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yporcayo_bryant_edu/Documents/"/>
    </mc:Choice>
  </mc:AlternateContent>
  <xr:revisionPtr revIDLastSave="0" documentId="8_{CC8F3B95-EDCF-4713-A327-AB3F3D570760}" xr6:coauthVersionLast="47" xr6:coauthVersionMax="47" xr10:uidLastSave="{00000000-0000-0000-0000-000000000000}"/>
  <bookViews>
    <workbookView xWindow="-110" yWindow="-110" windowWidth="19420" windowHeight="10300" firstSheet="5" activeTab="7" xr2:uid="{41E51860-F460-462B-A690-764D0D1530F9}"/>
  </bookViews>
  <sheets>
    <sheet name="Linear chart no.1" sheetId="2" r:id="rId1"/>
    <sheet name="2022" sheetId="4" state="hidden" r:id="rId2"/>
    <sheet name="2023" sheetId="5" state="hidden" r:id="rId3"/>
    <sheet name=" chart no.2 2024" sheetId="6" r:id="rId4"/>
    <sheet name="2025" sheetId="7" state="hidden" r:id="rId5"/>
    <sheet name="Data" sheetId="10" r:id="rId6"/>
    <sheet name="Data no.2 cost % and short $" sheetId="1" r:id="rId7"/>
    <sheet name="Solver no.1" sheetId="8" r:id="rId8"/>
    <sheet name="Sawchart no.1" sheetId="11" r:id="rId9"/>
    <sheet name="Sheet11" sheetId="12" state="hidden" r:id="rId10"/>
    <sheet name="Stipulation" sheetId="13" r:id="rId11"/>
    <sheet name="Sawchart no.2" sheetId="15" r:id="rId12"/>
  </sheets>
  <definedNames>
    <definedName name="_xlnm._FilterDatabase" localSheetId="6" hidden="1">'Data no.2 cost % and short $'!$A$1:$E$1097</definedName>
    <definedName name="solver_adj" localSheetId="9" hidden="1">Sheet11!$D$7:$D$8</definedName>
    <definedName name="solver_adj" localSheetId="7" hidden="1">'Solver no.1'!$C$9</definedName>
    <definedName name="solver_adj" localSheetId="10" hidden="1">Stipulation!$C$8:$C$9</definedName>
    <definedName name="solver_cvg" localSheetId="9" hidden="1">0.0001</definedName>
    <definedName name="solver_cvg" localSheetId="7" hidden="1">0.0001</definedName>
    <definedName name="solver_cvg" localSheetId="10" hidden="1">0.0001</definedName>
    <definedName name="solver_drv" localSheetId="9" hidden="1">1</definedName>
    <definedName name="solver_drv" localSheetId="7" hidden="1">1</definedName>
    <definedName name="solver_drv" localSheetId="10" hidden="1">2</definedName>
    <definedName name="solver_eng" localSheetId="0" hidden="1">1</definedName>
    <definedName name="solver_eng" localSheetId="9" hidden="1">1</definedName>
    <definedName name="solver_eng" localSheetId="7" hidden="1">1</definedName>
    <definedName name="solver_eng" localSheetId="10" hidden="1">1</definedName>
    <definedName name="solver_est" localSheetId="9" hidden="1">1</definedName>
    <definedName name="solver_est" localSheetId="7" hidden="1">1</definedName>
    <definedName name="solver_est" localSheetId="10" hidden="1">1</definedName>
    <definedName name="solver_itr" localSheetId="9" hidden="1">2147483647</definedName>
    <definedName name="solver_itr" localSheetId="7" hidden="1">2147483647</definedName>
    <definedName name="solver_itr" localSheetId="10" hidden="1">2147483647</definedName>
    <definedName name="solver_lhs1" localSheetId="9" hidden="1">Sheet11!$D$8</definedName>
    <definedName name="solver_lhs1" localSheetId="7" hidden="1">'Solver no.1'!$C$9</definedName>
    <definedName name="solver_lhs1" localSheetId="10" hidden="1">Stipulation!$C$9</definedName>
    <definedName name="solver_lhs2" localSheetId="9" hidden="1">Sheet11!$D$8</definedName>
    <definedName name="solver_mip" localSheetId="9" hidden="1">2147483647</definedName>
    <definedName name="solver_mip" localSheetId="7" hidden="1">2147483647</definedName>
    <definedName name="solver_mip" localSheetId="10" hidden="1">2147483647</definedName>
    <definedName name="solver_mni" localSheetId="9" hidden="1">30</definedName>
    <definedName name="solver_mni" localSheetId="7" hidden="1">30</definedName>
    <definedName name="solver_mni" localSheetId="10" hidden="1">30</definedName>
    <definedName name="solver_mrt" localSheetId="9" hidden="1">0.075</definedName>
    <definedName name="solver_mrt" localSheetId="7" hidden="1">0.075</definedName>
    <definedName name="solver_mrt" localSheetId="10" hidden="1">0.075</definedName>
    <definedName name="solver_msl" localSheetId="9" hidden="1">2</definedName>
    <definedName name="solver_msl" localSheetId="7" hidden="1">2</definedName>
    <definedName name="solver_msl" localSheetId="10" hidden="1">2</definedName>
    <definedName name="solver_neg" localSheetId="0" hidden="1">1</definedName>
    <definedName name="solver_neg" localSheetId="9" hidden="1">1</definedName>
    <definedName name="solver_neg" localSheetId="7" hidden="1">1</definedName>
    <definedName name="solver_neg" localSheetId="10" hidden="1">1</definedName>
    <definedName name="solver_nod" localSheetId="9" hidden="1">2147483647</definedName>
    <definedName name="solver_nod" localSheetId="7" hidden="1">2147483647</definedName>
    <definedName name="solver_nod" localSheetId="10" hidden="1">2147483647</definedName>
    <definedName name="solver_num" localSheetId="0" hidden="1">0</definedName>
    <definedName name="solver_num" localSheetId="9" hidden="1">1</definedName>
    <definedName name="solver_num" localSheetId="7" hidden="1">1</definedName>
    <definedName name="solver_num" localSheetId="10" hidden="1">1</definedName>
    <definedName name="solver_nwt" localSheetId="9" hidden="1">1</definedName>
    <definedName name="solver_nwt" localSheetId="7" hidden="1">1</definedName>
    <definedName name="solver_nwt" localSheetId="10" hidden="1">1</definedName>
    <definedName name="solver_opt" localSheetId="0" hidden="1">'Linear chart no.1'!$E$1</definedName>
    <definedName name="solver_opt" localSheetId="9" hidden="1">Sheet11!$D$13</definedName>
    <definedName name="solver_opt" localSheetId="7" hidden="1">'Solver no.1'!$C$14</definedName>
    <definedName name="solver_opt" localSheetId="10" hidden="1">Stipulation!$C$14</definedName>
    <definedName name="solver_pre" localSheetId="9" hidden="1">0.000001</definedName>
    <definedName name="solver_pre" localSheetId="7" hidden="1">0.000001</definedName>
    <definedName name="solver_pre" localSheetId="10" hidden="1">0.000001</definedName>
    <definedName name="solver_rbv" localSheetId="9" hidden="1">1</definedName>
    <definedName name="solver_rbv" localSheetId="7" hidden="1">1</definedName>
    <definedName name="solver_rbv" localSheetId="10" hidden="1">2</definedName>
    <definedName name="solver_rel1" localSheetId="9" hidden="1">3</definedName>
    <definedName name="solver_rel1" localSheetId="7" hidden="1">3</definedName>
    <definedName name="solver_rel1" localSheetId="10" hidden="1">3</definedName>
    <definedName name="solver_rel2" localSheetId="9" hidden="1">3</definedName>
    <definedName name="solver_rhs1" localSheetId="9" hidden="1">1</definedName>
    <definedName name="solver_rhs1" localSheetId="7" hidden="1">1</definedName>
    <definedName name="solver_rhs1" localSheetId="10" hidden="1">1</definedName>
    <definedName name="solver_rhs2" localSheetId="9" hidden="1">1</definedName>
    <definedName name="solver_rlx" localSheetId="9" hidden="1">2</definedName>
    <definedName name="solver_rlx" localSheetId="7" hidden="1">2</definedName>
    <definedName name="solver_rlx" localSheetId="10" hidden="1">2</definedName>
    <definedName name="solver_rsd" localSheetId="9" hidden="1">0</definedName>
    <definedName name="solver_rsd" localSheetId="7" hidden="1">0</definedName>
    <definedName name="solver_rsd" localSheetId="10" hidden="1">0</definedName>
    <definedName name="solver_scl" localSheetId="9" hidden="1">1</definedName>
    <definedName name="solver_scl" localSheetId="7" hidden="1">1</definedName>
    <definedName name="solver_scl" localSheetId="10" hidden="1">2</definedName>
    <definedName name="solver_sho" localSheetId="9" hidden="1">2</definedName>
    <definedName name="solver_sho" localSheetId="7" hidden="1">2</definedName>
    <definedName name="solver_sho" localSheetId="10" hidden="1">2</definedName>
    <definedName name="solver_ssz" localSheetId="9" hidden="1">100</definedName>
    <definedName name="solver_ssz" localSheetId="7" hidden="1">100</definedName>
    <definedName name="solver_ssz" localSheetId="10" hidden="1">100</definedName>
    <definedName name="solver_tim" localSheetId="9" hidden="1">2147483647</definedName>
    <definedName name="solver_tim" localSheetId="7" hidden="1">2147483647</definedName>
    <definedName name="solver_tim" localSheetId="10" hidden="1">2147483647</definedName>
    <definedName name="solver_tol" localSheetId="9" hidden="1">0.01</definedName>
    <definedName name="solver_tol" localSheetId="7" hidden="1">0.01</definedName>
    <definedName name="solver_tol" localSheetId="10" hidden="1">0.01</definedName>
    <definedName name="solver_typ" localSheetId="0" hidden="1">1</definedName>
    <definedName name="solver_typ" localSheetId="9" hidden="1">2</definedName>
    <definedName name="solver_typ" localSheetId="7" hidden="1">2</definedName>
    <definedName name="solver_typ" localSheetId="10" hidden="1">2</definedName>
    <definedName name="solver_val" localSheetId="0" hidden="1">0</definedName>
    <definedName name="solver_val" localSheetId="9" hidden="1">0</definedName>
    <definedName name="solver_val" localSheetId="7" hidden="1">0</definedName>
    <definedName name="solver_val" localSheetId="10" hidden="1">0</definedName>
    <definedName name="solver_ver" localSheetId="0" hidden="1">3</definedName>
    <definedName name="solver_ver" localSheetId="9" hidden="1">3</definedName>
    <definedName name="solver_ver" localSheetId="7" hidden="1">3</definedName>
    <definedName name="solver_ver" localSheetId="10" hidden="1">3</definedName>
  </definedNames>
  <calcPr calcId="191029"/>
  <pivotCaches>
    <pivotCache cacheId="0" r:id="rId13"/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K22" i="1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732" i="1"/>
  <c r="H746" i="1"/>
  <c r="K23" i="11"/>
  <c r="E3" i="11"/>
  <c r="E2" i="11"/>
  <c r="F2" i="11" s="1"/>
  <c r="B3" i="11" s="1"/>
  <c r="D2" i="11"/>
  <c r="B3" i="15"/>
  <c r="B4" i="15"/>
  <c r="F2" i="15"/>
  <c r="E2" i="15"/>
  <c r="D2" i="15"/>
  <c r="B2" i="11"/>
  <c r="C2" i="11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7" i="8"/>
  <c r="C5" i="13"/>
  <c r="C13" i="13" s="1"/>
  <c r="D3" i="11" l="1"/>
  <c r="D3" i="15"/>
  <c r="E3" i="15" s="1"/>
  <c r="F3" i="15" s="1"/>
  <c r="D4" i="15" s="1"/>
  <c r="E4" i="15" s="1"/>
  <c r="F4" i="15" s="1"/>
  <c r="B5" i="15" s="1"/>
  <c r="F3" i="11" l="1"/>
  <c r="B4" i="11" s="1"/>
  <c r="D5" i="15"/>
  <c r="E5" i="15" s="1"/>
  <c r="F5" i="15" s="1"/>
  <c r="B6" i="15" s="1"/>
  <c r="D6" i="15" l="1"/>
  <c r="E6" i="15" s="1"/>
  <c r="F6" i="15" s="1"/>
  <c r="B7" i="15" s="1"/>
  <c r="D7" i="15" l="1"/>
  <c r="E7" i="15" s="1"/>
  <c r="F7" i="15" s="1"/>
  <c r="B8" i="15" s="1"/>
  <c r="D8" i="15" l="1"/>
  <c r="E8" i="15" s="1"/>
  <c r="F8" i="15" s="1"/>
  <c r="B9" i="15" s="1"/>
  <c r="D9" i="15" l="1"/>
  <c r="E9" i="15" s="1"/>
  <c r="F9" i="15" s="1"/>
  <c r="B10" i="15" s="1"/>
  <c r="D10" i="15" l="1"/>
  <c r="E10" i="15" s="1"/>
  <c r="F10" i="15" s="1"/>
  <c r="B11" i="15" s="1"/>
  <c r="D11" i="15" l="1"/>
  <c r="E11" i="15" s="1"/>
  <c r="F11" i="15" s="1"/>
  <c r="B12" i="15" s="1"/>
  <c r="C4" i="13"/>
  <c r="C2" i="13"/>
  <c r="C3" i="13"/>
  <c r="C11" i="13" l="1"/>
  <c r="C12" i="13"/>
  <c r="C14" i="13" s="1"/>
  <c r="D12" i="15"/>
  <c r="E12" i="15" s="1"/>
  <c r="F12" i="15" s="1"/>
  <c r="B13" i="15" s="1"/>
  <c r="D1" i="12"/>
  <c r="D5" i="12"/>
  <c r="D4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D3" i="12"/>
  <c r="C6" i="8"/>
  <c r="C5" i="8"/>
  <c r="C13" i="8" l="1"/>
  <c r="D4" i="11"/>
  <c r="E4" i="11" s="1"/>
  <c r="D13" i="15"/>
  <c r="E13" i="15" s="1"/>
  <c r="F13" i="15" s="1"/>
  <c r="B14" i="15" s="1"/>
  <c r="D2" i="12"/>
  <c r="D11" i="12" s="1"/>
  <c r="C12" i="8"/>
  <c r="C11" i="8"/>
  <c r="F4" i="11" l="1"/>
  <c r="B5" i="11" s="1"/>
  <c r="D5" i="11" s="1"/>
  <c r="E5" i="11" s="1"/>
  <c r="D14" i="15"/>
  <c r="E14" i="15" s="1"/>
  <c r="F14" i="15" s="1"/>
  <c r="B15" i="15" s="1"/>
  <c r="C14" i="8"/>
  <c r="F5" i="11" l="1"/>
  <c r="B6" i="11" s="1"/>
  <c r="D6" i="11" s="1"/>
  <c r="E6" i="11" s="1"/>
  <c r="D15" i="15"/>
  <c r="E15" i="15" s="1"/>
  <c r="F15" i="15" s="1"/>
  <c r="B16" i="15" s="1"/>
  <c r="F6" i="11" l="1"/>
  <c r="B7" i="11" s="1"/>
  <c r="D7" i="11" s="1"/>
  <c r="E7" i="11" s="1"/>
  <c r="D16" i="15"/>
  <c r="E16" i="15" s="1"/>
  <c r="F16" i="15" s="1"/>
  <c r="B17" i="15" s="1"/>
  <c r="F7" i="11" l="1"/>
  <c r="B8" i="11" s="1"/>
  <c r="D8" i="11" s="1"/>
  <c r="E8" i="11" s="1"/>
  <c r="D17" i="15"/>
  <c r="E17" i="15" s="1"/>
  <c r="F17" i="15" s="1"/>
  <c r="B18" i="15" s="1"/>
  <c r="F8" i="11" l="1"/>
  <c r="B9" i="11" s="1"/>
  <c r="D9" i="11" s="1"/>
  <c r="E9" i="11" s="1"/>
  <c r="D18" i="15"/>
  <c r="E18" i="15" s="1"/>
  <c r="F18" i="15" s="1"/>
  <c r="B19" i="15" s="1"/>
  <c r="F9" i="11" l="1"/>
  <c r="B10" i="11" s="1"/>
  <c r="D10" i="11" s="1"/>
  <c r="E10" i="11" s="1"/>
  <c r="D19" i="15"/>
  <c r="E19" i="15" s="1"/>
  <c r="F19" i="15" s="1"/>
  <c r="B20" i="15" s="1"/>
  <c r="F10" i="11" l="1"/>
  <c r="B11" i="11" s="1"/>
  <c r="D11" i="11" s="1"/>
  <c r="E11" i="11" s="1"/>
  <c r="D20" i="15"/>
  <c r="E20" i="15" s="1"/>
  <c r="F20" i="15" s="1"/>
  <c r="B21" i="15" s="1"/>
  <c r="F11" i="11" l="1"/>
  <c r="B12" i="11" s="1"/>
  <c r="D12" i="11" s="1"/>
  <c r="E12" i="11" s="1"/>
  <c r="D21" i="15"/>
  <c r="E21" i="15" s="1"/>
  <c r="F21" i="15" s="1"/>
  <c r="B22" i="15" s="1"/>
  <c r="F12" i="11" l="1"/>
  <c r="B13" i="11" s="1"/>
  <c r="D13" i="11" s="1"/>
  <c r="E13" i="11" s="1"/>
  <c r="D22" i="15"/>
  <c r="E22" i="15" s="1"/>
  <c r="F22" i="15" s="1"/>
  <c r="B23" i="15" s="1"/>
  <c r="F13" i="11" l="1"/>
  <c r="B14" i="11" s="1"/>
  <c r="D14" i="11" s="1"/>
  <c r="E14" i="11" s="1"/>
  <c r="D23" i="15"/>
  <c r="E23" i="15" s="1"/>
  <c r="F23" i="15" s="1"/>
  <c r="B24" i="15" s="1"/>
  <c r="F14" i="11" l="1"/>
  <c r="B15" i="11" s="1"/>
  <c r="D15" i="11" s="1"/>
  <c r="E15" i="11" s="1"/>
  <c r="D24" i="15"/>
  <c r="E24" i="15" s="1"/>
  <c r="F24" i="15" s="1"/>
  <c r="B25" i="15" s="1"/>
  <c r="F15" i="11" l="1"/>
  <c r="B16" i="11" s="1"/>
  <c r="D16" i="11" s="1"/>
  <c r="E16" i="11" s="1"/>
  <c r="D25" i="15"/>
  <c r="E25" i="15" s="1"/>
  <c r="F25" i="15" s="1"/>
  <c r="B26" i="15" s="1"/>
  <c r="F16" i="11" l="1"/>
  <c r="B17" i="11" s="1"/>
  <c r="D17" i="11" s="1"/>
  <c r="E17" i="11" s="1"/>
  <c r="D26" i="15"/>
  <c r="E26" i="15" s="1"/>
  <c r="F26" i="15" s="1"/>
  <c r="B27" i="15" s="1"/>
  <c r="F17" i="11" l="1"/>
  <c r="B18" i="11" s="1"/>
  <c r="D18" i="11" s="1"/>
  <c r="E18" i="11" s="1"/>
  <c r="D27" i="15"/>
  <c r="E27" i="15" s="1"/>
  <c r="F27" i="15" s="1"/>
  <c r="B28" i="15" s="1"/>
  <c r="F18" i="11" l="1"/>
  <c r="B19" i="11" s="1"/>
  <c r="D19" i="11" s="1"/>
  <c r="E19" i="11" s="1"/>
  <c r="D28" i="15"/>
  <c r="E28" i="15" s="1"/>
  <c r="F28" i="15" s="1"/>
  <c r="B29" i="15" s="1"/>
  <c r="F19" i="11" l="1"/>
  <c r="B20" i="11" s="1"/>
  <c r="D20" i="11" s="1"/>
  <c r="E20" i="11" s="1"/>
  <c r="D29" i="15"/>
  <c r="E29" i="15" s="1"/>
  <c r="F29" i="15" s="1"/>
  <c r="B30" i="15" s="1"/>
  <c r="F20" i="11" l="1"/>
  <c r="B21" i="11" s="1"/>
  <c r="D21" i="11" s="1"/>
  <c r="E21" i="11" s="1"/>
  <c r="D30" i="15"/>
  <c r="E30" i="15" s="1"/>
  <c r="F30" i="15" s="1"/>
  <c r="B31" i="15" s="1"/>
  <c r="F21" i="11" l="1"/>
  <c r="B22" i="11" s="1"/>
  <c r="D22" i="11" s="1"/>
  <c r="E22" i="11" s="1"/>
  <c r="D31" i="15"/>
  <c r="E31" i="15" s="1"/>
  <c r="F31" i="15" s="1"/>
  <c r="B32" i="15" s="1"/>
  <c r="F22" i="11" l="1"/>
  <c r="B23" i="11" s="1"/>
  <c r="D23" i="11" s="1"/>
  <c r="E23" i="11" s="1"/>
  <c r="D32" i="15"/>
  <c r="E32" i="15" s="1"/>
  <c r="F32" i="15" s="1"/>
  <c r="B33" i="15" s="1"/>
  <c r="F23" i="11" l="1"/>
  <c r="B24" i="11" s="1"/>
  <c r="D24" i="11" s="1"/>
  <c r="E24" i="11" s="1"/>
  <c r="D33" i="15"/>
  <c r="E33" i="15" s="1"/>
  <c r="F33" i="15" s="1"/>
  <c r="B34" i="15" s="1"/>
  <c r="F24" i="11" l="1"/>
  <c r="B25" i="11" s="1"/>
  <c r="D25" i="11" s="1"/>
  <c r="E25" i="11" s="1"/>
  <c r="D34" i="15"/>
  <c r="E34" i="15" s="1"/>
  <c r="F34" i="15" s="1"/>
  <c r="B35" i="15" s="1"/>
  <c r="F25" i="11" l="1"/>
  <c r="B26" i="11" s="1"/>
  <c r="D26" i="11" s="1"/>
  <c r="E26" i="11" s="1"/>
  <c r="D35" i="15"/>
  <c r="E35" i="15" s="1"/>
  <c r="F35" i="15" s="1"/>
  <c r="B36" i="15" s="1"/>
  <c r="F26" i="11" l="1"/>
  <c r="B27" i="11" s="1"/>
  <c r="D27" i="11" s="1"/>
  <c r="E27" i="11" s="1"/>
  <c r="D36" i="15"/>
  <c r="E36" i="15" s="1"/>
  <c r="F36" i="15" s="1"/>
  <c r="B37" i="15" s="1"/>
  <c r="F27" i="11" l="1"/>
  <c r="B28" i="11" s="1"/>
  <c r="D28" i="11" s="1"/>
  <c r="E28" i="11" s="1"/>
  <c r="D37" i="15"/>
  <c r="E37" i="15" s="1"/>
  <c r="F37" i="15" s="1"/>
  <c r="B38" i="15" s="1"/>
  <c r="F28" i="11" l="1"/>
  <c r="B29" i="11" s="1"/>
  <c r="D29" i="11" s="1"/>
  <c r="E29" i="11" s="1"/>
  <c r="D38" i="15"/>
  <c r="E38" i="15" s="1"/>
  <c r="F38" i="15" s="1"/>
  <c r="B39" i="15" s="1"/>
  <c r="F29" i="11" l="1"/>
  <c r="B30" i="11" s="1"/>
  <c r="D30" i="11" s="1"/>
  <c r="E30" i="11" s="1"/>
  <c r="D39" i="15"/>
  <c r="E39" i="15" s="1"/>
  <c r="F39" i="15" s="1"/>
  <c r="B40" i="15" s="1"/>
  <c r="F30" i="11" l="1"/>
  <c r="B31" i="11" s="1"/>
  <c r="D31" i="11" s="1"/>
  <c r="E31" i="11" s="1"/>
  <c r="D40" i="15"/>
  <c r="E40" i="15" s="1"/>
  <c r="F40" i="15" s="1"/>
  <c r="B41" i="15" s="1"/>
  <c r="F31" i="11" l="1"/>
  <c r="B32" i="11" s="1"/>
  <c r="D32" i="11" s="1"/>
  <c r="E32" i="11" s="1"/>
  <c r="D41" i="15"/>
  <c r="E41" i="15" s="1"/>
  <c r="F41" i="15" s="1"/>
  <c r="B42" i="15" s="1"/>
  <c r="F32" i="11" l="1"/>
  <c r="B33" i="11" s="1"/>
  <c r="D33" i="11" s="1"/>
  <c r="E33" i="11" s="1"/>
  <c r="D42" i="15"/>
  <c r="E42" i="15" s="1"/>
  <c r="F42" i="15" s="1"/>
  <c r="B43" i="15" s="1"/>
  <c r="F33" i="11" l="1"/>
  <c r="B34" i="11" s="1"/>
  <c r="D34" i="11" s="1"/>
  <c r="E34" i="11" s="1"/>
  <c r="D43" i="15"/>
  <c r="E43" i="15" s="1"/>
  <c r="F43" i="15" s="1"/>
  <c r="B44" i="15" s="1"/>
  <c r="F34" i="11" l="1"/>
  <c r="B35" i="11" s="1"/>
  <c r="D35" i="11" s="1"/>
  <c r="E35" i="11" s="1"/>
  <c r="D44" i="15"/>
  <c r="E44" i="15" s="1"/>
  <c r="F44" i="15" s="1"/>
  <c r="B45" i="15" s="1"/>
  <c r="F35" i="11" l="1"/>
  <c r="B36" i="11" s="1"/>
  <c r="D36" i="11" s="1"/>
  <c r="E36" i="11" s="1"/>
  <c r="D45" i="15"/>
  <c r="E45" i="15" s="1"/>
  <c r="F45" i="15" s="1"/>
  <c r="B46" i="15" s="1"/>
  <c r="F36" i="11" l="1"/>
  <c r="B37" i="11" s="1"/>
  <c r="D37" i="11" s="1"/>
  <c r="E37" i="11" s="1"/>
  <c r="D46" i="15"/>
  <c r="E46" i="15" s="1"/>
  <c r="F46" i="15" s="1"/>
  <c r="B47" i="15" s="1"/>
  <c r="F37" i="11" l="1"/>
  <c r="B38" i="11" s="1"/>
  <c r="D38" i="11" s="1"/>
  <c r="E38" i="11" s="1"/>
  <c r="D47" i="15"/>
  <c r="E47" i="15" s="1"/>
  <c r="F47" i="15" s="1"/>
  <c r="B48" i="15" s="1"/>
  <c r="F38" i="11" l="1"/>
  <c r="B39" i="11" s="1"/>
  <c r="D39" i="11" s="1"/>
  <c r="E39" i="11" s="1"/>
  <c r="D48" i="15"/>
  <c r="E48" i="15" s="1"/>
  <c r="F48" i="15" s="1"/>
  <c r="B49" i="15" s="1"/>
  <c r="F39" i="11" l="1"/>
  <c r="B40" i="11" s="1"/>
  <c r="D40" i="11" s="1"/>
  <c r="E40" i="11" s="1"/>
  <c r="D49" i="15"/>
  <c r="E49" i="15" s="1"/>
  <c r="F49" i="15" s="1"/>
  <c r="B50" i="15" s="1"/>
  <c r="F40" i="11" l="1"/>
  <c r="B41" i="11" s="1"/>
  <c r="D41" i="11" s="1"/>
  <c r="E41" i="11" s="1"/>
  <c r="D50" i="15"/>
  <c r="E50" i="15" s="1"/>
  <c r="F50" i="15" s="1"/>
  <c r="B51" i="15" s="1"/>
  <c r="F41" i="11" l="1"/>
  <c r="B42" i="11" s="1"/>
  <c r="D42" i="11" s="1"/>
  <c r="E42" i="11" s="1"/>
  <c r="D51" i="15"/>
  <c r="E51" i="15" s="1"/>
  <c r="F51" i="15" s="1"/>
  <c r="B52" i="15" s="1"/>
  <c r="F42" i="11" l="1"/>
  <c r="B43" i="11" s="1"/>
  <c r="D43" i="11" s="1"/>
  <c r="E43" i="11" s="1"/>
  <c r="D52" i="15"/>
  <c r="E52" i="15" s="1"/>
  <c r="F52" i="15" s="1"/>
  <c r="B53" i="15" s="1"/>
  <c r="F43" i="11" l="1"/>
  <c r="B44" i="11" s="1"/>
  <c r="D44" i="11" s="1"/>
  <c r="E44" i="11" s="1"/>
  <c r="D53" i="15"/>
  <c r="E53" i="15" s="1"/>
  <c r="F53" i="15" s="1"/>
  <c r="B54" i="15" s="1"/>
  <c r="F44" i="11" l="1"/>
  <c r="B45" i="11" s="1"/>
  <c r="D45" i="11" s="1"/>
  <c r="E45" i="11" s="1"/>
  <c r="D54" i="15"/>
  <c r="E54" i="15" s="1"/>
  <c r="F54" i="15" s="1"/>
  <c r="B55" i="15" s="1"/>
  <c r="F45" i="11" l="1"/>
  <c r="B46" i="11" s="1"/>
  <c r="D46" i="11" s="1"/>
  <c r="E46" i="11" s="1"/>
  <c r="D55" i="15"/>
  <c r="E55" i="15" s="1"/>
  <c r="F55" i="15" s="1"/>
  <c r="B56" i="15" s="1"/>
  <c r="F46" i="11" l="1"/>
  <c r="B47" i="11" s="1"/>
  <c r="D47" i="11" s="1"/>
  <c r="E47" i="11" s="1"/>
  <c r="D56" i="15"/>
  <c r="E56" i="15" s="1"/>
  <c r="F56" i="15" s="1"/>
  <c r="B57" i="15" s="1"/>
  <c r="F47" i="11" l="1"/>
  <c r="B48" i="11" s="1"/>
  <c r="D48" i="11" s="1"/>
  <c r="E48" i="11" s="1"/>
  <c r="D57" i="15"/>
  <c r="E57" i="15" s="1"/>
  <c r="F57" i="15" s="1"/>
  <c r="B58" i="15" s="1"/>
  <c r="F48" i="11" l="1"/>
  <c r="B49" i="11" s="1"/>
  <c r="D49" i="11" s="1"/>
  <c r="E49" i="11" s="1"/>
  <c r="D58" i="15"/>
  <c r="E58" i="15" s="1"/>
  <c r="F58" i="15" s="1"/>
  <c r="B59" i="15" s="1"/>
  <c r="F49" i="11" l="1"/>
  <c r="B50" i="11" s="1"/>
  <c r="D50" i="11" s="1"/>
  <c r="E50" i="11" s="1"/>
  <c r="D59" i="15"/>
  <c r="E59" i="15" s="1"/>
  <c r="F59" i="15" s="1"/>
  <c r="B60" i="15" s="1"/>
  <c r="F50" i="11" l="1"/>
  <c r="B51" i="11" s="1"/>
  <c r="D51" i="11" s="1"/>
  <c r="E51" i="11" s="1"/>
  <c r="D60" i="15"/>
  <c r="E60" i="15" s="1"/>
  <c r="F60" i="15" s="1"/>
  <c r="B61" i="15" s="1"/>
  <c r="F51" i="11" l="1"/>
  <c r="B52" i="11" s="1"/>
  <c r="D52" i="11" s="1"/>
  <c r="E52" i="11" s="1"/>
  <c r="D61" i="15"/>
  <c r="E61" i="15" s="1"/>
  <c r="F61" i="15" s="1"/>
  <c r="B62" i="15" s="1"/>
  <c r="F52" i="11" l="1"/>
  <c r="B53" i="11" s="1"/>
  <c r="D53" i="11" s="1"/>
  <c r="E53" i="11" s="1"/>
  <c r="D62" i="15"/>
  <c r="E62" i="15" s="1"/>
  <c r="F62" i="15" s="1"/>
  <c r="B63" i="15" s="1"/>
  <c r="F53" i="11" l="1"/>
  <c r="B54" i="11" s="1"/>
  <c r="D54" i="11" s="1"/>
  <c r="E54" i="11" s="1"/>
  <c r="D63" i="15"/>
  <c r="E63" i="15" s="1"/>
  <c r="F63" i="15" s="1"/>
  <c r="B64" i="15" s="1"/>
  <c r="F54" i="11" l="1"/>
  <c r="B55" i="11" s="1"/>
  <c r="D55" i="11" s="1"/>
  <c r="E55" i="11" s="1"/>
  <c r="D64" i="15"/>
  <c r="E64" i="15" s="1"/>
  <c r="F64" i="15" s="1"/>
  <c r="B65" i="15" s="1"/>
  <c r="F55" i="11" l="1"/>
  <c r="B56" i="11" s="1"/>
  <c r="D56" i="11" s="1"/>
  <c r="E56" i="11" s="1"/>
  <c r="D65" i="15"/>
  <c r="E65" i="15" s="1"/>
  <c r="F65" i="15" s="1"/>
  <c r="B66" i="15" s="1"/>
  <c r="F56" i="11" l="1"/>
  <c r="B57" i="11" s="1"/>
  <c r="D57" i="11" s="1"/>
  <c r="E57" i="11" s="1"/>
  <c r="D66" i="15"/>
  <c r="E66" i="15" s="1"/>
  <c r="F66" i="15" s="1"/>
  <c r="B67" i="15" s="1"/>
  <c r="F57" i="11" l="1"/>
  <c r="B58" i="11" s="1"/>
  <c r="D58" i="11" s="1"/>
  <c r="E58" i="11" s="1"/>
  <c r="D67" i="15"/>
  <c r="E67" i="15" s="1"/>
  <c r="F67" i="15" s="1"/>
  <c r="B68" i="15" s="1"/>
  <c r="F58" i="11" l="1"/>
  <c r="B59" i="11" s="1"/>
  <c r="D59" i="11" s="1"/>
  <c r="E59" i="11" s="1"/>
  <c r="D68" i="15"/>
  <c r="E68" i="15" s="1"/>
  <c r="F68" i="15" s="1"/>
  <c r="B69" i="15" s="1"/>
  <c r="F59" i="11" l="1"/>
  <c r="B60" i="11" s="1"/>
  <c r="D60" i="11" s="1"/>
  <c r="E60" i="11" s="1"/>
  <c r="D69" i="15"/>
  <c r="E69" i="15" s="1"/>
  <c r="F69" i="15" s="1"/>
  <c r="B70" i="15" s="1"/>
  <c r="F60" i="11" l="1"/>
  <c r="B61" i="11" s="1"/>
  <c r="D61" i="11" s="1"/>
  <c r="E61" i="11" s="1"/>
  <c r="D70" i="15"/>
  <c r="E70" i="15" s="1"/>
  <c r="F70" i="15" s="1"/>
  <c r="B71" i="15" s="1"/>
  <c r="F61" i="11" l="1"/>
  <c r="B62" i="11" s="1"/>
  <c r="D62" i="11" s="1"/>
  <c r="E62" i="11" s="1"/>
  <c r="D71" i="15"/>
  <c r="E71" i="15" s="1"/>
  <c r="F71" i="15" s="1"/>
  <c r="B72" i="15" s="1"/>
  <c r="F62" i="11" l="1"/>
  <c r="B63" i="11" s="1"/>
  <c r="D63" i="11" s="1"/>
  <c r="E63" i="11" s="1"/>
  <c r="D72" i="15"/>
  <c r="E72" i="15" s="1"/>
  <c r="F72" i="15" s="1"/>
  <c r="B73" i="15" s="1"/>
  <c r="F63" i="11" l="1"/>
  <c r="B64" i="11" s="1"/>
  <c r="D64" i="11" s="1"/>
  <c r="E64" i="11" s="1"/>
  <c r="D73" i="15"/>
  <c r="E73" i="15" s="1"/>
  <c r="F73" i="15" s="1"/>
  <c r="B74" i="15" s="1"/>
  <c r="F64" i="11" l="1"/>
  <c r="B65" i="11" s="1"/>
  <c r="D65" i="11" s="1"/>
  <c r="E65" i="11" s="1"/>
  <c r="D74" i="15"/>
  <c r="E74" i="15" s="1"/>
  <c r="F74" i="15" s="1"/>
  <c r="B75" i="15" s="1"/>
  <c r="F65" i="11" l="1"/>
  <c r="B66" i="11" s="1"/>
  <c r="D66" i="11" s="1"/>
  <c r="E66" i="11" s="1"/>
  <c r="D75" i="15"/>
  <c r="E75" i="15" s="1"/>
  <c r="F75" i="15" s="1"/>
  <c r="B76" i="15" s="1"/>
  <c r="F66" i="11" l="1"/>
  <c r="B67" i="11" s="1"/>
  <c r="D67" i="11" s="1"/>
  <c r="E67" i="11" s="1"/>
  <c r="D76" i="15"/>
  <c r="E76" i="15" s="1"/>
  <c r="F76" i="15" s="1"/>
  <c r="B77" i="15" s="1"/>
  <c r="F67" i="11" l="1"/>
  <c r="B68" i="11" s="1"/>
  <c r="D68" i="11" s="1"/>
  <c r="E68" i="11" s="1"/>
  <c r="D77" i="15"/>
  <c r="E77" i="15" s="1"/>
  <c r="F77" i="15" s="1"/>
  <c r="B78" i="15" s="1"/>
  <c r="F68" i="11" l="1"/>
  <c r="B69" i="11" s="1"/>
  <c r="D69" i="11" s="1"/>
  <c r="E69" i="11" s="1"/>
  <c r="D78" i="15"/>
  <c r="E78" i="15" s="1"/>
  <c r="F78" i="15" s="1"/>
  <c r="B79" i="15" s="1"/>
  <c r="F69" i="11" l="1"/>
  <c r="B70" i="11" s="1"/>
  <c r="D70" i="11" s="1"/>
  <c r="E70" i="11" s="1"/>
  <c r="D79" i="15"/>
  <c r="E79" i="15" s="1"/>
  <c r="F79" i="15" s="1"/>
  <c r="B80" i="15" s="1"/>
  <c r="F70" i="11" l="1"/>
  <c r="B71" i="11" s="1"/>
  <c r="D71" i="11" s="1"/>
  <c r="E71" i="11" s="1"/>
  <c r="D80" i="15"/>
  <c r="E80" i="15" s="1"/>
  <c r="F80" i="15" s="1"/>
  <c r="B81" i="15" s="1"/>
  <c r="F71" i="11" l="1"/>
  <c r="B72" i="11" s="1"/>
  <c r="D72" i="11" s="1"/>
  <c r="E72" i="11" s="1"/>
  <c r="D81" i="15"/>
  <c r="E81" i="15" s="1"/>
  <c r="F81" i="15" s="1"/>
  <c r="B82" i="15" s="1"/>
  <c r="F72" i="11" l="1"/>
  <c r="B73" i="11" s="1"/>
  <c r="D73" i="11" s="1"/>
  <c r="E73" i="11" s="1"/>
  <c r="D82" i="15"/>
  <c r="E82" i="15" s="1"/>
  <c r="F82" i="15" s="1"/>
  <c r="B83" i="15" s="1"/>
  <c r="F73" i="11" l="1"/>
  <c r="B74" i="11" s="1"/>
  <c r="D74" i="11" s="1"/>
  <c r="E74" i="11" s="1"/>
  <c r="D83" i="15"/>
  <c r="E83" i="15" s="1"/>
  <c r="F83" i="15" s="1"/>
  <c r="B84" i="15" s="1"/>
  <c r="F74" i="11" l="1"/>
  <c r="B75" i="11" s="1"/>
  <c r="D75" i="11" s="1"/>
  <c r="E75" i="11" s="1"/>
  <c r="D84" i="15"/>
  <c r="E84" i="15" s="1"/>
  <c r="F84" i="15" s="1"/>
  <c r="B85" i="15" s="1"/>
  <c r="F75" i="11" l="1"/>
  <c r="B76" i="11" s="1"/>
  <c r="D76" i="11" s="1"/>
  <c r="E76" i="11" s="1"/>
  <c r="D85" i="15"/>
  <c r="E85" i="15" s="1"/>
  <c r="F85" i="15" s="1"/>
  <c r="B86" i="15" s="1"/>
  <c r="F76" i="11" l="1"/>
  <c r="B77" i="11" s="1"/>
  <c r="D77" i="11" s="1"/>
  <c r="E77" i="11" s="1"/>
  <c r="D86" i="15"/>
  <c r="E86" i="15" s="1"/>
  <c r="F86" i="15" s="1"/>
  <c r="B87" i="15" s="1"/>
  <c r="F77" i="11" l="1"/>
  <c r="B78" i="11" s="1"/>
  <c r="D78" i="11" s="1"/>
  <c r="E78" i="11" s="1"/>
  <c r="D87" i="15"/>
  <c r="E87" i="15" s="1"/>
  <c r="F87" i="15" s="1"/>
  <c r="B88" i="15" s="1"/>
  <c r="F78" i="11" l="1"/>
  <c r="B79" i="11" s="1"/>
  <c r="D79" i="11" s="1"/>
  <c r="E79" i="11" s="1"/>
  <c r="D88" i="15"/>
  <c r="E88" i="15" s="1"/>
  <c r="F88" i="15" s="1"/>
  <c r="B89" i="15" s="1"/>
  <c r="F79" i="11" l="1"/>
  <c r="B80" i="11" s="1"/>
  <c r="D80" i="11" s="1"/>
  <c r="E80" i="11" s="1"/>
  <c r="D89" i="15"/>
  <c r="E89" i="15" s="1"/>
  <c r="F89" i="15" s="1"/>
  <c r="B90" i="15" s="1"/>
  <c r="F80" i="11" l="1"/>
  <c r="B81" i="11" s="1"/>
  <c r="D81" i="11" s="1"/>
  <c r="E81" i="11" s="1"/>
  <c r="D90" i="15"/>
  <c r="E90" i="15" s="1"/>
  <c r="F90" i="15" s="1"/>
  <c r="B91" i="15" s="1"/>
  <c r="F81" i="11" l="1"/>
  <c r="B82" i="11" s="1"/>
  <c r="D82" i="11" s="1"/>
  <c r="E82" i="11" s="1"/>
  <c r="D91" i="15"/>
  <c r="E91" i="15" s="1"/>
  <c r="F91" i="15" s="1"/>
  <c r="B92" i="15" s="1"/>
  <c r="F82" i="11" l="1"/>
  <c r="B83" i="11" s="1"/>
  <c r="D83" i="11" s="1"/>
  <c r="E83" i="11" s="1"/>
  <c r="D92" i="15"/>
  <c r="E92" i="15" s="1"/>
  <c r="F92" i="15" s="1"/>
  <c r="B93" i="15" s="1"/>
  <c r="F83" i="11" l="1"/>
  <c r="B84" i="11" s="1"/>
  <c r="D84" i="11" s="1"/>
  <c r="E84" i="11" s="1"/>
  <c r="D93" i="15"/>
  <c r="E93" i="15" s="1"/>
  <c r="F93" i="15" s="1"/>
  <c r="B94" i="15" s="1"/>
  <c r="F84" i="11" l="1"/>
  <c r="B85" i="11" s="1"/>
  <c r="D85" i="11" s="1"/>
  <c r="E85" i="11" s="1"/>
  <c r="D94" i="15"/>
  <c r="E94" i="15" s="1"/>
  <c r="F94" i="15" s="1"/>
  <c r="B95" i="15" s="1"/>
  <c r="F85" i="11" l="1"/>
  <c r="B86" i="11" s="1"/>
  <c r="D86" i="11" s="1"/>
  <c r="E86" i="11" s="1"/>
  <c r="D95" i="15"/>
  <c r="E95" i="15" s="1"/>
  <c r="F95" i="15" s="1"/>
  <c r="B96" i="15" s="1"/>
  <c r="F86" i="11" l="1"/>
  <c r="B87" i="11" s="1"/>
  <c r="D87" i="11" s="1"/>
  <c r="E87" i="11" s="1"/>
  <c r="D96" i="15"/>
  <c r="E96" i="15" s="1"/>
  <c r="F96" i="15" s="1"/>
  <c r="B97" i="15" s="1"/>
  <c r="F87" i="11" l="1"/>
  <c r="B88" i="11" s="1"/>
  <c r="D88" i="11" s="1"/>
  <c r="E88" i="11" s="1"/>
  <c r="D97" i="15"/>
  <c r="E97" i="15" s="1"/>
  <c r="F97" i="15" s="1"/>
  <c r="B98" i="15" s="1"/>
  <c r="F88" i="11" l="1"/>
  <c r="B89" i="11" s="1"/>
  <c r="D89" i="11" s="1"/>
  <c r="E89" i="11" s="1"/>
  <c r="D98" i="15"/>
  <c r="E98" i="15" s="1"/>
  <c r="F98" i="15" s="1"/>
  <c r="B99" i="15" s="1"/>
  <c r="F89" i="11" l="1"/>
  <c r="B90" i="11" s="1"/>
  <c r="D90" i="11" s="1"/>
  <c r="E90" i="11" s="1"/>
  <c r="D99" i="15"/>
  <c r="E99" i="15" s="1"/>
  <c r="F99" i="15" s="1"/>
  <c r="B100" i="15" s="1"/>
  <c r="F90" i="11" l="1"/>
  <c r="B91" i="11" s="1"/>
  <c r="D91" i="11" s="1"/>
  <c r="E91" i="11" s="1"/>
  <c r="D100" i="15"/>
  <c r="E100" i="15" s="1"/>
  <c r="F100" i="15" s="1"/>
  <c r="B101" i="15" s="1"/>
  <c r="F91" i="11" l="1"/>
  <c r="B92" i="11" s="1"/>
  <c r="D92" i="11" s="1"/>
  <c r="E92" i="11" s="1"/>
  <c r="D101" i="15"/>
  <c r="E101" i="15" s="1"/>
  <c r="F101" i="15" s="1"/>
  <c r="B102" i="15" s="1"/>
  <c r="F92" i="11" l="1"/>
  <c r="B93" i="11" s="1"/>
  <c r="D93" i="11" s="1"/>
  <c r="E93" i="11" s="1"/>
  <c r="D102" i="15"/>
  <c r="E102" i="15" s="1"/>
  <c r="F102" i="15" s="1"/>
  <c r="B103" i="15" s="1"/>
  <c r="F93" i="11" l="1"/>
  <c r="B94" i="11" s="1"/>
  <c r="D94" i="11" s="1"/>
  <c r="E94" i="11" s="1"/>
  <c r="D103" i="15"/>
  <c r="E103" i="15" s="1"/>
  <c r="F103" i="15" s="1"/>
  <c r="B104" i="15" s="1"/>
  <c r="F94" i="11" l="1"/>
  <c r="B95" i="11" s="1"/>
  <c r="D95" i="11" s="1"/>
  <c r="E95" i="11" s="1"/>
  <c r="D104" i="15"/>
  <c r="E104" i="15" s="1"/>
  <c r="F104" i="15" s="1"/>
  <c r="B105" i="15" s="1"/>
  <c r="F95" i="11" l="1"/>
  <c r="B96" i="11" s="1"/>
  <c r="D96" i="11" s="1"/>
  <c r="E96" i="11" s="1"/>
  <c r="D105" i="15"/>
  <c r="E105" i="15" s="1"/>
  <c r="F105" i="15" s="1"/>
  <c r="B106" i="15" s="1"/>
  <c r="F96" i="11" l="1"/>
  <c r="B97" i="11" s="1"/>
  <c r="D97" i="11" s="1"/>
  <c r="E97" i="11" s="1"/>
  <c r="D106" i="15"/>
  <c r="E106" i="15" s="1"/>
  <c r="F106" i="15" s="1"/>
  <c r="B107" i="15" s="1"/>
  <c r="F97" i="11" l="1"/>
  <c r="B98" i="11" s="1"/>
  <c r="D98" i="11" s="1"/>
  <c r="E98" i="11" s="1"/>
  <c r="D107" i="15"/>
  <c r="E107" i="15" s="1"/>
  <c r="F107" i="15" s="1"/>
  <c r="B108" i="15" s="1"/>
  <c r="F98" i="11" l="1"/>
  <c r="B99" i="11" s="1"/>
  <c r="D99" i="11" s="1"/>
  <c r="E99" i="11" s="1"/>
  <c r="D108" i="15"/>
  <c r="E108" i="15" s="1"/>
  <c r="F108" i="15" s="1"/>
  <c r="B109" i="15" s="1"/>
  <c r="F99" i="11" l="1"/>
  <c r="B100" i="11" s="1"/>
  <c r="D100" i="11" s="1"/>
  <c r="E100" i="11" s="1"/>
  <c r="D109" i="15"/>
  <c r="E109" i="15" s="1"/>
  <c r="F109" i="15" s="1"/>
  <c r="B110" i="15" s="1"/>
  <c r="F100" i="11" l="1"/>
  <c r="B101" i="11" s="1"/>
  <c r="D101" i="11" s="1"/>
  <c r="E101" i="11" s="1"/>
  <c r="D110" i="15"/>
  <c r="E110" i="15" s="1"/>
  <c r="F110" i="15" s="1"/>
  <c r="B111" i="15" s="1"/>
  <c r="F101" i="11" l="1"/>
  <c r="B102" i="11" s="1"/>
  <c r="D102" i="11" s="1"/>
  <c r="E102" i="11" s="1"/>
  <c r="D111" i="15"/>
  <c r="E111" i="15" s="1"/>
  <c r="F111" i="15" s="1"/>
  <c r="B112" i="15" s="1"/>
  <c r="F102" i="11" l="1"/>
  <c r="B103" i="11" s="1"/>
  <c r="D103" i="11" s="1"/>
  <c r="E103" i="11" s="1"/>
  <c r="D112" i="15"/>
  <c r="E112" i="15" s="1"/>
  <c r="F112" i="15" s="1"/>
  <c r="B113" i="15" s="1"/>
  <c r="F103" i="11" l="1"/>
  <c r="B104" i="11" s="1"/>
  <c r="D104" i="11" s="1"/>
  <c r="E104" i="11" s="1"/>
  <c r="D113" i="15"/>
  <c r="E113" i="15" s="1"/>
  <c r="F113" i="15" s="1"/>
  <c r="B114" i="15" s="1"/>
  <c r="F104" i="11" l="1"/>
  <c r="B105" i="11" s="1"/>
  <c r="D105" i="11" s="1"/>
  <c r="E105" i="11" s="1"/>
  <c r="D114" i="15"/>
  <c r="E114" i="15" s="1"/>
  <c r="F114" i="15" s="1"/>
  <c r="B115" i="15" s="1"/>
  <c r="F105" i="11" l="1"/>
  <c r="B106" i="11" s="1"/>
  <c r="D106" i="11" s="1"/>
  <c r="E106" i="11" s="1"/>
  <c r="D115" i="15"/>
  <c r="E115" i="15" s="1"/>
  <c r="F115" i="15" s="1"/>
  <c r="B116" i="15" s="1"/>
  <c r="F106" i="11" l="1"/>
  <c r="B107" i="11" s="1"/>
  <c r="D107" i="11" s="1"/>
  <c r="E107" i="11" s="1"/>
  <c r="D116" i="15"/>
  <c r="E116" i="15" s="1"/>
  <c r="F116" i="15" s="1"/>
  <c r="B117" i="15" s="1"/>
  <c r="F107" i="11" l="1"/>
  <c r="B108" i="11" s="1"/>
  <c r="D108" i="11" s="1"/>
  <c r="E108" i="11" s="1"/>
  <c r="D117" i="15"/>
  <c r="E117" i="15" s="1"/>
  <c r="F117" i="15" s="1"/>
  <c r="B118" i="15" s="1"/>
  <c r="F108" i="11" l="1"/>
  <c r="B109" i="11" s="1"/>
  <c r="D109" i="11" s="1"/>
  <c r="E109" i="11" s="1"/>
  <c r="D118" i="15"/>
  <c r="E118" i="15" s="1"/>
  <c r="F118" i="15" s="1"/>
  <c r="B119" i="15" s="1"/>
  <c r="F109" i="11" l="1"/>
  <c r="B110" i="11" s="1"/>
  <c r="D110" i="11" s="1"/>
  <c r="E110" i="11" s="1"/>
  <c r="D119" i="15"/>
  <c r="E119" i="15" s="1"/>
  <c r="F119" i="15" s="1"/>
  <c r="B120" i="15" s="1"/>
  <c r="F110" i="11" l="1"/>
  <c r="B111" i="11" s="1"/>
  <c r="D111" i="11" s="1"/>
  <c r="E111" i="11" s="1"/>
  <c r="D120" i="15"/>
  <c r="E120" i="15" s="1"/>
  <c r="F120" i="15" s="1"/>
  <c r="B121" i="15" s="1"/>
  <c r="F111" i="11" l="1"/>
  <c r="B112" i="11" s="1"/>
  <c r="D112" i="11" s="1"/>
  <c r="E112" i="11" s="1"/>
  <c r="D121" i="15"/>
  <c r="E121" i="15" s="1"/>
  <c r="F121" i="15" s="1"/>
  <c r="B122" i="15" s="1"/>
  <c r="F112" i="11" l="1"/>
  <c r="B113" i="11" s="1"/>
  <c r="D113" i="11" s="1"/>
  <c r="E113" i="11" s="1"/>
  <c r="D122" i="15"/>
  <c r="E122" i="15" s="1"/>
  <c r="F122" i="15" s="1"/>
  <c r="B123" i="15" s="1"/>
  <c r="F113" i="11" l="1"/>
  <c r="B114" i="11" s="1"/>
  <c r="D114" i="11" s="1"/>
  <c r="E114" i="11" s="1"/>
  <c r="D123" i="15"/>
  <c r="E123" i="15" s="1"/>
  <c r="F123" i="15" s="1"/>
  <c r="B124" i="15" s="1"/>
  <c r="F114" i="11" l="1"/>
  <c r="B115" i="11" s="1"/>
  <c r="D115" i="11" s="1"/>
  <c r="E115" i="11" s="1"/>
  <c r="D124" i="15"/>
  <c r="E124" i="15" s="1"/>
  <c r="F124" i="15" s="1"/>
  <c r="B125" i="15" s="1"/>
  <c r="F115" i="11" l="1"/>
  <c r="B116" i="11" s="1"/>
  <c r="D116" i="11" s="1"/>
  <c r="E116" i="11" s="1"/>
  <c r="D125" i="15"/>
  <c r="E125" i="15" s="1"/>
  <c r="F125" i="15" s="1"/>
  <c r="B126" i="15" s="1"/>
  <c r="F116" i="11" l="1"/>
  <c r="B117" i="11" s="1"/>
  <c r="D117" i="11" s="1"/>
  <c r="E117" i="11" s="1"/>
  <c r="D126" i="15"/>
  <c r="E126" i="15" s="1"/>
  <c r="F126" i="15" s="1"/>
  <c r="B127" i="15" s="1"/>
  <c r="F117" i="11" l="1"/>
  <c r="B118" i="11" s="1"/>
  <c r="D118" i="11" s="1"/>
  <c r="E118" i="11" s="1"/>
  <c r="D127" i="15"/>
  <c r="E127" i="15" s="1"/>
  <c r="F127" i="15" s="1"/>
  <c r="B128" i="15" s="1"/>
  <c r="F118" i="11" l="1"/>
  <c r="B119" i="11" s="1"/>
  <c r="D119" i="11" s="1"/>
  <c r="E119" i="11" s="1"/>
  <c r="D128" i="15"/>
  <c r="E128" i="15" s="1"/>
  <c r="F128" i="15" s="1"/>
  <c r="B129" i="15" s="1"/>
  <c r="F119" i="11" l="1"/>
  <c r="B120" i="11" s="1"/>
  <c r="D120" i="11" s="1"/>
  <c r="E120" i="11" s="1"/>
  <c r="D129" i="15"/>
  <c r="E129" i="15" s="1"/>
  <c r="F129" i="15" s="1"/>
  <c r="B130" i="15" s="1"/>
  <c r="F120" i="11" l="1"/>
  <c r="B121" i="11" s="1"/>
  <c r="D121" i="11" s="1"/>
  <c r="E121" i="11" s="1"/>
  <c r="D130" i="15"/>
  <c r="E130" i="15" s="1"/>
  <c r="F130" i="15" s="1"/>
  <c r="B131" i="15" s="1"/>
  <c r="F121" i="11" l="1"/>
  <c r="B122" i="11" s="1"/>
  <c r="D122" i="11" s="1"/>
  <c r="E122" i="11" s="1"/>
  <c r="D131" i="15"/>
  <c r="E131" i="15" s="1"/>
  <c r="F131" i="15" s="1"/>
  <c r="B132" i="15" s="1"/>
  <c r="F122" i="11" l="1"/>
  <c r="B123" i="11" s="1"/>
  <c r="D123" i="11" s="1"/>
  <c r="E123" i="11" s="1"/>
  <c r="D132" i="15"/>
  <c r="E132" i="15" s="1"/>
  <c r="F132" i="15" s="1"/>
  <c r="B133" i="15" s="1"/>
  <c r="F123" i="11" l="1"/>
  <c r="B124" i="11" s="1"/>
  <c r="D124" i="11" s="1"/>
  <c r="E124" i="11" s="1"/>
  <c r="D133" i="15"/>
  <c r="E133" i="15" s="1"/>
  <c r="F133" i="15" s="1"/>
  <c r="B134" i="15" s="1"/>
  <c r="F124" i="11" l="1"/>
  <c r="B125" i="11" s="1"/>
  <c r="D125" i="11" s="1"/>
  <c r="E125" i="11" s="1"/>
  <c r="D134" i="15"/>
  <c r="E134" i="15" s="1"/>
  <c r="F134" i="15" s="1"/>
  <c r="B135" i="15" s="1"/>
  <c r="F125" i="11" l="1"/>
  <c r="B126" i="11" s="1"/>
  <c r="D126" i="11" s="1"/>
  <c r="E126" i="11" s="1"/>
  <c r="D135" i="15"/>
  <c r="E135" i="15" s="1"/>
  <c r="F135" i="15" s="1"/>
  <c r="B136" i="15" s="1"/>
  <c r="F126" i="11" l="1"/>
  <c r="B127" i="11" s="1"/>
  <c r="D127" i="11" s="1"/>
  <c r="E127" i="11" s="1"/>
  <c r="D136" i="15"/>
  <c r="E136" i="15" s="1"/>
  <c r="F136" i="15" s="1"/>
  <c r="B137" i="15" s="1"/>
  <c r="F127" i="11" l="1"/>
  <c r="B128" i="11" s="1"/>
  <c r="D128" i="11" s="1"/>
  <c r="E128" i="11" s="1"/>
  <c r="D137" i="15"/>
  <c r="E137" i="15" s="1"/>
  <c r="F137" i="15" s="1"/>
  <c r="B138" i="15" s="1"/>
  <c r="F128" i="11" l="1"/>
  <c r="B129" i="11" s="1"/>
  <c r="D129" i="11" s="1"/>
  <c r="E129" i="11" s="1"/>
  <c r="D138" i="15"/>
  <c r="E138" i="15" s="1"/>
  <c r="F138" i="15" s="1"/>
  <c r="B139" i="15" s="1"/>
  <c r="F129" i="11" l="1"/>
  <c r="B130" i="11" s="1"/>
  <c r="D130" i="11" s="1"/>
  <c r="E130" i="11" s="1"/>
  <c r="D139" i="15"/>
  <c r="E139" i="15" s="1"/>
  <c r="F139" i="15" s="1"/>
  <c r="B140" i="15" s="1"/>
  <c r="F130" i="11" l="1"/>
  <c r="B131" i="11" s="1"/>
  <c r="D131" i="11" s="1"/>
  <c r="E131" i="11" s="1"/>
  <c r="D140" i="15"/>
  <c r="E140" i="15" s="1"/>
  <c r="F140" i="15" s="1"/>
  <c r="B141" i="15" s="1"/>
  <c r="F131" i="11" l="1"/>
  <c r="B132" i="11" s="1"/>
  <c r="D132" i="11" s="1"/>
  <c r="E132" i="11" s="1"/>
  <c r="D141" i="15"/>
  <c r="E141" i="15" s="1"/>
  <c r="F141" i="15" s="1"/>
  <c r="B142" i="15" s="1"/>
  <c r="F132" i="11" l="1"/>
  <c r="B133" i="11" s="1"/>
  <c r="D133" i="11" s="1"/>
  <c r="E133" i="11" s="1"/>
  <c r="D142" i="15"/>
  <c r="E142" i="15" s="1"/>
  <c r="F142" i="15" s="1"/>
  <c r="B143" i="15" s="1"/>
  <c r="F133" i="11" l="1"/>
  <c r="B134" i="11" s="1"/>
  <c r="D134" i="11" s="1"/>
  <c r="E134" i="11" s="1"/>
  <c r="D143" i="15"/>
  <c r="E143" i="15" s="1"/>
  <c r="F143" i="15" s="1"/>
  <c r="B144" i="15" s="1"/>
  <c r="F134" i="11" l="1"/>
  <c r="B135" i="11" s="1"/>
  <c r="D135" i="11" s="1"/>
  <c r="E135" i="11" s="1"/>
  <c r="D144" i="15"/>
  <c r="E144" i="15" s="1"/>
  <c r="F144" i="15" s="1"/>
  <c r="B145" i="15" s="1"/>
  <c r="F135" i="11" l="1"/>
  <c r="B136" i="11" s="1"/>
  <c r="D136" i="11" s="1"/>
  <c r="E136" i="11" s="1"/>
  <c r="D145" i="15"/>
  <c r="E145" i="15" s="1"/>
  <c r="F145" i="15" s="1"/>
  <c r="B146" i="15" s="1"/>
  <c r="F136" i="11" l="1"/>
  <c r="B137" i="11" s="1"/>
  <c r="D137" i="11" s="1"/>
  <c r="E137" i="11" s="1"/>
  <c r="D146" i="15"/>
  <c r="E146" i="15" s="1"/>
  <c r="F146" i="15" s="1"/>
  <c r="B147" i="15" s="1"/>
  <c r="F137" i="11" l="1"/>
  <c r="B138" i="11" s="1"/>
  <c r="D138" i="11" s="1"/>
  <c r="E138" i="11" s="1"/>
  <c r="D147" i="15"/>
  <c r="E147" i="15" s="1"/>
  <c r="F147" i="15" s="1"/>
  <c r="B148" i="15" s="1"/>
  <c r="F138" i="11" l="1"/>
  <c r="B139" i="11" s="1"/>
  <c r="D139" i="11" s="1"/>
  <c r="E139" i="11" s="1"/>
  <c r="D148" i="15"/>
  <c r="E148" i="15" s="1"/>
  <c r="F148" i="15" s="1"/>
  <c r="B149" i="15" s="1"/>
  <c r="F139" i="11" l="1"/>
  <c r="B140" i="11" s="1"/>
  <c r="D140" i="11" s="1"/>
  <c r="E140" i="11" s="1"/>
  <c r="D149" i="15"/>
  <c r="E149" i="15" s="1"/>
  <c r="F149" i="15" s="1"/>
  <c r="B150" i="15" s="1"/>
  <c r="F140" i="11" l="1"/>
  <c r="B141" i="11" s="1"/>
  <c r="D141" i="11" s="1"/>
  <c r="E141" i="11" s="1"/>
  <c r="D150" i="15"/>
  <c r="E150" i="15" s="1"/>
  <c r="F150" i="15" s="1"/>
  <c r="B151" i="15" s="1"/>
  <c r="F141" i="11" l="1"/>
  <c r="B142" i="11" s="1"/>
  <c r="D142" i="11" s="1"/>
  <c r="E142" i="11" s="1"/>
  <c r="D151" i="15"/>
  <c r="E151" i="15" s="1"/>
  <c r="F151" i="15" s="1"/>
  <c r="B152" i="15" s="1"/>
  <c r="F142" i="11" l="1"/>
  <c r="B143" i="11" s="1"/>
  <c r="D143" i="11" s="1"/>
  <c r="E143" i="11" s="1"/>
  <c r="D152" i="15"/>
  <c r="E152" i="15" s="1"/>
  <c r="F152" i="15" s="1"/>
  <c r="B153" i="15" s="1"/>
  <c r="F143" i="11" l="1"/>
  <c r="B144" i="11" s="1"/>
  <c r="D144" i="11" s="1"/>
  <c r="E144" i="11" s="1"/>
  <c r="D153" i="15"/>
  <c r="E153" i="15" s="1"/>
  <c r="F153" i="15" s="1"/>
  <c r="B154" i="15" s="1"/>
  <c r="F144" i="11" l="1"/>
  <c r="B145" i="11" s="1"/>
  <c r="D145" i="11" s="1"/>
  <c r="E145" i="11" s="1"/>
  <c r="D154" i="15"/>
  <c r="E154" i="15" s="1"/>
  <c r="F154" i="15" s="1"/>
  <c r="B155" i="15" s="1"/>
  <c r="F145" i="11" l="1"/>
  <c r="B146" i="11" s="1"/>
  <c r="D146" i="11" s="1"/>
  <c r="E146" i="11" s="1"/>
  <c r="D155" i="15"/>
  <c r="E155" i="15" s="1"/>
  <c r="F155" i="15" s="1"/>
  <c r="B156" i="15" s="1"/>
  <c r="F146" i="11" l="1"/>
  <c r="B147" i="11" s="1"/>
  <c r="D147" i="11" s="1"/>
  <c r="E147" i="11" s="1"/>
  <c r="D156" i="15"/>
  <c r="E156" i="15" s="1"/>
  <c r="F156" i="15" s="1"/>
  <c r="B157" i="15" s="1"/>
  <c r="F147" i="11" l="1"/>
  <c r="B148" i="11" s="1"/>
  <c r="D148" i="11" s="1"/>
  <c r="E148" i="11" s="1"/>
  <c r="D157" i="15"/>
  <c r="E157" i="15" s="1"/>
  <c r="F157" i="15" s="1"/>
  <c r="B158" i="15" s="1"/>
  <c r="F148" i="11" l="1"/>
  <c r="B149" i="11" s="1"/>
  <c r="D149" i="11" s="1"/>
  <c r="E149" i="11" s="1"/>
  <c r="D158" i="15"/>
  <c r="E158" i="15" s="1"/>
  <c r="F158" i="15" s="1"/>
  <c r="B159" i="15" s="1"/>
  <c r="F149" i="11" l="1"/>
  <c r="B150" i="11" s="1"/>
  <c r="D150" i="11" s="1"/>
  <c r="E150" i="11" s="1"/>
  <c r="D159" i="15"/>
  <c r="E159" i="15" s="1"/>
  <c r="F159" i="15" s="1"/>
  <c r="B160" i="15" s="1"/>
  <c r="F150" i="11" l="1"/>
  <c r="B151" i="11" s="1"/>
  <c r="D151" i="11" s="1"/>
  <c r="E151" i="11" s="1"/>
  <c r="D160" i="15"/>
  <c r="E160" i="15" s="1"/>
  <c r="F160" i="15" s="1"/>
  <c r="B161" i="15" s="1"/>
  <c r="F151" i="11" l="1"/>
  <c r="B152" i="11" s="1"/>
  <c r="D152" i="11" s="1"/>
  <c r="E152" i="11" s="1"/>
  <c r="D161" i="15"/>
  <c r="E161" i="15" s="1"/>
  <c r="F161" i="15" s="1"/>
  <c r="B162" i="15" s="1"/>
  <c r="F152" i="11" l="1"/>
  <c r="B153" i="11" s="1"/>
  <c r="D153" i="11" s="1"/>
  <c r="E153" i="11" s="1"/>
  <c r="D162" i="15"/>
  <c r="E162" i="15" s="1"/>
  <c r="F162" i="15" s="1"/>
  <c r="B163" i="15" s="1"/>
  <c r="F153" i="11" l="1"/>
  <c r="B154" i="11" s="1"/>
  <c r="D154" i="11" s="1"/>
  <c r="E154" i="11" s="1"/>
  <c r="D163" i="15"/>
  <c r="E163" i="15" s="1"/>
  <c r="F163" i="15" s="1"/>
  <c r="B164" i="15" s="1"/>
  <c r="F154" i="11" l="1"/>
  <c r="B155" i="11" s="1"/>
  <c r="D155" i="11" s="1"/>
  <c r="E155" i="11" s="1"/>
  <c r="D164" i="15"/>
  <c r="E164" i="15" s="1"/>
  <c r="F164" i="15" s="1"/>
  <c r="B165" i="15" s="1"/>
  <c r="F155" i="11" l="1"/>
  <c r="B156" i="11" s="1"/>
  <c r="D156" i="11" s="1"/>
  <c r="E156" i="11" s="1"/>
  <c r="D165" i="15"/>
  <c r="E165" i="15" s="1"/>
  <c r="F165" i="15" s="1"/>
  <c r="B166" i="15" s="1"/>
  <c r="F156" i="11" l="1"/>
  <c r="B157" i="11" s="1"/>
  <c r="D157" i="11" s="1"/>
  <c r="E157" i="11" s="1"/>
  <c r="D166" i="15"/>
  <c r="E166" i="15" s="1"/>
  <c r="F166" i="15" s="1"/>
  <c r="B167" i="15" s="1"/>
  <c r="F157" i="11" l="1"/>
  <c r="B158" i="11" s="1"/>
  <c r="D158" i="11" s="1"/>
  <c r="E158" i="11" s="1"/>
  <c r="D167" i="15"/>
  <c r="E167" i="15" s="1"/>
  <c r="F167" i="15" s="1"/>
  <c r="B168" i="15" s="1"/>
  <c r="F158" i="11" l="1"/>
  <c r="B159" i="11" s="1"/>
  <c r="D159" i="11" s="1"/>
  <c r="E159" i="11" s="1"/>
  <c r="D168" i="15"/>
  <c r="E168" i="15" s="1"/>
  <c r="F168" i="15" s="1"/>
  <c r="B169" i="15" s="1"/>
  <c r="F159" i="11" l="1"/>
  <c r="B160" i="11" s="1"/>
  <c r="D160" i="11" s="1"/>
  <c r="E160" i="11" s="1"/>
  <c r="D169" i="15"/>
  <c r="E169" i="15" s="1"/>
  <c r="F169" i="15" s="1"/>
  <c r="B170" i="15" s="1"/>
  <c r="F160" i="11" l="1"/>
  <c r="B161" i="11" s="1"/>
  <c r="D161" i="11" s="1"/>
  <c r="E161" i="11" s="1"/>
  <c r="D170" i="15"/>
  <c r="E170" i="15" s="1"/>
  <c r="F170" i="15" s="1"/>
  <c r="B171" i="15" s="1"/>
  <c r="F161" i="11" l="1"/>
  <c r="B162" i="11" s="1"/>
  <c r="D162" i="11" s="1"/>
  <c r="E162" i="11" s="1"/>
  <c r="D171" i="15"/>
  <c r="E171" i="15" s="1"/>
  <c r="F171" i="15" s="1"/>
  <c r="B172" i="15" s="1"/>
  <c r="F162" i="11" l="1"/>
  <c r="B163" i="11" s="1"/>
  <c r="D163" i="11" s="1"/>
  <c r="E163" i="11" s="1"/>
  <c r="D172" i="15"/>
  <c r="E172" i="15" s="1"/>
  <c r="F172" i="15" s="1"/>
  <c r="B173" i="15" s="1"/>
  <c r="F163" i="11" l="1"/>
  <c r="B164" i="11" s="1"/>
  <c r="D164" i="11" s="1"/>
  <c r="E164" i="11" s="1"/>
  <c r="D173" i="15"/>
  <c r="E173" i="15" s="1"/>
  <c r="F173" i="15" s="1"/>
  <c r="B174" i="15" s="1"/>
  <c r="F164" i="11" l="1"/>
  <c r="B165" i="11" s="1"/>
  <c r="D165" i="11" s="1"/>
  <c r="E165" i="11" s="1"/>
  <c r="D174" i="15"/>
  <c r="E174" i="15" s="1"/>
  <c r="F174" i="15" s="1"/>
  <c r="B175" i="15" s="1"/>
  <c r="F165" i="11" l="1"/>
  <c r="B166" i="11" s="1"/>
  <c r="D166" i="11" s="1"/>
  <c r="E166" i="11" s="1"/>
  <c r="D175" i="15"/>
  <c r="E175" i="15" s="1"/>
  <c r="F175" i="15" s="1"/>
  <c r="B176" i="15" s="1"/>
  <c r="F166" i="11" l="1"/>
  <c r="B167" i="11" s="1"/>
  <c r="D167" i="11" s="1"/>
  <c r="E167" i="11" s="1"/>
  <c r="D176" i="15"/>
  <c r="E176" i="15" s="1"/>
  <c r="F176" i="15" s="1"/>
  <c r="B177" i="15" s="1"/>
  <c r="F167" i="11" l="1"/>
  <c r="B168" i="11" s="1"/>
  <c r="D168" i="11" s="1"/>
  <c r="E168" i="11" s="1"/>
  <c r="D177" i="15"/>
  <c r="E177" i="15" s="1"/>
  <c r="F177" i="15" s="1"/>
  <c r="B178" i="15" s="1"/>
  <c r="F168" i="11" l="1"/>
  <c r="B169" i="11" s="1"/>
  <c r="D169" i="11" s="1"/>
  <c r="E169" i="11" s="1"/>
  <c r="D178" i="15"/>
  <c r="E178" i="15" s="1"/>
  <c r="F178" i="15" s="1"/>
  <c r="B179" i="15" s="1"/>
  <c r="F169" i="11" l="1"/>
  <c r="B170" i="11" s="1"/>
  <c r="D170" i="11" s="1"/>
  <c r="E170" i="11" s="1"/>
  <c r="D179" i="15"/>
  <c r="E179" i="15" s="1"/>
  <c r="F179" i="15" s="1"/>
  <c r="B180" i="15" s="1"/>
  <c r="F170" i="11" l="1"/>
  <c r="B171" i="11" s="1"/>
  <c r="D171" i="11" s="1"/>
  <c r="E171" i="11" s="1"/>
  <c r="D180" i="15"/>
  <c r="E180" i="15" s="1"/>
  <c r="F180" i="15" s="1"/>
  <c r="B181" i="15" s="1"/>
  <c r="F171" i="11" l="1"/>
  <c r="B172" i="11" s="1"/>
  <c r="D172" i="11" s="1"/>
  <c r="E172" i="11" s="1"/>
  <c r="D181" i="15"/>
  <c r="E181" i="15" s="1"/>
  <c r="F181" i="15" s="1"/>
  <c r="B182" i="15" s="1"/>
  <c r="F172" i="11" l="1"/>
  <c r="B173" i="11" s="1"/>
  <c r="D173" i="11" s="1"/>
  <c r="E173" i="11" s="1"/>
  <c r="D182" i="15"/>
  <c r="E182" i="15" s="1"/>
  <c r="F182" i="15" s="1"/>
  <c r="B183" i="15" s="1"/>
  <c r="F173" i="11" l="1"/>
  <c r="B174" i="11" s="1"/>
  <c r="D174" i="11" s="1"/>
  <c r="E174" i="11" s="1"/>
  <c r="D183" i="15"/>
  <c r="E183" i="15" s="1"/>
  <c r="F183" i="15" s="1"/>
  <c r="B184" i="15" s="1"/>
  <c r="F174" i="11" l="1"/>
  <c r="B175" i="11" s="1"/>
  <c r="D175" i="11" s="1"/>
  <c r="E175" i="11" s="1"/>
  <c r="D184" i="15"/>
  <c r="E184" i="15" s="1"/>
  <c r="F184" i="15" s="1"/>
  <c r="B185" i="15" s="1"/>
  <c r="F175" i="11" l="1"/>
  <c r="B176" i="11" s="1"/>
  <c r="D176" i="11" s="1"/>
  <c r="E176" i="11" s="1"/>
  <c r="D185" i="15"/>
  <c r="E185" i="15" s="1"/>
  <c r="F185" i="15" s="1"/>
  <c r="B186" i="15" s="1"/>
  <c r="F176" i="11" l="1"/>
  <c r="B177" i="11" s="1"/>
  <c r="D177" i="11" s="1"/>
  <c r="E177" i="11" s="1"/>
  <c r="D186" i="15"/>
  <c r="E186" i="15" s="1"/>
  <c r="F186" i="15" s="1"/>
  <c r="B187" i="15" s="1"/>
  <c r="F177" i="11" l="1"/>
  <c r="B178" i="11" s="1"/>
  <c r="D178" i="11" s="1"/>
  <c r="E178" i="11" s="1"/>
  <c r="D187" i="15"/>
  <c r="E187" i="15" s="1"/>
  <c r="F187" i="15" s="1"/>
  <c r="B188" i="15" s="1"/>
  <c r="F178" i="11" l="1"/>
  <c r="B179" i="11" s="1"/>
  <c r="D179" i="11" s="1"/>
  <c r="E179" i="11" s="1"/>
  <c r="D188" i="15"/>
  <c r="E188" i="15" s="1"/>
  <c r="F188" i="15" s="1"/>
  <c r="B189" i="15" s="1"/>
  <c r="F179" i="11" l="1"/>
  <c r="B180" i="11" s="1"/>
  <c r="D180" i="11" s="1"/>
  <c r="E180" i="11" s="1"/>
  <c r="D189" i="15"/>
  <c r="E189" i="15" s="1"/>
  <c r="F189" i="15" s="1"/>
  <c r="B190" i="15" s="1"/>
  <c r="F180" i="11" l="1"/>
  <c r="B181" i="11" s="1"/>
  <c r="D181" i="11" s="1"/>
  <c r="E181" i="11" s="1"/>
  <c r="D190" i="15"/>
  <c r="E190" i="15" s="1"/>
  <c r="F190" i="15" s="1"/>
  <c r="B191" i="15" s="1"/>
  <c r="F181" i="11" l="1"/>
  <c r="B182" i="11" s="1"/>
  <c r="D182" i="11" s="1"/>
  <c r="E182" i="11" s="1"/>
  <c r="D191" i="15"/>
  <c r="E191" i="15" s="1"/>
  <c r="F191" i="15" s="1"/>
  <c r="B192" i="15" s="1"/>
  <c r="F182" i="11" l="1"/>
  <c r="B183" i="11" s="1"/>
  <c r="D183" i="11" s="1"/>
  <c r="E183" i="11" s="1"/>
  <c r="D192" i="15"/>
  <c r="E192" i="15" s="1"/>
  <c r="F192" i="15" s="1"/>
  <c r="B193" i="15" s="1"/>
  <c r="F183" i="11" l="1"/>
  <c r="B184" i="11" s="1"/>
  <c r="D184" i="11" s="1"/>
  <c r="E184" i="11" s="1"/>
  <c r="D193" i="15"/>
  <c r="E193" i="15" s="1"/>
  <c r="F193" i="15" s="1"/>
  <c r="B194" i="15" s="1"/>
  <c r="F184" i="11" l="1"/>
  <c r="B185" i="11" s="1"/>
  <c r="D185" i="11" s="1"/>
  <c r="E185" i="11" s="1"/>
  <c r="D194" i="15"/>
  <c r="E194" i="15" s="1"/>
  <c r="F194" i="15" s="1"/>
  <c r="B195" i="15" s="1"/>
  <c r="F185" i="11" l="1"/>
  <c r="B186" i="11" s="1"/>
  <c r="D186" i="11" s="1"/>
  <c r="E186" i="11" s="1"/>
  <c r="D195" i="15"/>
  <c r="E195" i="15" s="1"/>
  <c r="F195" i="15" s="1"/>
  <c r="B196" i="15" s="1"/>
  <c r="F186" i="11" l="1"/>
  <c r="B187" i="11" s="1"/>
  <c r="D187" i="11" s="1"/>
  <c r="E187" i="11" s="1"/>
  <c r="D196" i="15"/>
  <c r="E196" i="15" s="1"/>
  <c r="F196" i="15" s="1"/>
  <c r="B197" i="15" s="1"/>
  <c r="F187" i="11" l="1"/>
  <c r="B188" i="11" s="1"/>
  <c r="D188" i="11" s="1"/>
  <c r="E188" i="11" s="1"/>
  <c r="D197" i="15"/>
  <c r="E197" i="15" s="1"/>
  <c r="F197" i="15" s="1"/>
  <c r="B198" i="15" s="1"/>
  <c r="F188" i="11" l="1"/>
  <c r="B189" i="11" s="1"/>
  <c r="D189" i="11" s="1"/>
  <c r="E189" i="11" s="1"/>
  <c r="D198" i="15"/>
  <c r="E198" i="15" s="1"/>
  <c r="F198" i="15" s="1"/>
  <c r="B199" i="15" s="1"/>
  <c r="F189" i="11" l="1"/>
  <c r="B190" i="11" s="1"/>
  <c r="D190" i="11" s="1"/>
  <c r="E190" i="11" s="1"/>
  <c r="D199" i="15"/>
  <c r="E199" i="15" s="1"/>
  <c r="F199" i="15" s="1"/>
  <c r="B200" i="15" s="1"/>
  <c r="F190" i="11" l="1"/>
  <c r="B191" i="11" s="1"/>
  <c r="D191" i="11" s="1"/>
  <c r="E191" i="11" s="1"/>
  <c r="D200" i="15"/>
  <c r="E200" i="15" s="1"/>
  <c r="F200" i="15" s="1"/>
  <c r="B201" i="15" s="1"/>
  <c r="F191" i="11" l="1"/>
  <c r="B192" i="11" s="1"/>
  <c r="D192" i="11" s="1"/>
  <c r="E192" i="11" s="1"/>
  <c r="D201" i="15"/>
  <c r="E201" i="15" s="1"/>
  <c r="F201" i="15" s="1"/>
  <c r="B202" i="15" s="1"/>
  <c r="F192" i="11" l="1"/>
  <c r="B193" i="11" s="1"/>
  <c r="D193" i="11" s="1"/>
  <c r="E193" i="11" s="1"/>
  <c r="D202" i="15"/>
  <c r="E202" i="15" s="1"/>
  <c r="F202" i="15" s="1"/>
  <c r="B203" i="15" s="1"/>
  <c r="F193" i="11" l="1"/>
  <c r="B194" i="11" s="1"/>
  <c r="D194" i="11" s="1"/>
  <c r="E194" i="11" s="1"/>
  <c r="D203" i="15"/>
  <c r="E203" i="15" s="1"/>
  <c r="F203" i="15" s="1"/>
  <c r="B204" i="15" s="1"/>
  <c r="F194" i="11" l="1"/>
  <c r="B195" i="11" s="1"/>
  <c r="D195" i="11" s="1"/>
  <c r="E195" i="11" s="1"/>
  <c r="D204" i="15"/>
  <c r="E204" i="15" s="1"/>
  <c r="F204" i="15" s="1"/>
  <c r="B205" i="15" s="1"/>
  <c r="F195" i="11" l="1"/>
  <c r="B196" i="11" s="1"/>
  <c r="D196" i="11" s="1"/>
  <c r="E196" i="11" s="1"/>
  <c r="D205" i="15"/>
  <c r="E205" i="15" s="1"/>
  <c r="F205" i="15" s="1"/>
  <c r="B206" i="15" s="1"/>
  <c r="F196" i="11" l="1"/>
  <c r="B197" i="11" s="1"/>
  <c r="D197" i="11" s="1"/>
  <c r="E197" i="11" s="1"/>
  <c r="D206" i="15"/>
  <c r="E206" i="15" s="1"/>
  <c r="F206" i="15" s="1"/>
  <c r="B207" i="15" s="1"/>
  <c r="F197" i="11" l="1"/>
  <c r="B198" i="11" s="1"/>
  <c r="D198" i="11" s="1"/>
  <c r="E198" i="11" s="1"/>
  <c r="D207" i="15"/>
  <c r="E207" i="15" s="1"/>
  <c r="F207" i="15" s="1"/>
  <c r="B208" i="15" s="1"/>
  <c r="F198" i="11" l="1"/>
  <c r="B199" i="11" s="1"/>
  <c r="D199" i="11" s="1"/>
  <c r="E199" i="11" s="1"/>
  <c r="D208" i="15"/>
  <c r="E208" i="15" s="1"/>
  <c r="F208" i="15" s="1"/>
  <c r="B209" i="15" s="1"/>
  <c r="F199" i="11" l="1"/>
  <c r="B200" i="11" s="1"/>
  <c r="D200" i="11" s="1"/>
  <c r="E200" i="11" s="1"/>
  <c r="D209" i="15"/>
  <c r="E209" i="15" s="1"/>
  <c r="F209" i="15" s="1"/>
  <c r="B210" i="15" s="1"/>
  <c r="F200" i="11" l="1"/>
  <c r="B201" i="11" s="1"/>
  <c r="D201" i="11" s="1"/>
  <c r="E201" i="11" s="1"/>
  <c r="D210" i="15"/>
  <c r="E210" i="15" s="1"/>
  <c r="F210" i="15" s="1"/>
  <c r="B211" i="15" s="1"/>
  <c r="F201" i="11" l="1"/>
  <c r="B202" i="11" s="1"/>
  <c r="D202" i="11" s="1"/>
  <c r="E202" i="11" s="1"/>
  <c r="D211" i="15"/>
  <c r="E211" i="15" s="1"/>
  <c r="F211" i="15" s="1"/>
  <c r="B212" i="15" s="1"/>
  <c r="F202" i="11" l="1"/>
  <c r="B203" i="11" s="1"/>
  <c r="D203" i="11" s="1"/>
  <c r="E203" i="11" s="1"/>
  <c r="D212" i="15"/>
  <c r="E212" i="15" s="1"/>
  <c r="F212" i="15" s="1"/>
  <c r="B213" i="15" s="1"/>
  <c r="F203" i="11" l="1"/>
  <c r="B204" i="11" s="1"/>
  <c r="D204" i="11" s="1"/>
  <c r="E204" i="11" s="1"/>
  <c r="D213" i="15"/>
  <c r="E213" i="15" s="1"/>
  <c r="F213" i="15" s="1"/>
  <c r="B214" i="15" s="1"/>
  <c r="F204" i="11" l="1"/>
  <c r="B205" i="11" s="1"/>
  <c r="D205" i="11" s="1"/>
  <c r="E205" i="11" s="1"/>
  <c r="D214" i="15"/>
  <c r="E214" i="15" s="1"/>
  <c r="F214" i="15" s="1"/>
  <c r="B215" i="15" s="1"/>
  <c r="F205" i="11" l="1"/>
  <c r="B206" i="11" s="1"/>
  <c r="D206" i="11" s="1"/>
  <c r="E206" i="11" s="1"/>
  <c r="D215" i="15"/>
  <c r="E215" i="15" s="1"/>
  <c r="F215" i="15" s="1"/>
  <c r="B216" i="15" s="1"/>
  <c r="F206" i="11" l="1"/>
  <c r="B207" i="11" s="1"/>
  <c r="D207" i="11" s="1"/>
  <c r="E207" i="11" s="1"/>
  <c r="D216" i="15"/>
  <c r="E216" i="15" s="1"/>
  <c r="F216" i="15" s="1"/>
  <c r="B217" i="15" s="1"/>
  <c r="F207" i="11" l="1"/>
  <c r="B208" i="11" s="1"/>
  <c r="D208" i="11" s="1"/>
  <c r="E208" i="11" s="1"/>
  <c r="D217" i="15"/>
  <c r="E217" i="15" s="1"/>
  <c r="F217" i="15" s="1"/>
  <c r="B218" i="15" s="1"/>
  <c r="F208" i="11" l="1"/>
  <c r="B209" i="11" s="1"/>
  <c r="D209" i="11" s="1"/>
  <c r="E209" i="11" s="1"/>
  <c r="D218" i="15"/>
  <c r="E218" i="15" s="1"/>
  <c r="F218" i="15" s="1"/>
  <c r="B219" i="15" s="1"/>
  <c r="F209" i="11" l="1"/>
  <c r="B210" i="11" s="1"/>
  <c r="D210" i="11" s="1"/>
  <c r="E210" i="11" s="1"/>
  <c r="D219" i="15"/>
  <c r="E219" i="15" s="1"/>
  <c r="F219" i="15" s="1"/>
  <c r="B220" i="15" s="1"/>
  <c r="F210" i="11" l="1"/>
  <c r="B211" i="11" s="1"/>
  <c r="D211" i="11" s="1"/>
  <c r="E211" i="11" s="1"/>
  <c r="D220" i="15"/>
  <c r="E220" i="15" s="1"/>
  <c r="F220" i="15" s="1"/>
  <c r="B221" i="15" s="1"/>
  <c r="F211" i="11" l="1"/>
  <c r="B212" i="11" s="1"/>
  <c r="D212" i="11" s="1"/>
  <c r="E212" i="11" s="1"/>
  <c r="D221" i="15"/>
  <c r="E221" i="15" s="1"/>
  <c r="F221" i="15" s="1"/>
  <c r="B222" i="15" s="1"/>
  <c r="F212" i="11" l="1"/>
  <c r="B213" i="11" s="1"/>
  <c r="D213" i="11" s="1"/>
  <c r="E213" i="11" s="1"/>
  <c r="D222" i="15"/>
  <c r="E222" i="15" s="1"/>
  <c r="F222" i="15" s="1"/>
  <c r="B223" i="15" s="1"/>
  <c r="F213" i="11" l="1"/>
  <c r="B214" i="11" s="1"/>
  <c r="D214" i="11" s="1"/>
  <c r="E214" i="11" s="1"/>
  <c r="D223" i="15"/>
  <c r="E223" i="15" s="1"/>
  <c r="F223" i="15" s="1"/>
  <c r="B224" i="15" s="1"/>
  <c r="F214" i="11" l="1"/>
  <c r="B215" i="11" s="1"/>
  <c r="D215" i="11" s="1"/>
  <c r="E215" i="11" s="1"/>
  <c r="D224" i="15"/>
  <c r="E224" i="15" s="1"/>
  <c r="F224" i="15" s="1"/>
  <c r="B225" i="15" s="1"/>
  <c r="F215" i="11" l="1"/>
  <c r="B216" i="11" s="1"/>
  <c r="D216" i="11" s="1"/>
  <c r="E216" i="11" s="1"/>
  <c r="D225" i="15"/>
  <c r="E225" i="15" s="1"/>
  <c r="F225" i="15" s="1"/>
  <c r="B226" i="15" s="1"/>
  <c r="F216" i="11" l="1"/>
  <c r="B217" i="11" s="1"/>
  <c r="D217" i="11" s="1"/>
  <c r="E217" i="11" s="1"/>
  <c r="D226" i="15"/>
  <c r="E226" i="15" s="1"/>
  <c r="F226" i="15" s="1"/>
  <c r="B227" i="15" s="1"/>
  <c r="F217" i="11" l="1"/>
  <c r="B218" i="11" s="1"/>
  <c r="D218" i="11" s="1"/>
  <c r="E218" i="11" s="1"/>
  <c r="D227" i="15"/>
  <c r="E227" i="15" s="1"/>
  <c r="F227" i="15" s="1"/>
  <c r="B228" i="15" s="1"/>
  <c r="F218" i="11" l="1"/>
  <c r="B219" i="11" s="1"/>
  <c r="D219" i="11" s="1"/>
  <c r="E219" i="11" s="1"/>
  <c r="D228" i="15"/>
  <c r="E228" i="15" s="1"/>
  <c r="F228" i="15" s="1"/>
  <c r="B229" i="15" s="1"/>
  <c r="F219" i="11" l="1"/>
  <c r="B220" i="11" s="1"/>
  <c r="D220" i="11" s="1"/>
  <c r="E220" i="11" s="1"/>
  <c r="D229" i="15"/>
  <c r="E229" i="15" s="1"/>
  <c r="F229" i="15" s="1"/>
  <c r="B230" i="15" s="1"/>
  <c r="F220" i="11" l="1"/>
  <c r="B221" i="11" s="1"/>
  <c r="D221" i="11" s="1"/>
  <c r="E221" i="11" s="1"/>
  <c r="D230" i="15"/>
  <c r="E230" i="15" s="1"/>
  <c r="F230" i="15" s="1"/>
  <c r="B231" i="15" s="1"/>
  <c r="F221" i="11" l="1"/>
  <c r="B222" i="11" s="1"/>
  <c r="D222" i="11" s="1"/>
  <c r="E222" i="11" s="1"/>
  <c r="D231" i="15"/>
  <c r="E231" i="15" s="1"/>
  <c r="F231" i="15" s="1"/>
  <c r="B232" i="15" s="1"/>
  <c r="F222" i="11" l="1"/>
  <c r="B223" i="11" s="1"/>
  <c r="D223" i="11" s="1"/>
  <c r="E223" i="11" s="1"/>
  <c r="D232" i="15"/>
  <c r="E232" i="15" s="1"/>
  <c r="F232" i="15" s="1"/>
  <c r="B233" i="15" s="1"/>
  <c r="F223" i="11" l="1"/>
  <c r="B224" i="11" s="1"/>
  <c r="D224" i="11" s="1"/>
  <c r="E224" i="11" s="1"/>
  <c r="D233" i="15"/>
  <c r="E233" i="15" s="1"/>
  <c r="F233" i="15" s="1"/>
  <c r="B234" i="15" s="1"/>
  <c r="F224" i="11" l="1"/>
  <c r="B225" i="11" s="1"/>
  <c r="D225" i="11" s="1"/>
  <c r="E225" i="11" s="1"/>
  <c r="D234" i="15"/>
  <c r="E234" i="15" s="1"/>
  <c r="F234" i="15" s="1"/>
  <c r="B235" i="15" s="1"/>
  <c r="F225" i="11" l="1"/>
  <c r="B226" i="11" s="1"/>
  <c r="D226" i="11" s="1"/>
  <c r="E226" i="11" s="1"/>
  <c r="D235" i="15"/>
  <c r="E235" i="15" s="1"/>
  <c r="F235" i="15" s="1"/>
  <c r="B236" i="15" s="1"/>
  <c r="F226" i="11" l="1"/>
  <c r="B227" i="11" s="1"/>
  <c r="D227" i="11" s="1"/>
  <c r="E227" i="11" s="1"/>
  <c r="D236" i="15"/>
  <c r="E236" i="15" s="1"/>
  <c r="F236" i="15" s="1"/>
  <c r="B237" i="15" s="1"/>
  <c r="F227" i="11" l="1"/>
  <c r="B228" i="11" s="1"/>
  <c r="D228" i="11" s="1"/>
  <c r="E228" i="11" s="1"/>
  <c r="D237" i="15"/>
  <c r="E237" i="15" s="1"/>
  <c r="F237" i="15" s="1"/>
  <c r="B238" i="15" s="1"/>
  <c r="F228" i="11" l="1"/>
  <c r="B229" i="11" s="1"/>
  <c r="D229" i="11" s="1"/>
  <c r="E229" i="11" s="1"/>
  <c r="D238" i="15"/>
  <c r="E238" i="15" s="1"/>
  <c r="F238" i="15" s="1"/>
  <c r="B239" i="15" s="1"/>
  <c r="F229" i="11" l="1"/>
  <c r="B230" i="11" s="1"/>
  <c r="D230" i="11" s="1"/>
  <c r="E230" i="11" s="1"/>
  <c r="D239" i="15"/>
  <c r="E239" i="15" s="1"/>
  <c r="F239" i="15" s="1"/>
  <c r="B240" i="15" s="1"/>
  <c r="F230" i="11" l="1"/>
  <c r="B231" i="11" s="1"/>
  <c r="D231" i="11" s="1"/>
  <c r="E231" i="11" s="1"/>
  <c r="D240" i="15"/>
  <c r="E240" i="15" s="1"/>
  <c r="F240" i="15" s="1"/>
  <c r="B241" i="15" s="1"/>
  <c r="F231" i="11" l="1"/>
  <c r="B232" i="11" s="1"/>
  <c r="D232" i="11" s="1"/>
  <c r="E232" i="11" s="1"/>
  <c r="D241" i="15"/>
  <c r="E241" i="15" s="1"/>
  <c r="F241" i="15" s="1"/>
  <c r="B242" i="15" s="1"/>
  <c r="F232" i="11" l="1"/>
  <c r="B233" i="11" s="1"/>
  <c r="D233" i="11" s="1"/>
  <c r="E233" i="11" s="1"/>
  <c r="D242" i="15"/>
  <c r="E242" i="15" s="1"/>
  <c r="F242" i="15" s="1"/>
  <c r="B243" i="15" s="1"/>
  <c r="F233" i="11" l="1"/>
  <c r="B234" i="11" s="1"/>
  <c r="D234" i="11" s="1"/>
  <c r="E234" i="11" s="1"/>
  <c r="D243" i="15"/>
  <c r="E243" i="15" s="1"/>
  <c r="F243" i="15" s="1"/>
  <c r="B244" i="15" s="1"/>
  <c r="F234" i="11" l="1"/>
  <c r="B235" i="11" s="1"/>
  <c r="D235" i="11" s="1"/>
  <c r="E235" i="11" s="1"/>
  <c r="D244" i="15"/>
  <c r="E244" i="15" s="1"/>
  <c r="F244" i="15" s="1"/>
  <c r="B245" i="15" s="1"/>
  <c r="F235" i="11" l="1"/>
  <c r="B236" i="11" s="1"/>
  <c r="D236" i="11" s="1"/>
  <c r="E236" i="11" s="1"/>
  <c r="D245" i="15"/>
  <c r="E245" i="15" s="1"/>
  <c r="F245" i="15" s="1"/>
  <c r="B246" i="15" s="1"/>
  <c r="F236" i="11" l="1"/>
  <c r="B237" i="11" s="1"/>
  <c r="D237" i="11" s="1"/>
  <c r="E237" i="11" s="1"/>
  <c r="D246" i="15"/>
  <c r="E246" i="15" s="1"/>
  <c r="F246" i="15" s="1"/>
  <c r="B247" i="15" s="1"/>
  <c r="F237" i="11" l="1"/>
  <c r="B238" i="11" s="1"/>
  <c r="D238" i="11" s="1"/>
  <c r="E238" i="11" s="1"/>
  <c r="D247" i="15"/>
  <c r="E247" i="15" s="1"/>
  <c r="F247" i="15" s="1"/>
  <c r="B248" i="15" s="1"/>
  <c r="F238" i="11" l="1"/>
  <c r="B239" i="11" s="1"/>
  <c r="D239" i="11" s="1"/>
  <c r="E239" i="11" s="1"/>
  <c r="D248" i="15"/>
  <c r="E248" i="15" s="1"/>
  <c r="F248" i="15" s="1"/>
  <c r="B249" i="15" s="1"/>
  <c r="F239" i="11" l="1"/>
  <c r="B240" i="11" s="1"/>
  <c r="D240" i="11" s="1"/>
  <c r="E240" i="11" s="1"/>
  <c r="D249" i="15"/>
  <c r="E249" i="15" s="1"/>
  <c r="F249" i="15" s="1"/>
  <c r="B250" i="15" s="1"/>
  <c r="F240" i="11" l="1"/>
  <c r="B241" i="11" s="1"/>
  <c r="D241" i="11" s="1"/>
  <c r="E241" i="11" s="1"/>
  <c r="D250" i="15"/>
  <c r="E250" i="15" s="1"/>
  <c r="F250" i="15" s="1"/>
  <c r="B251" i="15" s="1"/>
  <c r="F241" i="11" l="1"/>
  <c r="B242" i="11" s="1"/>
  <c r="D242" i="11" s="1"/>
  <c r="E242" i="11" s="1"/>
  <c r="D251" i="15"/>
  <c r="E251" i="15" s="1"/>
  <c r="F251" i="15" s="1"/>
  <c r="B252" i="15" s="1"/>
  <c r="F242" i="11" l="1"/>
  <c r="B243" i="11" s="1"/>
  <c r="D243" i="11" s="1"/>
  <c r="E243" i="11" s="1"/>
  <c r="D252" i="15"/>
  <c r="E252" i="15" s="1"/>
  <c r="F252" i="15" s="1"/>
  <c r="B253" i="15" s="1"/>
  <c r="F243" i="11" l="1"/>
  <c r="B244" i="11" s="1"/>
  <c r="D244" i="11" s="1"/>
  <c r="E244" i="11" s="1"/>
  <c r="D253" i="15"/>
  <c r="E253" i="15" s="1"/>
  <c r="F253" i="15" s="1"/>
  <c r="B254" i="15" s="1"/>
  <c r="F244" i="11" l="1"/>
  <c r="B245" i="11" s="1"/>
  <c r="D245" i="11" s="1"/>
  <c r="E245" i="11" s="1"/>
  <c r="D254" i="15"/>
  <c r="E254" i="15" s="1"/>
  <c r="F254" i="15" s="1"/>
  <c r="B255" i="15" s="1"/>
  <c r="F245" i="11" l="1"/>
  <c r="B246" i="11" s="1"/>
  <c r="D246" i="11" s="1"/>
  <c r="E246" i="11" s="1"/>
  <c r="D255" i="15"/>
  <c r="E255" i="15" s="1"/>
  <c r="F255" i="15" s="1"/>
  <c r="B256" i="15" s="1"/>
  <c r="F246" i="11" l="1"/>
  <c r="B247" i="11" s="1"/>
  <c r="D247" i="11" s="1"/>
  <c r="E247" i="11" s="1"/>
  <c r="D256" i="15"/>
  <c r="E256" i="15" s="1"/>
  <c r="F256" i="15" s="1"/>
  <c r="B257" i="15" s="1"/>
  <c r="F247" i="11" l="1"/>
  <c r="B248" i="11" s="1"/>
  <c r="D248" i="11" s="1"/>
  <c r="E248" i="11" s="1"/>
  <c r="D257" i="15"/>
  <c r="E257" i="15" s="1"/>
  <c r="F257" i="15" s="1"/>
  <c r="B258" i="15" s="1"/>
  <c r="F248" i="11" l="1"/>
  <c r="B249" i="11" s="1"/>
  <c r="D249" i="11" s="1"/>
  <c r="E249" i="11" s="1"/>
  <c r="D258" i="15"/>
  <c r="E258" i="15" s="1"/>
  <c r="F258" i="15" s="1"/>
  <c r="B259" i="15" s="1"/>
  <c r="F249" i="11" l="1"/>
  <c r="B250" i="11" s="1"/>
  <c r="D250" i="11" s="1"/>
  <c r="E250" i="11" s="1"/>
  <c r="D259" i="15"/>
  <c r="E259" i="15" s="1"/>
  <c r="F259" i="15" s="1"/>
  <c r="B260" i="15" s="1"/>
  <c r="F250" i="11" l="1"/>
  <c r="B251" i="11" s="1"/>
  <c r="D251" i="11" s="1"/>
  <c r="E251" i="11" s="1"/>
  <c r="D260" i="15"/>
  <c r="E260" i="15" s="1"/>
  <c r="F260" i="15" s="1"/>
  <c r="B261" i="15" s="1"/>
  <c r="F251" i="11" l="1"/>
  <c r="B252" i="11" s="1"/>
  <c r="D252" i="11" s="1"/>
  <c r="E252" i="11" s="1"/>
  <c r="D261" i="15"/>
  <c r="E261" i="15" s="1"/>
  <c r="F261" i="15" s="1"/>
  <c r="B262" i="15" s="1"/>
  <c r="F252" i="11" l="1"/>
  <c r="B253" i="11" s="1"/>
  <c r="D253" i="11" s="1"/>
  <c r="E253" i="11" s="1"/>
  <c r="D262" i="15"/>
  <c r="E262" i="15" s="1"/>
  <c r="F262" i="15" s="1"/>
  <c r="B263" i="15" s="1"/>
  <c r="F253" i="11" l="1"/>
  <c r="B254" i="11" s="1"/>
  <c r="D254" i="11" s="1"/>
  <c r="E254" i="11" s="1"/>
  <c r="D263" i="15"/>
  <c r="E263" i="15" s="1"/>
  <c r="F263" i="15" s="1"/>
  <c r="B264" i="15" s="1"/>
  <c r="F254" i="11" l="1"/>
  <c r="B255" i="11" s="1"/>
  <c r="D255" i="11" s="1"/>
  <c r="E255" i="11" s="1"/>
  <c r="D264" i="15"/>
  <c r="E264" i="15" s="1"/>
  <c r="F264" i="15" s="1"/>
  <c r="B265" i="15" s="1"/>
  <c r="F255" i="11" l="1"/>
  <c r="B256" i="11" s="1"/>
  <c r="D256" i="11" s="1"/>
  <c r="E256" i="11" s="1"/>
  <c r="D265" i="15"/>
  <c r="E265" i="15" s="1"/>
  <c r="F265" i="15" s="1"/>
  <c r="B266" i="15" s="1"/>
  <c r="F256" i="11" l="1"/>
  <c r="B257" i="11" s="1"/>
  <c r="D257" i="11" s="1"/>
  <c r="E257" i="11" s="1"/>
  <c r="D266" i="15"/>
  <c r="E266" i="15" s="1"/>
  <c r="F266" i="15" s="1"/>
  <c r="B267" i="15" s="1"/>
  <c r="F257" i="11" l="1"/>
  <c r="B258" i="11" s="1"/>
  <c r="D258" i="11" s="1"/>
  <c r="E258" i="11" s="1"/>
  <c r="D267" i="15"/>
  <c r="E267" i="15" s="1"/>
  <c r="F267" i="15" s="1"/>
  <c r="B268" i="15" s="1"/>
  <c r="F258" i="11" l="1"/>
  <c r="B259" i="11" s="1"/>
  <c r="D259" i="11" s="1"/>
  <c r="E259" i="11" s="1"/>
  <c r="D268" i="15"/>
  <c r="E268" i="15" s="1"/>
  <c r="F268" i="15" s="1"/>
  <c r="B269" i="15" s="1"/>
  <c r="F259" i="11" l="1"/>
  <c r="B260" i="11" s="1"/>
  <c r="D260" i="11" s="1"/>
  <c r="E260" i="11" s="1"/>
  <c r="D269" i="15"/>
  <c r="E269" i="15" s="1"/>
  <c r="F269" i="15" s="1"/>
  <c r="B270" i="15" s="1"/>
  <c r="F260" i="11" l="1"/>
  <c r="B261" i="11" s="1"/>
  <c r="D261" i="11" s="1"/>
  <c r="E261" i="11" s="1"/>
  <c r="D270" i="15"/>
  <c r="E270" i="15" s="1"/>
  <c r="F270" i="15" s="1"/>
  <c r="B271" i="15" s="1"/>
  <c r="F261" i="11" l="1"/>
  <c r="B262" i="11" s="1"/>
  <c r="D262" i="11" s="1"/>
  <c r="E262" i="11" s="1"/>
  <c r="D271" i="15"/>
  <c r="E271" i="15" s="1"/>
  <c r="F271" i="15" s="1"/>
  <c r="B272" i="15" s="1"/>
  <c r="F262" i="11" l="1"/>
  <c r="B263" i="11" s="1"/>
  <c r="D263" i="11" s="1"/>
  <c r="E263" i="11" s="1"/>
  <c r="D272" i="15"/>
  <c r="E272" i="15" s="1"/>
  <c r="F272" i="15" s="1"/>
  <c r="B273" i="15" s="1"/>
  <c r="F263" i="11" l="1"/>
  <c r="B264" i="11" s="1"/>
  <c r="D264" i="11" s="1"/>
  <c r="E264" i="11" s="1"/>
  <c r="D273" i="15"/>
  <c r="E273" i="15" s="1"/>
  <c r="F273" i="15" s="1"/>
  <c r="B274" i="15" s="1"/>
  <c r="F264" i="11" l="1"/>
  <c r="B265" i="11" s="1"/>
  <c r="D265" i="11" s="1"/>
  <c r="E265" i="11" s="1"/>
  <c r="D274" i="15"/>
  <c r="E274" i="15" s="1"/>
  <c r="F274" i="15" s="1"/>
  <c r="B275" i="15" s="1"/>
  <c r="F265" i="11" l="1"/>
  <c r="B266" i="11" s="1"/>
  <c r="D266" i="11" s="1"/>
  <c r="E266" i="11" s="1"/>
  <c r="D275" i="15"/>
  <c r="E275" i="15" s="1"/>
  <c r="F275" i="15" s="1"/>
  <c r="B276" i="15" s="1"/>
  <c r="F266" i="11" l="1"/>
  <c r="B267" i="11" s="1"/>
  <c r="D267" i="11" s="1"/>
  <c r="E267" i="11" s="1"/>
  <c r="D276" i="15"/>
  <c r="E276" i="15" s="1"/>
  <c r="F276" i="15" s="1"/>
  <c r="B277" i="15" s="1"/>
  <c r="F267" i="11" l="1"/>
  <c r="B268" i="11" s="1"/>
  <c r="D268" i="11" s="1"/>
  <c r="E268" i="11" s="1"/>
  <c r="D277" i="15"/>
  <c r="E277" i="15" s="1"/>
  <c r="F277" i="15" s="1"/>
  <c r="B278" i="15" s="1"/>
  <c r="F268" i="11" l="1"/>
  <c r="B269" i="11" s="1"/>
  <c r="D269" i="11" s="1"/>
  <c r="E269" i="11" s="1"/>
  <c r="D278" i="15"/>
  <c r="E278" i="15" s="1"/>
  <c r="F278" i="15" s="1"/>
  <c r="B279" i="15" s="1"/>
  <c r="F269" i="11" l="1"/>
  <c r="B270" i="11" s="1"/>
  <c r="D270" i="11" s="1"/>
  <c r="E270" i="11" s="1"/>
  <c r="D279" i="15"/>
  <c r="E279" i="15" s="1"/>
  <c r="F279" i="15" s="1"/>
  <c r="B280" i="15" s="1"/>
  <c r="F270" i="11" l="1"/>
  <c r="B271" i="11" s="1"/>
  <c r="D271" i="11" s="1"/>
  <c r="E271" i="11" s="1"/>
  <c r="D280" i="15"/>
  <c r="E280" i="15" s="1"/>
  <c r="F280" i="15" s="1"/>
  <c r="B281" i="15" s="1"/>
  <c r="F271" i="11" l="1"/>
  <c r="B272" i="11" s="1"/>
  <c r="D272" i="11" s="1"/>
  <c r="E272" i="11" s="1"/>
  <c r="D281" i="15"/>
  <c r="E281" i="15" s="1"/>
  <c r="F281" i="15" s="1"/>
  <c r="B282" i="15" s="1"/>
  <c r="F272" i="11" l="1"/>
  <c r="B273" i="11" s="1"/>
  <c r="D273" i="11" s="1"/>
  <c r="E273" i="11" s="1"/>
  <c r="D282" i="15"/>
  <c r="E282" i="15" s="1"/>
  <c r="F282" i="15" s="1"/>
  <c r="B283" i="15" s="1"/>
  <c r="F273" i="11" l="1"/>
  <c r="B274" i="11" s="1"/>
  <c r="D274" i="11" s="1"/>
  <c r="E274" i="11" s="1"/>
  <c r="D283" i="15"/>
  <c r="E283" i="15" s="1"/>
  <c r="F283" i="15" s="1"/>
  <c r="B284" i="15" s="1"/>
  <c r="F274" i="11" l="1"/>
  <c r="B275" i="11" s="1"/>
  <c r="D275" i="11" s="1"/>
  <c r="E275" i="11" s="1"/>
  <c r="D284" i="15"/>
  <c r="E284" i="15" s="1"/>
  <c r="F284" i="15" s="1"/>
  <c r="B285" i="15" s="1"/>
  <c r="F275" i="11" l="1"/>
  <c r="B276" i="11" s="1"/>
  <c r="D276" i="11" s="1"/>
  <c r="E276" i="11" s="1"/>
  <c r="D285" i="15"/>
  <c r="E285" i="15" s="1"/>
  <c r="F285" i="15" s="1"/>
  <c r="B286" i="15" s="1"/>
  <c r="F276" i="11" l="1"/>
  <c r="B277" i="11" s="1"/>
  <c r="D277" i="11" s="1"/>
  <c r="E277" i="11" s="1"/>
  <c r="D286" i="15"/>
  <c r="E286" i="15" s="1"/>
  <c r="F286" i="15" s="1"/>
  <c r="B287" i="15" s="1"/>
  <c r="F277" i="11" l="1"/>
  <c r="B278" i="11" s="1"/>
  <c r="D278" i="11" s="1"/>
  <c r="E278" i="11" s="1"/>
  <c r="D287" i="15"/>
  <c r="E287" i="15" s="1"/>
  <c r="F287" i="15" s="1"/>
  <c r="B288" i="15" s="1"/>
  <c r="F278" i="11" l="1"/>
  <c r="B279" i="11" s="1"/>
  <c r="D279" i="11" s="1"/>
  <c r="E279" i="11" s="1"/>
  <c r="D288" i="15"/>
  <c r="E288" i="15" s="1"/>
  <c r="F288" i="15" s="1"/>
  <c r="B289" i="15" s="1"/>
  <c r="F279" i="11" l="1"/>
  <c r="B280" i="11" s="1"/>
  <c r="D280" i="11" s="1"/>
  <c r="E280" i="11" s="1"/>
  <c r="D289" i="15"/>
  <c r="E289" i="15" s="1"/>
  <c r="F289" i="15" s="1"/>
  <c r="B290" i="15" s="1"/>
  <c r="F280" i="11" l="1"/>
  <c r="B281" i="11" s="1"/>
  <c r="D281" i="11" s="1"/>
  <c r="E281" i="11" s="1"/>
  <c r="D290" i="15"/>
  <c r="E290" i="15" s="1"/>
  <c r="F290" i="15" s="1"/>
  <c r="B291" i="15" s="1"/>
  <c r="F281" i="11" l="1"/>
  <c r="B282" i="11" s="1"/>
  <c r="D282" i="11" s="1"/>
  <c r="E282" i="11" s="1"/>
  <c r="D291" i="15"/>
  <c r="E291" i="15" s="1"/>
  <c r="F291" i="15" s="1"/>
  <c r="B292" i="15" s="1"/>
  <c r="F282" i="11" l="1"/>
  <c r="B283" i="11" s="1"/>
  <c r="D283" i="11" s="1"/>
  <c r="E283" i="11" s="1"/>
  <c r="D292" i="15"/>
  <c r="E292" i="15" s="1"/>
  <c r="F292" i="15" s="1"/>
  <c r="B293" i="15" s="1"/>
  <c r="F283" i="11" l="1"/>
  <c r="B284" i="11" s="1"/>
  <c r="D284" i="11" s="1"/>
  <c r="E284" i="11" s="1"/>
  <c r="D293" i="15"/>
  <c r="E293" i="15" s="1"/>
  <c r="F293" i="15" s="1"/>
  <c r="B294" i="15" s="1"/>
  <c r="F284" i="11" l="1"/>
  <c r="B285" i="11" s="1"/>
  <c r="D285" i="11" s="1"/>
  <c r="E285" i="11" s="1"/>
  <c r="D294" i="15"/>
  <c r="E294" i="15" s="1"/>
  <c r="F294" i="15" s="1"/>
  <c r="B295" i="15" s="1"/>
  <c r="F285" i="11" l="1"/>
  <c r="B286" i="11" s="1"/>
  <c r="D286" i="11" s="1"/>
  <c r="E286" i="11" s="1"/>
  <c r="D295" i="15"/>
  <c r="E295" i="15" s="1"/>
  <c r="F295" i="15" s="1"/>
  <c r="B296" i="15" s="1"/>
  <c r="F286" i="11" l="1"/>
  <c r="B287" i="11" s="1"/>
  <c r="D287" i="11" s="1"/>
  <c r="E287" i="11" s="1"/>
  <c r="D296" i="15"/>
  <c r="E296" i="15" s="1"/>
  <c r="F296" i="15" s="1"/>
  <c r="B297" i="15" s="1"/>
  <c r="F287" i="11" l="1"/>
  <c r="B288" i="11" s="1"/>
  <c r="D288" i="11" s="1"/>
  <c r="E288" i="11" s="1"/>
  <c r="D297" i="15"/>
  <c r="E297" i="15" s="1"/>
  <c r="F297" i="15" s="1"/>
  <c r="B298" i="15" s="1"/>
  <c r="F288" i="11" l="1"/>
  <c r="B289" i="11" s="1"/>
  <c r="D289" i="11" s="1"/>
  <c r="E289" i="11" s="1"/>
  <c r="D298" i="15"/>
  <c r="E298" i="15" s="1"/>
  <c r="F298" i="15" s="1"/>
  <c r="B299" i="15" s="1"/>
  <c r="F289" i="11" l="1"/>
  <c r="B290" i="11" s="1"/>
  <c r="D290" i="11" s="1"/>
  <c r="E290" i="11" s="1"/>
  <c r="D299" i="15"/>
  <c r="E299" i="15" s="1"/>
  <c r="F299" i="15" s="1"/>
  <c r="B300" i="15" s="1"/>
  <c r="F290" i="11" l="1"/>
  <c r="B291" i="11" s="1"/>
  <c r="D291" i="11" s="1"/>
  <c r="E291" i="11" s="1"/>
  <c r="D300" i="15"/>
  <c r="E300" i="15" s="1"/>
  <c r="F300" i="15" s="1"/>
  <c r="B301" i="15" s="1"/>
  <c r="F291" i="11" l="1"/>
  <c r="B292" i="11" s="1"/>
  <c r="D292" i="11" s="1"/>
  <c r="E292" i="11" s="1"/>
  <c r="D301" i="15"/>
  <c r="E301" i="15" s="1"/>
  <c r="F301" i="15" s="1"/>
  <c r="B302" i="15" s="1"/>
  <c r="F292" i="11" l="1"/>
  <c r="B293" i="11" s="1"/>
  <c r="D293" i="11" s="1"/>
  <c r="E293" i="11" s="1"/>
  <c r="D302" i="15"/>
  <c r="E302" i="15" s="1"/>
  <c r="F302" i="15" s="1"/>
  <c r="B303" i="15" s="1"/>
  <c r="F293" i="11" l="1"/>
  <c r="B294" i="11" s="1"/>
  <c r="D294" i="11" s="1"/>
  <c r="E294" i="11" s="1"/>
  <c r="D303" i="15"/>
  <c r="E303" i="15" s="1"/>
  <c r="F303" i="15" s="1"/>
  <c r="B304" i="15" s="1"/>
  <c r="F294" i="11" l="1"/>
  <c r="B295" i="11" s="1"/>
  <c r="D295" i="11" s="1"/>
  <c r="E295" i="11" s="1"/>
  <c r="D304" i="15"/>
  <c r="E304" i="15" s="1"/>
  <c r="F304" i="15" s="1"/>
  <c r="B305" i="15" s="1"/>
  <c r="F295" i="11" l="1"/>
  <c r="B296" i="11" s="1"/>
  <c r="D296" i="11" s="1"/>
  <c r="E296" i="11" s="1"/>
  <c r="D305" i="15"/>
  <c r="E305" i="15" s="1"/>
  <c r="F305" i="15" s="1"/>
  <c r="B306" i="15" s="1"/>
  <c r="F296" i="11" l="1"/>
  <c r="B297" i="11" s="1"/>
  <c r="D297" i="11" s="1"/>
  <c r="E297" i="11" s="1"/>
  <c r="D306" i="15"/>
  <c r="E306" i="15" s="1"/>
  <c r="F306" i="15" s="1"/>
  <c r="B307" i="15" s="1"/>
  <c r="F297" i="11" l="1"/>
  <c r="B298" i="11" s="1"/>
  <c r="D298" i="11" s="1"/>
  <c r="E298" i="11" s="1"/>
  <c r="D307" i="15"/>
  <c r="E307" i="15" s="1"/>
  <c r="F307" i="15" s="1"/>
  <c r="B308" i="15" s="1"/>
  <c r="F298" i="11" l="1"/>
  <c r="B299" i="11" s="1"/>
  <c r="D299" i="11" s="1"/>
  <c r="E299" i="11" s="1"/>
  <c r="D308" i="15"/>
  <c r="E308" i="15" s="1"/>
  <c r="F308" i="15" s="1"/>
  <c r="B309" i="15" s="1"/>
  <c r="F299" i="11" l="1"/>
  <c r="B300" i="11" s="1"/>
  <c r="D300" i="11" s="1"/>
  <c r="E300" i="11" s="1"/>
  <c r="D309" i="15"/>
  <c r="E309" i="15" s="1"/>
  <c r="F309" i="15" s="1"/>
  <c r="B310" i="15" s="1"/>
  <c r="F300" i="11" l="1"/>
  <c r="B301" i="11" s="1"/>
  <c r="D301" i="11" s="1"/>
  <c r="E301" i="11" s="1"/>
  <c r="D310" i="15"/>
  <c r="E310" i="15" s="1"/>
  <c r="F310" i="15" s="1"/>
  <c r="B311" i="15" s="1"/>
  <c r="F301" i="11" l="1"/>
  <c r="B302" i="11" s="1"/>
  <c r="D302" i="11" s="1"/>
  <c r="E302" i="11" s="1"/>
  <c r="D311" i="15"/>
  <c r="E311" i="15" s="1"/>
  <c r="F311" i="15" s="1"/>
  <c r="B312" i="15" s="1"/>
  <c r="F302" i="11" l="1"/>
  <c r="B303" i="11" s="1"/>
  <c r="D303" i="11" s="1"/>
  <c r="E303" i="11" s="1"/>
  <c r="D312" i="15"/>
  <c r="E312" i="15" s="1"/>
  <c r="F312" i="15" s="1"/>
  <c r="B313" i="15" s="1"/>
  <c r="F303" i="11" l="1"/>
  <c r="B304" i="11" s="1"/>
  <c r="D304" i="11" s="1"/>
  <c r="E304" i="11" s="1"/>
  <c r="D313" i="15"/>
  <c r="E313" i="15" s="1"/>
  <c r="F313" i="15" s="1"/>
  <c r="B314" i="15" s="1"/>
  <c r="F304" i="11" l="1"/>
  <c r="B305" i="11" s="1"/>
  <c r="D305" i="11" s="1"/>
  <c r="E305" i="11" s="1"/>
  <c r="D314" i="15"/>
  <c r="E314" i="15" s="1"/>
  <c r="F314" i="15" s="1"/>
  <c r="B315" i="15" s="1"/>
  <c r="F305" i="11" l="1"/>
  <c r="B306" i="11" s="1"/>
  <c r="D306" i="11" s="1"/>
  <c r="E306" i="11" s="1"/>
  <c r="D315" i="15"/>
  <c r="E315" i="15" s="1"/>
  <c r="F315" i="15" s="1"/>
  <c r="B316" i="15" s="1"/>
  <c r="F306" i="11" l="1"/>
  <c r="B307" i="11" s="1"/>
  <c r="D307" i="11" s="1"/>
  <c r="E307" i="11" s="1"/>
  <c r="D316" i="15"/>
  <c r="E316" i="15" s="1"/>
  <c r="F316" i="15" s="1"/>
  <c r="B317" i="15" s="1"/>
  <c r="F307" i="11" l="1"/>
  <c r="B308" i="11" s="1"/>
  <c r="D308" i="11" s="1"/>
  <c r="E308" i="11" s="1"/>
  <c r="D317" i="15"/>
  <c r="E317" i="15" s="1"/>
  <c r="F317" i="15" s="1"/>
  <c r="B318" i="15" s="1"/>
  <c r="F308" i="11" l="1"/>
  <c r="B309" i="11" s="1"/>
  <c r="D309" i="11" s="1"/>
  <c r="E309" i="11" s="1"/>
  <c r="D318" i="15"/>
  <c r="E318" i="15" s="1"/>
  <c r="F318" i="15" s="1"/>
  <c r="B319" i="15" s="1"/>
  <c r="F309" i="11" l="1"/>
  <c r="B310" i="11" s="1"/>
  <c r="D310" i="11" s="1"/>
  <c r="E310" i="11" s="1"/>
  <c r="D319" i="15"/>
  <c r="E319" i="15" s="1"/>
  <c r="F319" i="15" s="1"/>
  <c r="B320" i="15" s="1"/>
  <c r="F310" i="11" l="1"/>
  <c r="B311" i="11" s="1"/>
  <c r="D311" i="11" s="1"/>
  <c r="E311" i="11" s="1"/>
  <c r="D320" i="15"/>
  <c r="E320" i="15" s="1"/>
  <c r="F320" i="15" s="1"/>
  <c r="B321" i="15" s="1"/>
  <c r="F311" i="11" l="1"/>
  <c r="B312" i="11" s="1"/>
  <c r="D312" i="11" s="1"/>
  <c r="E312" i="11" s="1"/>
  <c r="D321" i="15"/>
  <c r="E321" i="15" s="1"/>
  <c r="F321" i="15" s="1"/>
  <c r="B322" i="15" s="1"/>
  <c r="F312" i="11" l="1"/>
  <c r="B313" i="11" s="1"/>
  <c r="D313" i="11" s="1"/>
  <c r="E313" i="11" s="1"/>
  <c r="D322" i="15"/>
  <c r="E322" i="15" s="1"/>
  <c r="F322" i="15" s="1"/>
  <c r="B323" i="15" s="1"/>
  <c r="F313" i="11" l="1"/>
  <c r="B314" i="11" s="1"/>
  <c r="D314" i="11" s="1"/>
  <c r="E314" i="11" s="1"/>
  <c r="D323" i="15"/>
  <c r="E323" i="15" s="1"/>
  <c r="F323" i="15" s="1"/>
  <c r="B324" i="15" s="1"/>
  <c r="F314" i="11" l="1"/>
  <c r="B315" i="11" s="1"/>
  <c r="D315" i="11" s="1"/>
  <c r="E315" i="11" s="1"/>
  <c r="D324" i="15"/>
  <c r="E324" i="15" s="1"/>
  <c r="F324" i="15" s="1"/>
  <c r="B325" i="15" s="1"/>
  <c r="F315" i="11" l="1"/>
  <c r="B316" i="11" s="1"/>
  <c r="D316" i="11" s="1"/>
  <c r="E316" i="11" s="1"/>
  <c r="D325" i="15"/>
  <c r="E325" i="15" s="1"/>
  <c r="F325" i="15" s="1"/>
  <c r="B326" i="15" s="1"/>
  <c r="F316" i="11" l="1"/>
  <c r="B317" i="11" s="1"/>
  <c r="D317" i="11" s="1"/>
  <c r="E317" i="11" s="1"/>
  <c r="D326" i="15"/>
  <c r="E326" i="15" s="1"/>
  <c r="F326" i="15" s="1"/>
  <c r="B327" i="15" s="1"/>
  <c r="F317" i="11" l="1"/>
  <c r="B318" i="11" s="1"/>
  <c r="D318" i="11" s="1"/>
  <c r="E318" i="11" s="1"/>
  <c r="D327" i="15"/>
  <c r="E327" i="15" s="1"/>
  <c r="F327" i="15" s="1"/>
  <c r="B328" i="15" s="1"/>
  <c r="F318" i="11" l="1"/>
  <c r="B319" i="11" s="1"/>
  <c r="D319" i="11" s="1"/>
  <c r="E319" i="11" s="1"/>
  <c r="D328" i="15"/>
  <c r="E328" i="15" s="1"/>
  <c r="F328" i="15" s="1"/>
  <c r="B329" i="15" s="1"/>
  <c r="F319" i="11" l="1"/>
  <c r="B320" i="11" s="1"/>
  <c r="D320" i="11" s="1"/>
  <c r="E320" i="11" s="1"/>
  <c r="D329" i="15"/>
  <c r="E329" i="15" s="1"/>
  <c r="F329" i="15" s="1"/>
  <c r="B330" i="15" s="1"/>
  <c r="F320" i="11" l="1"/>
  <c r="B321" i="11" s="1"/>
  <c r="D321" i="11" s="1"/>
  <c r="E321" i="11" s="1"/>
  <c r="D330" i="15"/>
  <c r="E330" i="15" s="1"/>
  <c r="F330" i="15" s="1"/>
  <c r="B331" i="15" s="1"/>
  <c r="F321" i="11" l="1"/>
  <c r="B322" i="11" s="1"/>
  <c r="D322" i="11" s="1"/>
  <c r="E322" i="11" s="1"/>
  <c r="D331" i="15"/>
  <c r="E331" i="15" s="1"/>
  <c r="F331" i="15" s="1"/>
  <c r="B332" i="15" s="1"/>
  <c r="F322" i="11" l="1"/>
  <c r="B323" i="11" s="1"/>
  <c r="D323" i="11" s="1"/>
  <c r="E323" i="11" s="1"/>
  <c r="D332" i="15"/>
  <c r="E332" i="15" s="1"/>
  <c r="F332" i="15" s="1"/>
  <c r="B333" i="15" s="1"/>
  <c r="F323" i="11" l="1"/>
  <c r="B324" i="11" s="1"/>
  <c r="D324" i="11" s="1"/>
  <c r="E324" i="11" s="1"/>
  <c r="D333" i="15"/>
  <c r="E333" i="15" s="1"/>
  <c r="F333" i="15" s="1"/>
  <c r="B334" i="15" s="1"/>
  <c r="F324" i="11" l="1"/>
  <c r="B325" i="11" s="1"/>
  <c r="D325" i="11" s="1"/>
  <c r="E325" i="11" s="1"/>
  <c r="D334" i="15"/>
  <c r="E334" i="15" s="1"/>
  <c r="F334" i="15" s="1"/>
  <c r="B335" i="15" s="1"/>
  <c r="F325" i="11" l="1"/>
  <c r="B326" i="11" s="1"/>
  <c r="D326" i="11" s="1"/>
  <c r="E326" i="11" s="1"/>
  <c r="D335" i="15"/>
  <c r="E335" i="15" s="1"/>
  <c r="F335" i="15" s="1"/>
  <c r="B336" i="15" s="1"/>
  <c r="F326" i="11" l="1"/>
  <c r="B327" i="11" s="1"/>
  <c r="D327" i="11" s="1"/>
  <c r="E327" i="11" s="1"/>
  <c r="D336" i="15"/>
  <c r="E336" i="15" s="1"/>
  <c r="F336" i="15" s="1"/>
  <c r="B337" i="15" s="1"/>
  <c r="F327" i="11" l="1"/>
  <c r="B328" i="11" s="1"/>
  <c r="D328" i="11" s="1"/>
  <c r="E328" i="11" s="1"/>
  <c r="D337" i="15"/>
  <c r="E337" i="15" s="1"/>
  <c r="F337" i="15" s="1"/>
  <c r="B338" i="15" s="1"/>
  <c r="F328" i="11" l="1"/>
  <c r="B329" i="11" s="1"/>
  <c r="D329" i="11" s="1"/>
  <c r="E329" i="11" s="1"/>
  <c r="D338" i="15"/>
  <c r="E338" i="15" s="1"/>
  <c r="F338" i="15" s="1"/>
  <c r="B339" i="15" s="1"/>
  <c r="F329" i="11" l="1"/>
  <c r="B330" i="11" s="1"/>
  <c r="D330" i="11" s="1"/>
  <c r="E330" i="11" s="1"/>
  <c r="D339" i="15"/>
  <c r="E339" i="15" s="1"/>
  <c r="F339" i="15" s="1"/>
  <c r="B340" i="15" s="1"/>
  <c r="F330" i="11" l="1"/>
  <c r="B331" i="11" s="1"/>
  <c r="D331" i="11" s="1"/>
  <c r="E331" i="11" s="1"/>
  <c r="D340" i="15"/>
  <c r="E340" i="15" s="1"/>
  <c r="F340" i="15" s="1"/>
  <c r="B341" i="15" s="1"/>
  <c r="F331" i="11" l="1"/>
  <c r="B332" i="11" s="1"/>
  <c r="D332" i="11" s="1"/>
  <c r="E332" i="11" s="1"/>
  <c r="D341" i="15"/>
  <c r="E341" i="15" s="1"/>
  <c r="F341" i="15" s="1"/>
  <c r="B342" i="15" s="1"/>
  <c r="F332" i="11" l="1"/>
  <c r="B333" i="11" s="1"/>
  <c r="D333" i="11" s="1"/>
  <c r="E333" i="11" s="1"/>
  <c r="D342" i="15"/>
  <c r="E342" i="15" s="1"/>
  <c r="F342" i="15" s="1"/>
  <c r="B343" i="15" s="1"/>
  <c r="F333" i="11" l="1"/>
  <c r="B334" i="11" s="1"/>
  <c r="D334" i="11" s="1"/>
  <c r="E334" i="11" s="1"/>
  <c r="D343" i="15"/>
  <c r="E343" i="15" s="1"/>
  <c r="F343" i="15" s="1"/>
  <c r="B344" i="15" s="1"/>
  <c r="F334" i="11" l="1"/>
  <c r="B335" i="11" s="1"/>
  <c r="D335" i="11" s="1"/>
  <c r="E335" i="11" s="1"/>
  <c r="D344" i="15"/>
  <c r="E344" i="15" s="1"/>
  <c r="F344" i="15" s="1"/>
  <c r="B345" i="15" s="1"/>
  <c r="F335" i="11" l="1"/>
  <c r="B336" i="11" s="1"/>
  <c r="D336" i="11" s="1"/>
  <c r="E336" i="11" s="1"/>
  <c r="D345" i="15"/>
  <c r="E345" i="15" s="1"/>
  <c r="F345" i="15" s="1"/>
  <c r="B346" i="15" s="1"/>
  <c r="F336" i="11" l="1"/>
  <c r="B337" i="11" s="1"/>
  <c r="D337" i="11" s="1"/>
  <c r="E337" i="11" s="1"/>
  <c r="D346" i="15"/>
  <c r="E346" i="15" s="1"/>
  <c r="F346" i="15" s="1"/>
  <c r="B347" i="15" s="1"/>
  <c r="F337" i="11" l="1"/>
  <c r="B338" i="11" s="1"/>
  <c r="D338" i="11" s="1"/>
  <c r="E338" i="11" s="1"/>
  <c r="D347" i="15"/>
  <c r="E347" i="15" s="1"/>
  <c r="F347" i="15" s="1"/>
  <c r="B348" i="15" s="1"/>
  <c r="F338" i="11" l="1"/>
  <c r="B339" i="11" s="1"/>
  <c r="D339" i="11" s="1"/>
  <c r="E339" i="11" s="1"/>
  <c r="D348" i="15"/>
  <c r="E348" i="15" s="1"/>
  <c r="F348" i="15" s="1"/>
  <c r="B349" i="15" s="1"/>
  <c r="F339" i="11" l="1"/>
  <c r="B340" i="11" s="1"/>
  <c r="D340" i="11" s="1"/>
  <c r="E340" i="11" s="1"/>
  <c r="D349" i="15"/>
  <c r="E349" i="15" s="1"/>
  <c r="F349" i="15" s="1"/>
  <c r="B350" i="15" s="1"/>
  <c r="F340" i="11" l="1"/>
  <c r="B341" i="11" s="1"/>
  <c r="D341" i="11" s="1"/>
  <c r="E341" i="11" s="1"/>
  <c r="D350" i="15"/>
  <c r="E350" i="15" s="1"/>
  <c r="F350" i="15" s="1"/>
  <c r="B351" i="15" s="1"/>
  <c r="F341" i="11" l="1"/>
  <c r="B342" i="11" s="1"/>
  <c r="D342" i="11" s="1"/>
  <c r="E342" i="11" s="1"/>
  <c r="D351" i="15"/>
  <c r="E351" i="15" s="1"/>
  <c r="F351" i="15" s="1"/>
  <c r="B352" i="15" s="1"/>
  <c r="F342" i="11" l="1"/>
  <c r="B343" i="11" s="1"/>
  <c r="D343" i="11" s="1"/>
  <c r="E343" i="11" s="1"/>
  <c r="D352" i="15"/>
  <c r="E352" i="15" s="1"/>
  <c r="F352" i="15" s="1"/>
  <c r="B353" i="15" s="1"/>
  <c r="F343" i="11" l="1"/>
  <c r="B344" i="11" s="1"/>
  <c r="D344" i="11" s="1"/>
  <c r="E344" i="11" s="1"/>
  <c r="D353" i="15"/>
  <c r="E353" i="15" s="1"/>
  <c r="F353" i="15" s="1"/>
  <c r="B354" i="15" s="1"/>
  <c r="F344" i="11" l="1"/>
  <c r="B345" i="11" s="1"/>
  <c r="D345" i="11" s="1"/>
  <c r="E345" i="11" s="1"/>
  <c r="D354" i="15"/>
  <c r="E354" i="15" s="1"/>
  <c r="F354" i="15" s="1"/>
  <c r="B355" i="15" s="1"/>
  <c r="F345" i="11" l="1"/>
  <c r="B346" i="11" s="1"/>
  <c r="D346" i="11" s="1"/>
  <c r="E346" i="11" s="1"/>
  <c r="D355" i="15"/>
  <c r="E355" i="15" s="1"/>
  <c r="F355" i="15" s="1"/>
  <c r="B356" i="15" s="1"/>
  <c r="F346" i="11" l="1"/>
  <c r="B347" i="11" s="1"/>
  <c r="D347" i="11" s="1"/>
  <c r="E347" i="11" s="1"/>
  <c r="D356" i="15"/>
  <c r="E356" i="15" s="1"/>
  <c r="F356" i="15" s="1"/>
  <c r="B357" i="15" s="1"/>
  <c r="F347" i="11" l="1"/>
  <c r="B348" i="11" s="1"/>
  <c r="D348" i="11" s="1"/>
  <c r="E348" i="11" s="1"/>
  <c r="D357" i="15"/>
  <c r="E357" i="15" s="1"/>
  <c r="F357" i="15" s="1"/>
  <c r="B358" i="15" s="1"/>
  <c r="F348" i="11" l="1"/>
  <c r="B349" i="11" s="1"/>
  <c r="D349" i="11" s="1"/>
  <c r="E349" i="11" s="1"/>
  <c r="D358" i="15"/>
  <c r="E358" i="15" s="1"/>
  <c r="F358" i="15" s="1"/>
  <c r="B359" i="15" s="1"/>
  <c r="F349" i="11" l="1"/>
  <c r="B350" i="11" s="1"/>
  <c r="D350" i="11" s="1"/>
  <c r="E350" i="11" s="1"/>
  <c r="D359" i="15"/>
  <c r="E359" i="15" s="1"/>
  <c r="F359" i="15" s="1"/>
  <c r="B360" i="15" s="1"/>
  <c r="F350" i="11" l="1"/>
  <c r="B351" i="11" s="1"/>
  <c r="D351" i="11" s="1"/>
  <c r="E351" i="11" s="1"/>
  <c r="D360" i="15"/>
  <c r="E360" i="15" s="1"/>
  <c r="F360" i="15" s="1"/>
  <c r="B361" i="15" s="1"/>
  <c r="F351" i="11" l="1"/>
  <c r="B352" i="11" s="1"/>
  <c r="D352" i="11" s="1"/>
  <c r="E352" i="11" s="1"/>
  <c r="D361" i="15"/>
  <c r="E361" i="15" s="1"/>
  <c r="F361" i="15" s="1"/>
  <c r="B362" i="15" s="1"/>
  <c r="F352" i="11" l="1"/>
  <c r="B353" i="11" s="1"/>
  <c r="D353" i="11" s="1"/>
  <c r="E353" i="11" s="1"/>
  <c r="D362" i="15"/>
  <c r="E362" i="15" s="1"/>
  <c r="F362" i="15" s="1"/>
  <c r="B363" i="15" s="1"/>
  <c r="F353" i="11" l="1"/>
  <c r="B354" i="11" s="1"/>
  <c r="D354" i="11" s="1"/>
  <c r="E354" i="11" s="1"/>
  <c r="D363" i="15"/>
  <c r="E363" i="15" s="1"/>
  <c r="F363" i="15" s="1"/>
  <c r="B364" i="15" s="1"/>
  <c r="F354" i="11" l="1"/>
  <c r="B355" i="11" s="1"/>
  <c r="D355" i="11" s="1"/>
  <c r="E355" i="11" s="1"/>
  <c r="D364" i="15"/>
  <c r="E364" i="15" s="1"/>
  <c r="F364" i="15" s="1"/>
  <c r="B365" i="15" s="1"/>
  <c r="F355" i="11" l="1"/>
  <c r="B356" i="11" s="1"/>
  <c r="D356" i="11" s="1"/>
  <c r="E356" i="11" s="1"/>
  <c r="D365" i="15"/>
  <c r="E365" i="15" s="1"/>
  <c r="F365" i="15" s="1"/>
  <c r="B366" i="15" s="1"/>
  <c r="D366" i="15" s="1"/>
  <c r="E366" i="15" s="1"/>
  <c r="F366" i="15" s="1"/>
  <c r="F356" i="11" l="1"/>
  <c r="B357" i="11" s="1"/>
  <c r="D357" i="11" s="1"/>
  <c r="E357" i="11" s="1"/>
  <c r="F357" i="11" l="1"/>
  <c r="B358" i="11" s="1"/>
  <c r="D358" i="11" s="1"/>
  <c r="E358" i="11" s="1"/>
  <c r="F358" i="11" l="1"/>
  <c r="B359" i="11" s="1"/>
  <c r="D359" i="11" s="1"/>
  <c r="E359" i="11" s="1"/>
  <c r="F359" i="11" l="1"/>
  <c r="B360" i="11" s="1"/>
  <c r="D360" i="11" s="1"/>
  <c r="E360" i="11" s="1"/>
  <c r="F360" i="11" l="1"/>
  <c r="B361" i="11" s="1"/>
  <c r="D361" i="11" s="1"/>
  <c r="E361" i="11" s="1"/>
  <c r="F361" i="11" l="1"/>
  <c r="B362" i="11" s="1"/>
  <c r="D362" i="11" s="1"/>
  <c r="E362" i="11" s="1"/>
  <c r="F362" i="11" l="1"/>
  <c r="B363" i="11" s="1"/>
  <c r="D363" i="11" s="1"/>
  <c r="E363" i="11" s="1"/>
  <c r="F363" i="11" l="1"/>
  <c r="B364" i="11" s="1"/>
  <c r="D364" i="11" s="1"/>
  <c r="E364" i="11" s="1"/>
  <c r="F364" i="11" l="1"/>
  <c r="B365" i="11" s="1"/>
  <c r="D365" i="11" s="1"/>
  <c r="E365" i="11" s="1"/>
  <c r="F365" i="11" l="1"/>
  <c r="B366" i="11" s="1"/>
  <c r="D366" i="11" s="1"/>
  <c r="E366" i="11" s="1"/>
  <c r="F366" i="11" l="1"/>
</calcChain>
</file>

<file path=xl/sharedStrings.xml><?xml version="1.0" encoding="utf-8"?>
<sst xmlns="http://schemas.openxmlformats.org/spreadsheetml/2006/main" count="112" uniqueCount="48">
  <si>
    <t>date</t>
  </si>
  <si>
    <t>sales</t>
  </si>
  <si>
    <t>holding_cost_rate</t>
  </si>
  <si>
    <t>shortage_cost</t>
  </si>
  <si>
    <t>unit purchase cost</t>
  </si>
  <si>
    <t>fixed order cost</t>
  </si>
  <si>
    <t>Sum of sales</t>
  </si>
  <si>
    <t>Sum of unit purchase cost</t>
  </si>
  <si>
    <t>Sum of fixed order cost</t>
  </si>
  <si>
    <t>Row Labels</t>
  </si>
  <si>
    <t>Grand Total</t>
  </si>
  <si>
    <t>2022</t>
  </si>
  <si>
    <t>2023</t>
  </si>
  <si>
    <t>2024</t>
  </si>
  <si>
    <t>&lt;1/1/2022</t>
  </si>
  <si>
    <t>D</t>
  </si>
  <si>
    <t>C</t>
  </si>
  <si>
    <t>S</t>
  </si>
  <si>
    <t>I</t>
  </si>
  <si>
    <t>Q</t>
  </si>
  <si>
    <t>Annual Demand</t>
  </si>
  <si>
    <t>Cost per Unit</t>
  </si>
  <si>
    <t>Cost per order</t>
  </si>
  <si>
    <t xml:space="preserve">Holding Cost </t>
  </si>
  <si>
    <t xml:space="preserve">Order Quantity </t>
  </si>
  <si>
    <t>Purchasing Cost</t>
  </si>
  <si>
    <t xml:space="preserve">Cost of Ordering </t>
  </si>
  <si>
    <t>Inventory Cost</t>
  </si>
  <si>
    <t xml:space="preserve">Total Cost </t>
  </si>
  <si>
    <t>Average of sales</t>
  </si>
  <si>
    <t>Average of fixed order cost</t>
  </si>
  <si>
    <t>Average of unit purchase cost</t>
  </si>
  <si>
    <t>Date</t>
  </si>
  <si>
    <t>Inv</t>
  </si>
  <si>
    <t>Daily demand</t>
  </si>
  <si>
    <t>Ending</t>
  </si>
  <si>
    <t>A</t>
  </si>
  <si>
    <t>B</t>
  </si>
  <si>
    <t>Shortage Cost</t>
  </si>
  <si>
    <t>backorder cost</t>
  </si>
  <si>
    <t>planned backorder</t>
  </si>
  <si>
    <t>Forecast for 2025</t>
  </si>
  <si>
    <t xml:space="preserve">Cost per Unit </t>
  </si>
  <si>
    <t>Year</t>
  </si>
  <si>
    <t>Needs Inventory?</t>
  </si>
  <si>
    <t>Amount of Replenishment</t>
  </si>
  <si>
    <t>Needs Replenishment?</t>
  </si>
  <si>
    <t>Amount  of replenishment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</si>
</sst>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16" fillId="33" borderId="0" xfId="0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8" fillId="0" borderId="0" xfId="0" applyFont="1"/>
    <xf numFmtId="0" fontId="0" fillId="0" borderId="10" xfId="0" applyBorder="1"/>
    <xf numFmtId="0" fontId="18" fillId="0" borderId="10" xfId="0" applyFont="1" applyBorder="1"/>
    <xf numFmtId="0" fontId="16" fillId="34" borderId="0" xfId="0" applyFont="1" applyFill="1"/>
    <xf numFmtId="0" fontId="0" fillId="34" borderId="0" xfId="0" applyFill="1"/>
    <xf numFmtId="0" fontId="16" fillId="34" borderId="10" xfId="0" applyFont="1" applyFill="1" applyBorder="1"/>
    <xf numFmtId="0" fontId="0" fillId="0" borderId="11" xfId="0" applyBorder="1"/>
    <xf numFmtId="44" fontId="0" fillId="0" borderId="10" xfId="42" applyFont="1" applyBorder="1"/>
    <xf numFmtId="9" fontId="0" fillId="0" borderId="10" xfId="43" applyFont="1" applyBorder="1"/>
    <xf numFmtId="2" fontId="18" fillId="35" borderId="10" xfId="0" applyNumberFormat="1" applyFont="1" applyFill="1" applyBorder="1"/>
    <xf numFmtId="0" fontId="0" fillId="34" borderId="10" xfId="0" applyFill="1" applyBorder="1"/>
    <xf numFmtId="0" fontId="0" fillId="34" borderId="11" xfId="0" applyFill="1" applyBorder="1"/>
    <xf numFmtId="44" fontId="19" fillId="0" borderId="10" xfId="42" applyFont="1" applyBorder="1"/>
    <xf numFmtId="44" fontId="0" fillId="34" borderId="10" xfId="42" applyFont="1" applyFill="1" applyBorder="1"/>
    <xf numFmtId="2" fontId="0" fillId="0" borderId="0" xfId="0" applyNumberFormat="1"/>
    <xf numFmtId="0" fontId="16" fillId="34" borderId="11" xfId="0" applyFont="1" applyFill="1" applyBorder="1"/>
    <xf numFmtId="1" fontId="0" fillId="0" borderId="0" xfId="0" applyNumberFormat="1"/>
    <xf numFmtId="0" fontId="16" fillId="0" borderId="10" xfId="0" applyFont="1" applyBorder="1"/>
    <xf numFmtId="1" fontId="0" fillId="0" borderId="10" xfId="0" applyNumberFormat="1" applyBorder="1"/>
    <xf numFmtId="0" fontId="16" fillId="34" borderId="0" xfId="0" applyFont="1" applyFill="1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[{Emilystiendita}_Module11_Historical_Cost_Data.xlsx]Linear chart no.1!PivotTable1</c:name>
    <c:fmtId val="0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'Linear chart no.1'!$B$1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'Linear chart no.1'!$A$2:$A$5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'Linear chart no.1'!$B$2:$B$5</c:f>
              <c:numCache>
                <c:formatCode>_("$"* #,##0.00_);_("$"* \(#,##0.00\);_("$"* "-"??_);_(@_)</c:formatCode>
                <c:ptCount val="3"/>
                <c:pt idx="0">
                  <c:v>9100</c:v>
                </c:pt>
                <c:pt idx="1">
                  <c:v>13812</c:v>
                </c:pt>
                <c:pt idx="2">
                  <c:v>18642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D-42EB-8365-738D36FA7E20}"/>
            </c:ext>
          </c:extLst>
        </c:ser>
        <c:ser>
          <c:idx val="1"/>
          <c:order val="1"/>
          <c:tx>
            <c:strRef>
              <c:f>'Linear chart no.1'!$C$1</c:f>
              <c:strCache>
                <c:ptCount val="1"/>
                <c:pt idx="0">
                  <c:v>Sum of unit purchase cost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'Linear chart no.1'!$A$2:$A$5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'Linear chart no.1'!$C$2:$C$5</c:f>
              <c:numCache>
                <c:formatCode>_("$"* #,##0.00_);_("$"* \(#,##0.00\);_("$"* "-"??_);_(@_)</c:formatCode>
                <c:ptCount val="3"/>
                <c:pt idx="0">
                  <c:v>19337.530000000013</c:v>
                </c:pt>
                <c:pt idx="1">
                  <c:v>17944.320000000014</c:v>
                </c:pt>
                <c:pt idx="2">
                  <c:v>17068.770000000004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D-42EB-8365-738D36FA7E20}"/>
            </c:ext>
          </c:extLst>
        </c:ser>
        <c:ser>
          <c:idx val="2"/>
          <c:order val="2"/>
          <c:tx>
            <c:strRef>
              <c:f>'Linear chart no.1'!$D$1</c:f>
              <c:strCache>
                <c:ptCount val="1"/>
                <c:pt idx="0">
                  <c:v>Sum of fixed order cost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'Linear chart no.1'!$A$2:$A$5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'Linear chart no.1'!$D$2:$D$5</c:f>
              <c:numCache>
                <c:formatCode>_("$"* #,##0.00_);_("$"* \(#,##0.00\);_("$"* "-"??_);_(@_)</c:formatCode>
                <c:ptCount val="3"/>
                <c:pt idx="0">
                  <c:v>67640.39</c:v>
                </c:pt>
                <c:pt idx="1">
                  <c:v>66828.139999999956</c:v>
                </c:pt>
                <c:pt idx="2">
                  <c:v>66866.669999999969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D-42EB-8365-738D36FA7E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836911"/>
        <c:axId val="123837271"/>
      </c:lineChart>
      <c:catAx>
        <c:axId val="12383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271"/>
        <c:crosses val="autoZero"/>
        <c:auto val="1"/>
        <c:lblAlgn val="ctr"/>
        <c:lblOffset val="100"/>
        <c:noMultiLvlLbl val="0"/>
      </c:catAx>
      <c:valAx>
        <c:axId val="123837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[{Emilystiendita}_Module11_Historical_Cost_Data.xlsx]2022!PivotTable2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'2022'!$A$2:$A$4</c:f>
              <c:strCache>
                <c:ptCount val="2"/>
                <c:pt idx="0">
                  <c:v>&lt;1/1/2022</c:v>
                </c:pt>
                <c:pt idx="1">
                  <c:v>2022</c:v>
                </c:pt>
              </c:strCache>
            </c:strRef>
          </c:cat>
          <c:val>
            <c:numRef>
              <c:f>'2022'!$B$2:$B$4</c:f>
              <c:numCache>
                <c:formatCode>General</c:formatCode>
                <c:ptCount val="2"/>
                <c:pt idx="1">
                  <c:v>9100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F-4018-9A5E-E15A57C98AFA}"/>
            </c:ext>
          </c:extLst>
        </c:ser>
        <c:ser>
          <c:idx val="1"/>
          <c:order val="1"/>
          <c:tx>
            <c:strRef>
              <c:f>'2022'!$C$1</c:f>
              <c:strCache>
                <c:ptCount val="1"/>
                <c:pt idx="0">
                  <c:v>Sum of unit purchase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'2022'!$A$2:$A$4</c:f>
              <c:strCache>
                <c:ptCount val="2"/>
                <c:pt idx="0">
                  <c:v>&lt;1/1/2022</c:v>
                </c:pt>
                <c:pt idx="1">
                  <c:v>2022</c:v>
                </c:pt>
              </c:strCache>
            </c:strRef>
          </c:cat>
          <c:val>
            <c:numRef>
              <c:f>'2022'!$C$2:$C$4</c:f>
              <c:numCache>
                <c:formatCode>General</c:formatCode>
                <c:ptCount val="2"/>
                <c:pt idx="1">
                  <c:v>19337.530000000013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F-4018-9A5E-E15A57C98AFA}"/>
            </c:ext>
          </c:extLst>
        </c:ser>
        <c:ser>
          <c:idx val="2"/>
          <c:order val="2"/>
          <c:tx>
            <c:strRef>
              <c:f>'2022'!$D$1</c:f>
              <c:strCache>
                <c:ptCount val="1"/>
                <c:pt idx="0">
                  <c:v>Sum of fixed order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'2022'!$A$2:$A$4</c:f>
              <c:strCache>
                <c:ptCount val="2"/>
                <c:pt idx="0">
                  <c:v>&lt;1/1/2022</c:v>
                </c:pt>
                <c:pt idx="1">
                  <c:v>2022</c:v>
                </c:pt>
              </c:strCache>
            </c:strRef>
          </c:cat>
          <c:val>
            <c:numRef>
              <c:f>'2022'!$D$2:$D$4</c:f>
              <c:numCache>
                <c:formatCode>General</c:formatCode>
                <c:ptCount val="2"/>
                <c:pt idx="1">
                  <c:v>67640.39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F-4018-9A5E-E15A57C9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88887"/>
        <c:axId val="174800407"/>
      </c:barChart>
      <c:catAx>
        <c:axId val="174788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0407"/>
        <c:crosses val="autoZero"/>
        <c:auto val="1"/>
        <c:lblAlgn val="ctr"/>
        <c:lblOffset val="100"/>
        <c:noMultiLvlLbl val="0"/>
      </c:catAx>
      <c:valAx>
        <c:axId val="174800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8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[{Emilystiendita}_Module11_Historical_Cost_Data.xlsx] chart no.2 2024!PivotTable4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chart no.2 2024'!$B$1</c:f>
              <c:strCache>
                <c:ptCount val="1"/>
                <c:pt idx="0">
                  <c:v>Average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chart no.2 2024'!$A$2:$A$5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 chart no.2 2024'!$B$2:$B$5</c:f>
              <c:numCache>
                <c:formatCode>General</c:formatCode>
                <c:ptCount val="3"/>
                <c:pt idx="0">
                  <c:v>24.931506849315067</c:v>
                </c:pt>
                <c:pt idx="1">
                  <c:v>37.841095890410962</c:v>
                </c:pt>
                <c:pt idx="2">
                  <c:v>50.934426229508198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3-40DC-80DA-456CBECA27EC}"/>
            </c:ext>
          </c:extLst>
        </c:ser>
        <c:ser>
          <c:idx val="1"/>
          <c:order val="1"/>
          <c:tx>
            <c:strRef>
              <c:f>' chart no.2 2024'!$C$1</c:f>
              <c:strCache>
                <c:ptCount val="1"/>
                <c:pt idx="0">
                  <c:v>Average of unit purchase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chart no.2 2024'!$A$2:$A$5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 chart no.2 2024'!$C$2:$C$5</c:f>
              <c:numCache>
                <c:formatCode>General</c:formatCode>
                <c:ptCount val="3"/>
                <c:pt idx="0">
                  <c:v>52.979534246575376</c:v>
                </c:pt>
                <c:pt idx="1">
                  <c:v>49.162520547945242</c:v>
                </c:pt>
                <c:pt idx="2">
                  <c:v>46.635983606557389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3-40DC-80DA-456CBECA27EC}"/>
            </c:ext>
          </c:extLst>
        </c:ser>
        <c:ser>
          <c:idx val="2"/>
          <c:order val="2"/>
          <c:tx>
            <c:strRef>
              <c:f>' chart no.2 2024'!$D$1</c:f>
              <c:strCache>
                <c:ptCount val="1"/>
                <c:pt idx="0">
                  <c:v>Average of fixed order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chart no.2 2024'!$A$2:$A$5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' chart no.2 2024'!$D$2:$D$5</c:f>
              <c:numCache>
                <c:formatCode>General</c:formatCode>
                <c:ptCount val="3"/>
                <c:pt idx="0">
                  <c:v>185.31613698630136</c:v>
                </c:pt>
                <c:pt idx="1">
                  <c:v>183.09079452054783</c:v>
                </c:pt>
                <c:pt idx="2">
                  <c:v>182.69581967213105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3-40DC-80DA-456CBECA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064304"/>
        <c:axId val="839065024"/>
      </c:barChart>
      <c:catAx>
        <c:axId val="83906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65024"/>
        <c:crosses val="autoZero"/>
        <c:auto val="1"/>
        <c:lblAlgn val="ctr"/>
        <c:lblOffset val="100"/>
        <c:noMultiLvlLbl val="0"/>
      </c:catAx>
      <c:valAx>
        <c:axId val="83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Sawchart</a:t>
            </a:r>
            <a:r>
              <a:rPr lang="en-US" sz="1600" b="1" baseline="0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'Sawchart no.1'!$B$1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'Sawchart no.1'!$A$2:$A$366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'Sawchart no.1'!$B$2:$B$366</c:f>
              <c:numCache>
                <c:formatCode>General</c:formatCode>
                <c:ptCount val="365"/>
                <c:pt idx="0">
                  <c:v>854.57468692327802</c:v>
                </c:pt>
                <c:pt idx="1">
                  <c:v>803.50071432053835</c:v>
                </c:pt>
                <c:pt idx="2">
                  <c:v>752.42674171779868</c:v>
                </c:pt>
                <c:pt idx="3">
                  <c:v>701.352769115059</c:v>
                </c:pt>
                <c:pt idx="4">
                  <c:v>650.27879651231933</c:v>
                </c:pt>
                <c:pt idx="5">
                  <c:v>599.20482390957966</c:v>
                </c:pt>
                <c:pt idx="6">
                  <c:v>548.13085130683999</c:v>
                </c:pt>
                <c:pt idx="7">
                  <c:v>497.05687870410026</c:v>
                </c:pt>
                <c:pt idx="8">
                  <c:v>445.98290610136053</c:v>
                </c:pt>
                <c:pt idx="9">
                  <c:v>394.9089334986208</c:v>
                </c:pt>
                <c:pt idx="10">
                  <c:v>343.83496089588107</c:v>
                </c:pt>
                <c:pt idx="11">
                  <c:v>292.76098829314134</c:v>
                </c:pt>
                <c:pt idx="12">
                  <c:v>241.68701569040161</c:v>
                </c:pt>
                <c:pt idx="13">
                  <c:v>190.61304308766188</c:v>
                </c:pt>
                <c:pt idx="14">
                  <c:v>139.53907048492215</c:v>
                </c:pt>
                <c:pt idx="15">
                  <c:v>88.46509788218242</c:v>
                </c:pt>
                <c:pt idx="16">
                  <c:v>891.96581220272071</c:v>
                </c:pt>
                <c:pt idx="17">
                  <c:v>840.89183959998104</c:v>
                </c:pt>
                <c:pt idx="18">
                  <c:v>789.81786699724137</c:v>
                </c:pt>
                <c:pt idx="19">
                  <c:v>738.74389439450169</c:v>
                </c:pt>
                <c:pt idx="20">
                  <c:v>687.66992179176202</c:v>
                </c:pt>
                <c:pt idx="21">
                  <c:v>636.59594918902235</c:v>
                </c:pt>
                <c:pt idx="22">
                  <c:v>585.52197658628268</c:v>
                </c:pt>
                <c:pt idx="23">
                  <c:v>534.448003983543</c:v>
                </c:pt>
                <c:pt idx="24">
                  <c:v>483.37403138080327</c:v>
                </c:pt>
                <c:pt idx="25">
                  <c:v>432.30005877806354</c:v>
                </c:pt>
                <c:pt idx="26">
                  <c:v>381.22608617532381</c:v>
                </c:pt>
                <c:pt idx="27">
                  <c:v>330.15211357258408</c:v>
                </c:pt>
                <c:pt idx="28">
                  <c:v>279.07814096984436</c:v>
                </c:pt>
                <c:pt idx="29">
                  <c:v>228.00416836710463</c:v>
                </c:pt>
                <c:pt idx="30">
                  <c:v>176.9301957643649</c:v>
                </c:pt>
                <c:pt idx="31">
                  <c:v>125.85622316162517</c:v>
                </c:pt>
                <c:pt idx="32">
                  <c:v>74.782250558885437</c:v>
                </c:pt>
                <c:pt idx="33">
                  <c:v>878.28296487942373</c:v>
                </c:pt>
                <c:pt idx="34">
                  <c:v>827.20899227668406</c:v>
                </c:pt>
                <c:pt idx="35">
                  <c:v>776.13501967394438</c:v>
                </c:pt>
                <c:pt idx="36">
                  <c:v>725.06104707120471</c:v>
                </c:pt>
                <c:pt idx="37">
                  <c:v>673.98707446846504</c:v>
                </c:pt>
                <c:pt idx="38">
                  <c:v>622.91310186572537</c:v>
                </c:pt>
                <c:pt idx="39">
                  <c:v>571.83912926298569</c:v>
                </c:pt>
                <c:pt idx="40">
                  <c:v>520.76515666024602</c:v>
                </c:pt>
                <c:pt idx="41">
                  <c:v>469.69118405750629</c:v>
                </c:pt>
                <c:pt idx="42">
                  <c:v>418.61721145476656</c:v>
                </c:pt>
                <c:pt idx="43">
                  <c:v>367.54323885202683</c:v>
                </c:pt>
                <c:pt idx="44">
                  <c:v>316.4692662492871</c:v>
                </c:pt>
                <c:pt idx="45">
                  <c:v>265.39529364654737</c:v>
                </c:pt>
                <c:pt idx="46">
                  <c:v>214.32132104380764</c:v>
                </c:pt>
                <c:pt idx="47">
                  <c:v>163.24734844106791</c:v>
                </c:pt>
                <c:pt idx="48">
                  <c:v>112.17337583832818</c:v>
                </c:pt>
                <c:pt idx="49">
                  <c:v>61.099403235588461</c:v>
                </c:pt>
                <c:pt idx="50">
                  <c:v>864.60011755612675</c:v>
                </c:pt>
                <c:pt idx="51">
                  <c:v>813.52614495338707</c:v>
                </c:pt>
                <c:pt idx="52">
                  <c:v>762.4521723506474</c:v>
                </c:pt>
                <c:pt idx="53">
                  <c:v>711.37819974790773</c:v>
                </c:pt>
                <c:pt idx="54">
                  <c:v>660.30422714516806</c:v>
                </c:pt>
                <c:pt idx="55">
                  <c:v>609.23025454242838</c:v>
                </c:pt>
                <c:pt idx="56">
                  <c:v>558.15628193968871</c:v>
                </c:pt>
                <c:pt idx="57">
                  <c:v>507.08230933694898</c:v>
                </c:pt>
                <c:pt idx="58">
                  <c:v>456.00833673420925</c:v>
                </c:pt>
                <c:pt idx="59">
                  <c:v>404.93436413146952</c:v>
                </c:pt>
                <c:pt idx="60">
                  <c:v>353.86039152872979</c:v>
                </c:pt>
                <c:pt idx="61">
                  <c:v>302.78641892599006</c:v>
                </c:pt>
                <c:pt idx="62">
                  <c:v>251.71244632325033</c:v>
                </c:pt>
                <c:pt idx="63">
                  <c:v>200.6384737205106</c:v>
                </c:pt>
                <c:pt idx="64">
                  <c:v>149.56450111777087</c:v>
                </c:pt>
                <c:pt idx="65">
                  <c:v>98.490528515031144</c:v>
                </c:pt>
                <c:pt idx="66">
                  <c:v>901.99124283556944</c:v>
                </c:pt>
                <c:pt idx="67">
                  <c:v>850.91727023282976</c:v>
                </c:pt>
                <c:pt idx="68">
                  <c:v>799.84329763009009</c:v>
                </c:pt>
                <c:pt idx="69">
                  <c:v>748.76932502735042</c:v>
                </c:pt>
                <c:pt idx="70">
                  <c:v>697.69535242461075</c:v>
                </c:pt>
                <c:pt idx="71">
                  <c:v>646.62137982187107</c:v>
                </c:pt>
                <c:pt idx="72">
                  <c:v>595.5474072191314</c:v>
                </c:pt>
                <c:pt idx="73">
                  <c:v>544.47343461639173</c:v>
                </c:pt>
                <c:pt idx="74">
                  <c:v>493.399462013652</c:v>
                </c:pt>
                <c:pt idx="75">
                  <c:v>442.32548941091227</c:v>
                </c:pt>
                <c:pt idx="76">
                  <c:v>391.25151680817254</c:v>
                </c:pt>
                <c:pt idx="77">
                  <c:v>340.17754420543281</c:v>
                </c:pt>
                <c:pt idx="78">
                  <c:v>289.10357160269308</c:v>
                </c:pt>
                <c:pt idx="79">
                  <c:v>238.02959899995335</c:v>
                </c:pt>
                <c:pt idx="80">
                  <c:v>186.95562639721362</c:v>
                </c:pt>
                <c:pt idx="81">
                  <c:v>135.88165379447389</c:v>
                </c:pt>
                <c:pt idx="82">
                  <c:v>84.807681191734162</c:v>
                </c:pt>
                <c:pt idx="83">
                  <c:v>888.30839551227245</c:v>
                </c:pt>
                <c:pt idx="84">
                  <c:v>837.23442290953278</c:v>
                </c:pt>
                <c:pt idx="85">
                  <c:v>786.16045030679311</c:v>
                </c:pt>
                <c:pt idx="86">
                  <c:v>735.08647770405344</c:v>
                </c:pt>
                <c:pt idx="87">
                  <c:v>684.01250510131376</c:v>
                </c:pt>
                <c:pt idx="88">
                  <c:v>632.93853249857409</c:v>
                </c:pt>
                <c:pt idx="89">
                  <c:v>581.86455989583442</c:v>
                </c:pt>
                <c:pt idx="90">
                  <c:v>530.79058729309475</c:v>
                </c:pt>
                <c:pt idx="91">
                  <c:v>479.71661469035502</c:v>
                </c:pt>
                <c:pt idx="92">
                  <c:v>428.64264208761529</c:v>
                </c:pt>
                <c:pt idx="93">
                  <c:v>377.56866948487556</c:v>
                </c:pt>
                <c:pt idx="94">
                  <c:v>326.49469688213583</c:v>
                </c:pt>
                <c:pt idx="95">
                  <c:v>275.4207242793961</c:v>
                </c:pt>
                <c:pt idx="96">
                  <c:v>224.34675167665637</c:v>
                </c:pt>
                <c:pt idx="97">
                  <c:v>173.27277907391664</c:v>
                </c:pt>
                <c:pt idx="98">
                  <c:v>122.19880647117691</c:v>
                </c:pt>
                <c:pt idx="99">
                  <c:v>71.124833868437179</c:v>
                </c:pt>
                <c:pt idx="100">
                  <c:v>874.62554818897547</c:v>
                </c:pt>
                <c:pt idx="101">
                  <c:v>823.5515755862358</c:v>
                </c:pt>
                <c:pt idx="102">
                  <c:v>772.47760298349613</c:v>
                </c:pt>
                <c:pt idx="103">
                  <c:v>721.40363038075645</c:v>
                </c:pt>
                <c:pt idx="104">
                  <c:v>670.32965777801678</c:v>
                </c:pt>
                <c:pt idx="105">
                  <c:v>619.25568517527711</c:v>
                </c:pt>
                <c:pt idx="106">
                  <c:v>568.18171257253744</c:v>
                </c:pt>
                <c:pt idx="107">
                  <c:v>517.10773996979776</c:v>
                </c:pt>
                <c:pt idx="108">
                  <c:v>466.03376736705803</c:v>
                </c:pt>
                <c:pt idx="109">
                  <c:v>414.9597947643183</c:v>
                </c:pt>
                <c:pt idx="110">
                  <c:v>363.88582216157857</c:v>
                </c:pt>
                <c:pt idx="111">
                  <c:v>312.81184955883884</c:v>
                </c:pt>
                <c:pt idx="112">
                  <c:v>261.73787695609911</c:v>
                </c:pt>
                <c:pt idx="113">
                  <c:v>210.66390435335938</c:v>
                </c:pt>
                <c:pt idx="114">
                  <c:v>159.58993175061966</c:v>
                </c:pt>
                <c:pt idx="115">
                  <c:v>108.51595914787993</c:v>
                </c:pt>
                <c:pt idx="116">
                  <c:v>57.441986545140203</c:v>
                </c:pt>
                <c:pt idx="117">
                  <c:v>860.94270086567849</c:v>
                </c:pt>
                <c:pt idx="118">
                  <c:v>809.86872826293882</c:v>
                </c:pt>
                <c:pt idx="119">
                  <c:v>758.79475566019914</c:v>
                </c:pt>
                <c:pt idx="120">
                  <c:v>707.72078305745947</c:v>
                </c:pt>
                <c:pt idx="121">
                  <c:v>656.6468104547198</c:v>
                </c:pt>
                <c:pt idx="122">
                  <c:v>605.57283785198013</c:v>
                </c:pt>
                <c:pt idx="123">
                  <c:v>554.49886524924045</c:v>
                </c:pt>
                <c:pt idx="124">
                  <c:v>503.42489264650072</c:v>
                </c:pt>
                <c:pt idx="125">
                  <c:v>452.35092004376099</c:v>
                </c:pt>
                <c:pt idx="126">
                  <c:v>401.27694744102126</c:v>
                </c:pt>
                <c:pt idx="127">
                  <c:v>350.20297483828153</c:v>
                </c:pt>
                <c:pt idx="128">
                  <c:v>299.1290022355418</c:v>
                </c:pt>
                <c:pt idx="129">
                  <c:v>248.05502963280207</c:v>
                </c:pt>
                <c:pt idx="130">
                  <c:v>196.98105703006235</c:v>
                </c:pt>
                <c:pt idx="131">
                  <c:v>145.90708442732262</c:v>
                </c:pt>
                <c:pt idx="132">
                  <c:v>94.833111824582886</c:v>
                </c:pt>
                <c:pt idx="133">
                  <c:v>898.33382614512118</c:v>
                </c:pt>
                <c:pt idx="134">
                  <c:v>847.25985354238151</c:v>
                </c:pt>
                <c:pt idx="135">
                  <c:v>796.18588093964183</c:v>
                </c:pt>
                <c:pt idx="136">
                  <c:v>745.11190833690216</c:v>
                </c:pt>
                <c:pt idx="137">
                  <c:v>694.03793573416249</c:v>
                </c:pt>
                <c:pt idx="138">
                  <c:v>642.96396313142282</c:v>
                </c:pt>
                <c:pt idx="139">
                  <c:v>591.88999052868314</c:v>
                </c:pt>
                <c:pt idx="140">
                  <c:v>540.81601792594347</c:v>
                </c:pt>
                <c:pt idx="141">
                  <c:v>489.74204532320374</c:v>
                </c:pt>
                <c:pt idx="142">
                  <c:v>438.66807272046401</c:v>
                </c:pt>
                <c:pt idx="143">
                  <c:v>387.59410011772428</c:v>
                </c:pt>
                <c:pt idx="144">
                  <c:v>336.52012751498455</c:v>
                </c:pt>
                <c:pt idx="145">
                  <c:v>285.44615491224482</c:v>
                </c:pt>
                <c:pt idx="146">
                  <c:v>234.37218230950509</c:v>
                </c:pt>
                <c:pt idx="147">
                  <c:v>183.29820970676536</c:v>
                </c:pt>
                <c:pt idx="148">
                  <c:v>132.22423710402563</c:v>
                </c:pt>
                <c:pt idx="149">
                  <c:v>81.150264501285903</c:v>
                </c:pt>
                <c:pt idx="150">
                  <c:v>884.6509788218242</c:v>
                </c:pt>
                <c:pt idx="151">
                  <c:v>833.57700621908452</c:v>
                </c:pt>
                <c:pt idx="152">
                  <c:v>782.50303361634485</c:v>
                </c:pt>
                <c:pt idx="153">
                  <c:v>731.42906101360518</c:v>
                </c:pt>
                <c:pt idx="154">
                  <c:v>680.35508841086551</c:v>
                </c:pt>
                <c:pt idx="155">
                  <c:v>629.28111580812583</c:v>
                </c:pt>
                <c:pt idx="156">
                  <c:v>578.20714320538616</c:v>
                </c:pt>
                <c:pt idx="157">
                  <c:v>527.13317060264649</c:v>
                </c:pt>
                <c:pt idx="158">
                  <c:v>476.05919799990676</c:v>
                </c:pt>
                <c:pt idx="159">
                  <c:v>424.98522539716703</c:v>
                </c:pt>
                <c:pt idx="160">
                  <c:v>373.9112527944273</c:v>
                </c:pt>
                <c:pt idx="161">
                  <c:v>322.83728019168757</c:v>
                </c:pt>
                <c:pt idx="162">
                  <c:v>271.76330758894784</c:v>
                </c:pt>
                <c:pt idx="163">
                  <c:v>220.68933498620811</c:v>
                </c:pt>
                <c:pt idx="164">
                  <c:v>169.61536238346838</c:v>
                </c:pt>
                <c:pt idx="165">
                  <c:v>118.54138978072865</c:v>
                </c:pt>
                <c:pt idx="166">
                  <c:v>67.467417177988921</c:v>
                </c:pt>
                <c:pt idx="167">
                  <c:v>870.96813149852721</c:v>
                </c:pt>
                <c:pt idx="168">
                  <c:v>819.89415889578754</c:v>
                </c:pt>
                <c:pt idx="169">
                  <c:v>768.82018629304787</c:v>
                </c:pt>
                <c:pt idx="170">
                  <c:v>717.7462136903082</c:v>
                </c:pt>
                <c:pt idx="171">
                  <c:v>666.67224108756852</c:v>
                </c:pt>
                <c:pt idx="172">
                  <c:v>615.59826848482885</c:v>
                </c:pt>
                <c:pt idx="173">
                  <c:v>564.52429588208918</c:v>
                </c:pt>
                <c:pt idx="174">
                  <c:v>513.4503232793495</c:v>
                </c:pt>
                <c:pt idx="175">
                  <c:v>462.37635067660977</c:v>
                </c:pt>
                <c:pt idx="176">
                  <c:v>411.30237807387005</c:v>
                </c:pt>
                <c:pt idx="177">
                  <c:v>360.22840547113032</c:v>
                </c:pt>
                <c:pt idx="178">
                  <c:v>309.15443286839059</c:v>
                </c:pt>
                <c:pt idx="179">
                  <c:v>258.08046026565086</c:v>
                </c:pt>
                <c:pt idx="180">
                  <c:v>207.00648766291113</c:v>
                </c:pt>
                <c:pt idx="181">
                  <c:v>155.9325150601714</c:v>
                </c:pt>
                <c:pt idx="182">
                  <c:v>104.85854245743167</c:v>
                </c:pt>
                <c:pt idx="183">
                  <c:v>53.784569854691945</c:v>
                </c:pt>
                <c:pt idx="184">
                  <c:v>857.28528417523023</c:v>
                </c:pt>
                <c:pt idx="185">
                  <c:v>806.21131157249056</c:v>
                </c:pt>
                <c:pt idx="186">
                  <c:v>755.13733896975089</c:v>
                </c:pt>
                <c:pt idx="187">
                  <c:v>704.06336636701121</c:v>
                </c:pt>
                <c:pt idx="188">
                  <c:v>652.98939376427154</c:v>
                </c:pt>
                <c:pt idx="189">
                  <c:v>601.91542116153187</c:v>
                </c:pt>
                <c:pt idx="190">
                  <c:v>550.84144855879219</c:v>
                </c:pt>
                <c:pt idx="191">
                  <c:v>499.76747595605246</c:v>
                </c:pt>
                <c:pt idx="192">
                  <c:v>448.69350335331274</c:v>
                </c:pt>
                <c:pt idx="193">
                  <c:v>397.61953075057301</c:v>
                </c:pt>
                <c:pt idx="194">
                  <c:v>346.54555814783328</c:v>
                </c:pt>
                <c:pt idx="195">
                  <c:v>295.47158554509355</c:v>
                </c:pt>
                <c:pt idx="196">
                  <c:v>244.39761294235382</c:v>
                </c:pt>
                <c:pt idx="197">
                  <c:v>193.32364033961409</c:v>
                </c:pt>
                <c:pt idx="198">
                  <c:v>142.24966773687436</c:v>
                </c:pt>
                <c:pt idx="199">
                  <c:v>91.175695134134628</c:v>
                </c:pt>
                <c:pt idx="200">
                  <c:v>894.67640945467292</c:v>
                </c:pt>
                <c:pt idx="201">
                  <c:v>843.60243685193325</c:v>
                </c:pt>
                <c:pt idx="202">
                  <c:v>792.52846424919358</c:v>
                </c:pt>
                <c:pt idx="203">
                  <c:v>741.4544916464539</c:v>
                </c:pt>
                <c:pt idx="204">
                  <c:v>690.38051904371423</c:v>
                </c:pt>
                <c:pt idx="205">
                  <c:v>639.30654644097456</c:v>
                </c:pt>
                <c:pt idx="206">
                  <c:v>588.23257383823488</c:v>
                </c:pt>
                <c:pt idx="207">
                  <c:v>537.15860123549521</c:v>
                </c:pt>
                <c:pt idx="208">
                  <c:v>486.08462863275548</c:v>
                </c:pt>
                <c:pt idx="209">
                  <c:v>435.01065603001575</c:v>
                </c:pt>
                <c:pt idx="210">
                  <c:v>383.93668342727602</c:v>
                </c:pt>
                <c:pt idx="211">
                  <c:v>332.86271082453629</c:v>
                </c:pt>
                <c:pt idx="212">
                  <c:v>281.78873822179656</c:v>
                </c:pt>
                <c:pt idx="213">
                  <c:v>230.71476561905683</c:v>
                </c:pt>
                <c:pt idx="214">
                  <c:v>179.6407930163171</c:v>
                </c:pt>
                <c:pt idx="215">
                  <c:v>128.56682041357737</c:v>
                </c:pt>
                <c:pt idx="216">
                  <c:v>77.492847810837645</c:v>
                </c:pt>
                <c:pt idx="217">
                  <c:v>880.99356213137594</c:v>
                </c:pt>
                <c:pt idx="218">
                  <c:v>829.91958952863627</c:v>
                </c:pt>
                <c:pt idx="219">
                  <c:v>778.84561692589659</c:v>
                </c:pt>
                <c:pt idx="220">
                  <c:v>727.77164432315692</c:v>
                </c:pt>
                <c:pt idx="221">
                  <c:v>676.69767172041725</c:v>
                </c:pt>
                <c:pt idx="222">
                  <c:v>625.62369911767757</c:v>
                </c:pt>
                <c:pt idx="223">
                  <c:v>574.5497265149379</c:v>
                </c:pt>
                <c:pt idx="224">
                  <c:v>523.47575391219823</c:v>
                </c:pt>
                <c:pt idx="225">
                  <c:v>472.4017813094585</c:v>
                </c:pt>
                <c:pt idx="226">
                  <c:v>421.32780870671877</c:v>
                </c:pt>
                <c:pt idx="227">
                  <c:v>370.25383610397904</c:v>
                </c:pt>
                <c:pt idx="228">
                  <c:v>319.17986350123931</c:v>
                </c:pt>
                <c:pt idx="229">
                  <c:v>268.10589089849958</c:v>
                </c:pt>
                <c:pt idx="230">
                  <c:v>217.03191829575985</c:v>
                </c:pt>
                <c:pt idx="231">
                  <c:v>165.95794569302012</c:v>
                </c:pt>
                <c:pt idx="232">
                  <c:v>114.88397309028039</c:v>
                </c:pt>
                <c:pt idx="233">
                  <c:v>63.81000048754067</c:v>
                </c:pt>
                <c:pt idx="234">
                  <c:v>867.31071480807896</c:v>
                </c:pt>
                <c:pt idx="235">
                  <c:v>816.23674220533928</c:v>
                </c:pt>
                <c:pt idx="236">
                  <c:v>765.16276960259961</c:v>
                </c:pt>
                <c:pt idx="237">
                  <c:v>714.08879699985994</c:v>
                </c:pt>
                <c:pt idx="238">
                  <c:v>663.01482439712026</c:v>
                </c:pt>
                <c:pt idx="239">
                  <c:v>611.94085179438059</c:v>
                </c:pt>
                <c:pt idx="240">
                  <c:v>560.86687919164092</c:v>
                </c:pt>
                <c:pt idx="241">
                  <c:v>509.79290658890119</c:v>
                </c:pt>
                <c:pt idx="242">
                  <c:v>458.71893398616146</c:v>
                </c:pt>
                <c:pt idx="243">
                  <c:v>407.64496138342173</c:v>
                </c:pt>
                <c:pt idx="244">
                  <c:v>356.570988780682</c:v>
                </c:pt>
                <c:pt idx="245">
                  <c:v>305.49701617794227</c:v>
                </c:pt>
                <c:pt idx="246">
                  <c:v>254.42304357520254</c:v>
                </c:pt>
                <c:pt idx="247">
                  <c:v>203.34907097246281</c:v>
                </c:pt>
                <c:pt idx="248">
                  <c:v>152.27509836972308</c:v>
                </c:pt>
                <c:pt idx="249">
                  <c:v>101.20112576698335</c:v>
                </c:pt>
                <c:pt idx="250">
                  <c:v>904.70184008752165</c:v>
                </c:pt>
                <c:pt idx="251">
                  <c:v>853.62786748478197</c:v>
                </c:pt>
                <c:pt idx="252">
                  <c:v>802.5538948820423</c:v>
                </c:pt>
                <c:pt idx="253">
                  <c:v>751.47992227930263</c:v>
                </c:pt>
                <c:pt idx="254">
                  <c:v>700.40594967656295</c:v>
                </c:pt>
                <c:pt idx="255">
                  <c:v>649.33197707382328</c:v>
                </c:pt>
                <c:pt idx="256">
                  <c:v>598.25800447108361</c:v>
                </c:pt>
                <c:pt idx="257">
                  <c:v>547.18403186834394</c:v>
                </c:pt>
                <c:pt idx="258">
                  <c:v>496.11005926560421</c:v>
                </c:pt>
                <c:pt idx="259">
                  <c:v>445.03608666286448</c:v>
                </c:pt>
                <c:pt idx="260">
                  <c:v>393.96211406012475</c:v>
                </c:pt>
                <c:pt idx="261">
                  <c:v>342.88814145738502</c:v>
                </c:pt>
                <c:pt idx="262">
                  <c:v>291.81416885464529</c:v>
                </c:pt>
                <c:pt idx="263">
                  <c:v>240.74019625190556</c:v>
                </c:pt>
                <c:pt idx="264">
                  <c:v>189.66622364916583</c:v>
                </c:pt>
                <c:pt idx="265">
                  <c:v>138.5922510464261</c:v>
                </c:pt>
                <c:pt idx="266">
                  <c:v>87.51827844368637</c:v>
                </c:pt>
                <c:pt idx="267">
                  <c:v>891.01899276422466</c:v>
                </c:pt>
                <c:pt idx="268">
                  <c:v>839.94502016148499</c:v>
                </c:pt>
                <c:pt idx="269">
                  <c:v>788.87104755874532</c:v>
                </c:pt>
                <c:pt idx="270">
                  <c:v>737.79707495600564</c:v>
                </c:pt>
                <c:pt idx="271">
                  <c:v>686.72310235326597</c:v>
                </c:pt>
                <c:pt idx="272">
                  <c:v>635.6491297505263</c:v>
                </c:pt>
                <c:pt idx="273">
                  <c:v>584.57515714778663</c:v>
                </c:pt>
                <c:pt idx="274">
                  <c:v>533.50118454504695</c:v>
                </c:pt>
                <c:pt idx="275">
                  <c:v>482.42721194230722</c:v>
                </c:pt>
                <c:pt idx="276">
                  <c:v>431.35323933956749</c:v>
                </c:pt>
                <c:pt idx="277">
                  <c:v>380.27926673682776</c:v>
                </c:pt>
                <c:pt idx="278">
                  <c:v>329.20529413408804</c:v>
                </c:pt>
                <c:pt idx="279">
                  <c:v>278.13132153134831</c:v>
                </c:pt>
                <c:pt idx="280">
                  <c:v>227.05734892860858</c:v>
                </c:pt>
                <c:pt idx="281">
                  <c:v>175.98337632586885</c:v>
                </c:pt>
                <c:pt idx="282">
                  <c:v>124.90940372312912</c:v>
                </c:pt>
                <c:pt idx="283">
                  <c:v>73.835431120389387</c:v>
                </c:pt>
                <c:pt idx="284">
                  <c:v>877.33614544092768</c:v>
                </c:pt>
                <c:pt idx="285">
                  <c:v>826.26217283818801</c:v>
                </c:pt>
                <c:pt idx="286">
                  <c:v>775.18820023544833</c:v>
                </c:pt>
                <c:pt idx="287">
                  <c:v>724.11422763270866</c:v>
                </c:pt>
                <c:pt idx="288">
                  <c:v>673.04025502996899</c:v>
                </c:pt>
                <c:pt idx="289">
                  <c:v>621.96628242722932</c:v>
                </c:pt>
                <c:pt idx="290">
                  <c:v>570.89230982448964</c:v>
                </c:pt>
                <c:pt idx="291">
                  <c:v>519.81833722174997</c:v>
                </c:pt>
                <c:pt idx="292">
                  <c:v>468.74436461901024</c:v>
                </c:pt>
                <c:pt idx="293">
                  <c:v>417.67039201627051</c:v>
                </c:pt>
                <c:pt idx="294">
                  <c:v>366.59641941353078</c:v>
                </c:pt>
                <c:pt idx="295">
                  <c:v>315.52244681079105</c:v>
                </c:pt>
                <c:pt idx="296">
                  <c:v>264.44847420805132</c:v>
                </c:pt>
                <c:pt idx="297">
                  <c:v>213.37450160531159</c:v>
                </c:pt>
                <c:pt idx="298">
                  <c:v>162.30052900257186</c:v>
                </c:pt>
                <c:pt idx="299">
                  <c:v>111.22655639983213</c:v>
                </c:pt>
                <c:pt idx="300">
                  <c:v>60.152583797092412</c:v>
                </c:pt>
                <c:pt idx="301">
                  <c:v>863.6532981176307</c:v>
                </c:pt>
                <c:pt idx="302">
                  <c:v>812.57932551489102</c:v>
                </c:pt>
                <c:pt idx="303">
                  <c:v>761.50535291215135</c:v>
                </c:pt>
                <c:pt idx="304">
                  <c:v>710.43138030941168</c:v>
                </c:pt>
                <c:pt idx="305">
                  <c:v>659.35740770667201</c:v>
                </c:pt>
                <c:pt idx="306">
                  <c:v>608.28343510393233</c:v>
                </c:pt>
                <c:pt idx="307">
                  <c:v>557.20946250119266</c:v>
                </c:pt>
                <c:pt idx="308">
                  <c:v>506.13548989845293</c:v>
                </c:pt>
                <c:pt idx="309">
                  <c:v>455.0615172957132</c:v>
                </c:pt>
                <c:pt idx="310">
                  <c:v>403.98754469297347</c:v>
                </c:pt>
                <c:pt idx="311">
                  <c:v>352.91357209023374</c:v>
                </c:pt>
                <c:pt idx="312">
                  <c:v>301.83959948749401</c:v>
                </c:pt>
                <c:pt idx="313">
                  <c:v>250.76562688475428</c:v>
                </c:pt>
                <c:pt idx="314">
                  <c:v>199.69165428201455</c:v>
                </c:pt>
                <c:pt idx="315">
                  <c:v>148.61768167927482</c:v>
                </c:pt>
                <c:pt idx="316">
                  <c:v>97.543709076535094</c:v>
                </c:pt>
                <c:pt idx="317">
                  <c:v>901.04442339707339</c:v>
                </c:pt>
                <c:pt idx="318">
                  <c:v>849.97045079433371</c:v>
                </c:pt>
                <c:pt idx="319">
                  <c:v>798.89647819159404</c:v>
                </c:pt>
                <c:pt idx="320">
                  <c:v>747.82250558885437</c:v>
                </c:pt>
                <c:pt idx="321">
                  <c:v>696.7485329861147</c:v>
                </c:pt>
                <c:pt idx="322">
                  <c:v>645.67456038337502</c:v>
                </c:pt>
                <c:pt idx="323">
                  <c:v>594.60058778063535</c:v>
                </c:pt>
                <c:pt idx="324">
                  <c:v>543.52661517789568</c:v>
                </c:pt>
                <c:pt idx="325">
                  <c:v>492.45264257515595</c:v>
                </c:pt>
                <c:pt idx="326">
                  <c:v>441.37866997241622</c:v>
                </c:pt>
                <c:pt idx="327">
                  <c:v>390.30469736967649</c:v>
                </c:pt>
                <c:pt idx="328">
                  <c:v>339.23072476693676</c:v>
                </c:pt>
                <c:pt idx="329">
                  <c:v>288.15675216419703</c:v>
                </c:pt>
                <c:pt idx="330">
                  <c:v>237.0827795614573</c:v>
                </c:pt>
                <c:pt idx="331">
                  <c:v>186.00880695871757</c:v>
                </c:pt>
                <c:pt idx="332">
                  <c:v>134.93483435597784</c:v>
                </c:pt>
                <c:pt idx="333">
                  <c:v>83.860861753238112</c:v>
                </c:pt>
                <c:pt idx="334">
                  <c:v>887.3615760737764</c:v>
                </c:pt>
                <c:pt idx="335">
                  <c:v>836.28760347103673</c:v>
                </c:pt>
                <c:pt idx="336">
                  <c:v>785.21363086829706</c:v>
                </c:pt>
                <c:pt idx="337">
                  <c:v>734.13965826555739</c:v>
                </c:pt>
                <c:pt idx="338">
                  <c:v>683.06568566281771</c:v>
                </c:pt>
                <c:pt idx="339">
                  <c:v>631.99171306007804</c:v>
                </c:pt>
                <c:pt idx="340">
                  <c:v>580.91774045733837</c:v>
                </c:pt>
                <c:pt idx="341">
                  <c:v>529.8437678545987</c:v>
                </c:pt>
                <c:pt idx="342">
                  <c:v>478.76979525185897</c:v>
                </c:pt>
                <c:pt idx="343">
                  <c:v>427.69582264911924</c:v>
                </c:pt>
                <c:pt idx="344">
                  <c:v>376.62185004637951</c:v>
                </c:pt>
                <c:pt idx="345">
                  <c:v>325.54787744363978</c:v>
                </c:pt>
                <c:pt idx="346">
                  <c:v>274.47390484090005</c:v>
                </c:pt>
                <c:pt idx="347">
                  <c:v>223.39993223816032</c:v>
                </c:pt>
                <c:pt idx="348">
                  <c:v>172.32595963542059</c:v>
                </c:pt>
                <c:pt idx="349">
                  <c:v>121.25198703268086</c:v>
                </c:pt>
                <c:pt idx="350">
                  <c:v>70.178014429941129</c:v>
                </c:pt>
                <c:pt idx="351">
                  <c:v>873.67872875047942</c:v>
                </c:pt>
                <c:pt idx="352">
                  <c:v>822.60475614773975</c:v>
                </c:pt>
                <c:pt idx="353">
                  <c:v>771.53078354500008</c:v>
                </c:pt>
                <c:pt idx="354">
                  <c:v>720.4568109422604</c:v>
                </c:pt>
                <c:pt idx="355">
                  <c:v>669.38283833952073</c:v>
                </c:pt>
                <c:pt idx="356">
                  <c:v>618.30886573678106</c:v>
                </c:pt>
                <c:pt idx="357">
                  <c:v>567.23489313404139</c:v>
                </c:pt>
                <c:pt idx="358">
                  <c:v>516.16092053130171</c:v>
                </c:pt>
                <c:pt idx="359">
                  <c:v>465.08694792856198</c:v>
                </c:pt>
                <c:pt idx="360">
                  <c:v>414.01297532582225</c:v>
                </c:pt>
                <c:pt idx="361">
                  <c:v>362.93900272308252</c:v>
                </c:pt>
                <c:pt idx="362">
                  <c:v>311.86503012034279</c:v>
                </c:pt>
                <c:pt idx="363">
                  <c:v>260.79105751760306</c:v>
                </c:pt>
                <c:pt idx="364">
                  <c:v>209.71708491486334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4545-9B5E-0B4B4738BB39}"/>
            </c:ext>
          </c:extLst>
        </c:ser>
        <c:ser>
          <c:idx val="1"/>
          <c:order val="1"/>
          <c:tx>
            <c:strRef>
              <c:f>'Sawchart no.1'!$C$1</c:f>
              <c:strCache>
                <c:ptCount val="1"/>
                <c:pt idx="0">
                  <c:v>Daily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'Sawchart no.1'!$A$2:$A$366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'Sawchart no.1'!$C$2:$C$366</c:f>
              <c:numCache>
                <c:formatCode>General</c:formatCode>
                <c:ptCount val="365"/>
                <c:pt idx="0">
                  <c:v>51.073972602739723</c:v>
                </c:pt>
                <c:pt idx="1">
                  <c:v>51.073972602739723</c:v>
                </c:pt>
                <c:pt idx="2">
                  <c:v>51.073972602739723</c:v>
                </c:pt>
                <c:pt idx="3">
                  <c:v>51.073972602739723</c:v>
                </c:pt>
                <c:pt idx="4">
                  <c:v>51.073972602739723</c:v>
                </c:pt>
                <c:pt idx="5">
                  <c:v>51.073972602739723</c:v>
                </c:pt>
                <c:pt idx="6">
                  <c:v>51.073972602739723</c:v>
                </c:pt>
                <c:pt idx="7">
                  <c:v>51.073972602739723</c:v>
                </c:pt>
                <c:pt idx="8">
                  <c:v>51.073972602739723</c:v>
                </c:pt>
                <c:pt idx="9">
                  <c:v>51.073972602739723</c:v>
                </c:pt>
                <c:pt idx="10">
                  <c:v>51.073972602739723</c:v>
                </c:pt>
                <c:pt idx="11">
                  <c:v>51.073972602739723</c:v>
                </c:pt>
                <c:pt idx="12">
                  <c:v>51.073972602739723</c:v>
                </c:pt>
                <c:pt idx="13">
                  <c:v>51.073972602739723</c:v>
                </c:pt>
                <c:pt idx="14">
                  <c:v>51.073972602739723</c:v>
                </c:pt>
                <c:pt idx="15">
                  <c:v>51.073972602739723</c:v>
                </c:pt>
                <c:pt idx="16">
                  <c:v>51.073972602739723</c:v>
                </c:pt>
                <c:pt idx="17">
                  <c:v>51.073972602739723</c:v>
                </c:pt>
                <c:pt idx="18">
                  <c:v>51.073972602739723</c:v>
                </c:pt>
                <c:pt idx="19">
                  <c:v>51.073972602739723</c:v>
                </c:pt>
                <c:pt idx="20">
                  <c:v>51.073972602739723</c:v>
                </c:pt>
                <c:pt idx="21">
                  <c:v>51.073972602739723</c:v>
                </c:pt>
                <c:pt idx="22">
                  <c:v>51.073972602739723</c:v>
                </c:pt>
                <c:pt idx="23">
                  <c:v>51.073972602739723</c:v>
                </c:pt>
                <c:pt idx="24">
                  <c:v>51.073972602739723</c:v>
                </c:pt>
                <c:pt idx="25">
                  <c:v>51.073972602739723</c:v>
                </c:pt>
                <c:pt idx="26">
                  <c:v>51.073972602739723</c:v>
                </c:pt>
                <c:pt idx="27">
                  <c:v>51.073972602739723</c:v>
                </c:pt>
                <c:pt idx="28">
                  <c:v>51.073972602739723</c:v>
                </c:pt>
                <c:pt idx="29">
                  <c:v>51.073972602739723</c:v>
                </c:pt>
                <c:pt idx="30">
                  <c:v>51.073972602739723</c:v>
                </c:pt>
                <c:pt idx="31">
                  <c:v>51.073972602739723</c:v>
                </c:pt>
                <c:pt idx="32">
                  <c:v>51.073972602739723</c:v>
                </c:pt>
                <c:pt idx="33">
                  <c:v>51.073972602739723</c:v>
                </c:pt>
                <c:pt idx="34">
                  <c:v>51.073972602739723</c:v>
                </c:pt>
                <c:pt idx="35">
                  <c:v>51.073972602739723</c:v>
                </c:pt>
                <c:pt idx="36">
                  <c:v>51.073972602739723</c:v>
                </c:pt>
                <c:pt idx="37">
                  <c:v>51.073972602739723</c:v>
                </c:pt>
                <c:pt idx="38">
                  <c:v>51.073972602739723</c:v>
                </c:pt>
                <c:pt idx="39">
                  <c:v>51.073972602739723</c:v>
                </c:pt>
                <c:pt idx="40">
                  <c:v>51.073972602739723</c:v>
                </c:pt>
                <c:pt idx="41">
                  <c:v>51.073972602739723</c:v>
                </c:pt>
                <c:pt idx="42">
                  <c:v>51.073972602739723</c:v>
                </c:pt>
                <c:pt idx="43">
                  <c:v>51.073972602739723</c:v>
                </c:pt>
                <c:pt idx="44">
                  <c:v>51.073972602739723</c:v>
                </c:pt>
                <c:pt idx="45">
                  <c:v>51.073972602739723</c:v>
                </c:pt>
                <c:pt idx="46">
                  <c:v>51.073972602739723</c:v>
                </c:pt>
                <c:pt idx="47">
                  <c:v>51.073972602739723</c:v>
                </c:pt>
                <c:pt idx="48">
                  <c:v>51.073972602739723</c:v>
                </c:pt>
                <c:pt idx="49">
                  <c:v>51.073972602739723</c:v>
                </c:pt>
                <c:pt idx="50">
                  <c:v>51.073972602739723</c:v>
                </c:pt>
                <c:pt idx="51">
                  <c:v>51.073972602739723</c:v>
                </c:pt>
                <c:pt idx="52">
                  <c:v>51.073972602739723</c:v>
                </c:pt>
                <c:pt idx="53">
                  <c:v>51.073972602739723</c:v>
                </c:pt>
                <c:pt idx="54">
                  <c:v>51.073972602739723</c:v>
                </c:pt>
                <c:pt idx="55">
                  <c:v>51.073972602739723</c:v>
                </c:pt>
                <c:pt idx="56">
                  <c:v>51.073972602739723</c:v>
                </c:pt>
                <c:pt idx="57">
                  <c:v>51.073972602739723</c:v>
                </c:pt>
                <c:pt idx="58">
                  <c:v>51.073972602739723</c:v>
                </c:pt>
                <c:pt idx="59">
                  <c:v>51.073972602739723</c:v>
                </c:pt>
                <c:pt idx="60">
                  <c:v>51.073972602739723</c:v>
                </c:pt>
                <c:pt idx="61">
                  <c:v>51.073972602739723</c:v>
                </c:pt>
                <c:pt idx="62">
                  <c:v>51.073972602739723</c:v>
                </c:pt>
                <c:pt idx="63">
                  <c:v>51.073972602739723</c:v>
                </c:pt>
                <c:pt idx="64">
                  <c:v>51.073972602739723</c:v>
                </c:pt>
                <c:pt idx="65">
                  <c:v>51.073972602739723</c:v>
                </c:pt>
                <c:pt idx="66">
                  <c:v>51.073972602739723</c:v>
                </c:pt>
                <c:pt idx="67">
                  <c:v>51.073972602739723</c:v>
                </c:pt>
                <c:pt idx="68">
                  <c:v>51.073972602739723</c:v>
                </c:pt>
                <c:pt idx="69">
                  <c:v>51.073972602739723</c:v>
                </c:pt>
                <c:pt idx="70">
                  <c:v>51.073972602739723</c:v>
                </c:pt>
                <c:pt idx="71">
                  <c:v>51.073972602739723</c:v>
                </c:pt>
                <c:pt idx="72">
                  <c:v>51.073972602739723</c:v>
                </c:pt>
                <c:pt idx="73">
                  <c:v>51.073972602739723</c:v>
                </c:pt>
                <c:pt idx="74">
                  <c:v>51.073972602739723</c:v>
                </c:pt>
                <c:pt idx="75">
                  <c:v>51.073972602739723</c:v>
                </c:pt>
                <c:pt idx="76">
                  <c:v>51.073972602739723</c:v>
                </c:pt>
                <c:pt idx="77">
                  <c:v>51.073972602739723</c:v>
                </c:pt>
                <c:pt idx="78">
                  <c:v>51.073972602739723</c:v>
                </c:pt>
                <c:pt idx="79">
                  <c:v>51.073972602739723</c:v>
                </c:pt>
                <c:pt idx="80">
                  <c:v>51.073972602739723</c:v>
                </c:pt>
                <c:pt idx="81">
                  <c:v>51.073972602739723</c:v>
                </c:pt>
                <c:pt idx="82">
                  <c:v>51.073972602739723</c:v>
                </c:pt>
                <c:pt idx="83">
                  <c:v>51.073972602739723</c:v>
                </c:pt>
                <c:pt idx="84">
                  <c:v>51.073972602739723</c:v>
                </c:pt>
                <c:pt idx="85">
                  <c:v>51.073972602739723</c:v>
                </c:pt>
                <c:pt idx="86">
                  <c:v>51.073972602739723</c:v>
                </c:pt>
                <c:pt idx="87">
                  <c:v>51.073972602739723</c:v>
                </c:pt>
                <c:pt idx="88">
                  <c:v>51.073972602739723</c:v>
                </c:pt>
                <c:pt idx="89">
                  <c:v>51.073972602739723</c:v>
                </c:pt>
                <c:pt idx="90">
                  <c:v>51.073972602739723</c:v>
                </c:pt>
                <c:pt idx="91">
                  <c:v>51.073972602739723</c:v>
                </c:pt>
                <c:pt idx="92">
                  <c:v>51.073972602739723</c:v>
                </c:pt>
                <c:pt idx="93">
                  <c:v>51.073972602739723</c:v>
                </c:pt>
                <c:pt idx="94">
                  <c:v>51.073972602739723</c:v>
                </c:pt>
                <c:pt idx="95">
                  <c:v>51.073972602739723</c:v>
                </c:pt>
                <c:pt idx="96">
                  <c:v>51.073972602739723</c:v>
                </c:pt>
                <c:pt idx="97">
                  <c:v>51.073972602739723</c:v>
                </c:pt>
                <c:pt idx="98">
                  <c:v>51.073972602739723</c:v>
                </c:pt>
                <c:pt idx="99">
                  <c:v>51.073972602739723</c:v>
                </c:pt>
                <c:pt idx="100">
                  <c:v>51.073972602739723</c:v>
                </c:pt>
                <c:pt idx="101">
                  <c:v>51.073972602739723</c:v>
                </c:pt>
                <c:pt idx="102">
                  <c:v>51.073972602739723</c:v>
                </c:pt>
                <c:pt idx="103">
                  <c:v>51.073972602739723</c:v>
                </c:pt>
                <c:pt idx="104">
                  <c:v>51.073972602739723</c:v>
                </c:pt>
                <c:pt idx="105">
                  <c:v>51.073972602739723</c:v>
                </c:pt>
                <c:pt idx="106">
                  <c:v>51.073972602739723</c:v>
                </c:pt>
                <c:pt idx="107">
                  <c:v>51.073972602739723</c:v>
                </c:pt>
                <c:pt idx="108">
                  <c:v>51.073972602739723</c:v>
                </c:pt>
                <c:pt idx="109">
                  <c:v>51.073972602739723</c:v>
                </c:pt>
                <c:pt idx="110">
                  <c:v>51.073972602739723</c:v>
                </c:pt>
                <c:pt idx="111">
                  <c:v>51.073972602739723</c:v>
                </c:pt>
                <c:pt idx="112">
                  <c:v>51.073972602739723</c:v>
                </c:pt>
                <c:pt idx="113">
                  <c:v>51.073972602739723</c:v>
                </c:pt>
                <c:pt idx="114">
                  <c:v>51.073972602739723</c:v>
                </c:pt>
                <c:pt idx="115">
                  <c:v>51.073972602739723</c:v>
                </c:pt>
                <c:pt idx="116">
                  <c:v>51.073972602739723</c:v>
                </c:pt>
                <c:pt idx="117">
                  <c:v>51.073972602739723</c:v>
                </c:pt>
                <c:pt idx="118">
                  <c:v>51.073972602739723</c:v>
                </c:pt>
                <c:pt idx="119">
                  <c:v>51.073972602739723</c:v>
                </c:pt>
                <c:pt idx="120">
                  <c:v>51.073972602739723</c:v>
                </c:pt>
                <c:pt idx="121">
                  <c:v>51.073972602739723</c:v>
                </c:pt>
                <c:pt idx="122">
                  <c:v>51.073972602739723</c:v>
                </c:pt>
                <c:pt idx="123">
                  <c:v>51.073972602739723</c:v>
                </c:pt>
                <c:pt idx="124">
                  <c:v>51.073972602739723</c:v>
                </c:pt>
                <c:pt idx="125">
                  <c:v>51.073972602739723</c:v>
                </c:pt>
                <c:pt idx="126">
                  <c:v>51.073972602739723</c:v>
                </c:pt>
                <c:pt idx="127">
                  <c:v>51.073972602739723</c:v>
                </c:pt>
                <c:pt idx="128">
                  <c:v>51.073972602739723</c:v>
                </c:pt>
                <c:pt idx="129">
                  <c:v>51.073972602739723</c:v>
                </c:pt>
                <c:pt idx="130">
                  <c:v>51.073972602739723</c:v>
                </c:pt>
                <c:pt idx="131">
                  <c:v>51.073972602739723</c:v>
                </c:pt>
                <c:pt idx="132">
                  <c:v>51.073972602739723</c:v>
                </c:pt>
                <c:pt idx="133">
                  <c:v>51.073972602739723</c:v>
                </c:pt>
                <c:pt idx="134">
                  <c:v>51.073972602739723</c:v>
                </c:pt>
                <c:pt idx="135">
                  <c:v>51.073972602739723</c:v>
                </c:pt>
                <c:pt idx="136">
                  <c:v>51.073972602739723</c:v>
                </c:pt>
                <c:pt idx="137">
                  <c:v>51.073972602739723</c:v>
                </c:pt>
                <c:pt idx="138">
                  <c:v>51.073972602739723</c:v>
                </c:pt>
                <c:pt idx="139">
                  <c:v>51.073972602739723</c:v>
                </c:pt>
                <c:pt idx="140">
                  <c:v>51.073972602739723</c:v>
                </c:pt>
                <c:pt idx="141">
                  <c:v>51.073972602739723</c:v>
                </c:pt>
                <c:pt idx="142">
                  <c:v>51.073972602739723</c:v>
                </c:pt>
                <c:pt idx="143">
                  <c:v>51.073972602739723</c:v>
                </c:pt>
                <c:pt idx="144">
                  <c:v>51.073972602739723</c:v>
                </c:pt>
                <c:pt idx="145">
                  <c:v>51.073972602739723</c:v>
                </c:pt>
                <c:pt idx="146">
                  <c:v>51.073972602739723</c:v>
                </c:pt>
                <c:pt idx="147">
                  <c:v>51.073972602739723</c:v>
                </c:pt>
                <c:pt idx="148">
                  <c:v>51.073972602739723</c:v>
                </c:pt>
                <c:pt idx="149">
                  <c:v>51.073972602739723</c:v>
                </c:pt>
                <c:pt idx="150">
                  <c:v>51.073972602739723</c:v>
                </c:pt>
                <c:pt idx="151">
                  <c:v>51.073972602739723</c:v>
                </c:pt>
                <c:pt idx="152">
                  <c:v>51.073972602739723</c:v>
                </c:pt>
                <c:pt idx="153">
                  <c:v>51.073972602739723</c:v>
                </c:pt>
                <c:pt idx="154">
                  <c:v>51.073972602739723</c:v>
                </c:pt>
                <c:pt idx="155">
                  <c:v>51.073972602739723</c:v>
                </c:pt>
                <c:pt idx="156">
                  <c:v>51.073972602739723</c:v>
                </c:pt>
                <c:pt idx="157">
                  <c:v>51.073972602739723</c:v>
                </c:pt>
                <c:pt idx="158">
                  <c:v>51.073972602739723</c:v>
                </c:pt>
                <c:pt idx="159">
                  <c:v>51.073972602739723</c:v>
                </c:pt>
                <c:pt idx="160">
                  <c:v>51.073972602739723</c:v>
                </c:pt>
                <c:pt idx="161">
                  <c:v>51.073972602739723</c:v>
                </c:pt>
                <c:pt idx="162">
                  <c:v>51.073972602739723</c:v>
                </c:pt>
                <c:pt idx="163">
                  <c:v>51.073972602739723</c:v>
                </c:pt>
                <c:pt idx="164">
                  <c:v>51.073972602739723</c:v>
                </c:pt>
                <c:pt idx="165">
                  <c:v>51.073972602739723</c:v>
                </c:pt>
                <c:pt idx="166">
                  <c:v>51.073972602739723</c:v>
                </c:pt>
                <c:pt idx="167">
                  <c:v>51.073972602739723</c:v>
                </c:pt>
                <c:pt idx="168">
                  <c:v>51.073972602739723</c:v>
                </c:pt>
                <c:pt idx="169">
                  <c:v>51.073972602739723</c:v>
                </c:pt>
                <c:pt idx="170">
                  <c:v>51.073972602739723</c:v>
                </c:pt>
                <c:pt idx="171">
                  <c:v>51.073972602739723</c:v>
                </c:pt>
                <c:pt idx="172">
                  <c:v>51.073972602739723</c:v>
                </c:pt>
                <c:pt idx="173">
                  <c:v>51.073972602739723</c:v>
                </c:pt>
                <c:pt idx="174">
                  <c:v>51.073972602739723</c:v>
                </c:pt>
                <c:pt idx="175">
                  <c:v>51.073972602739723</c:v>
                </c:pt>
                <c:pt idx="176">
                  <c:v>51.073972602739723</c:v>
                </c:pt>
                <c:pt idx="177">
                  <c:v>51.073972602739723</c:v>
                </c:pt>
                <c:pt idx="178">
                  <c:v>51.073972602739723</c:v>
                </c:pt>
                <c:pt idx="179">
                  <c:v>51.073972602739723</c:v>
                </c:pt>
                <c:pt idx="180">
                  <c:v>51.073972602739723</c:v>
                </c:pt>
                <c:pt idx="181">
                  <c:v>51.073972602739723</c:v>
                </c:pt>
                <c:pt idx="182">
                  <c:v>51.073972602739723</c:v>
                </c:pt>
                <c:pt idx="183">
                  <c:v>51.073972602739723</c:v>
                </c:pt>
                <c:pt idx="184">
                  <c:v>51.073972602739723</c:v>
                </c:pt>
                <c:pt idx="185">
                  <c:v>51.073972602739723</c:v>
                </c:pt>
                <c:pt idx="186">
                  <c:v>51.073972602739723</c:v>
                </c:pt>
                <c:pt idx="187">
                  <c:v>51.073972602739723</c:v>
                </c:pt>
                <c:pt idx="188">
                  <c:v>51.073972602739723</c:v>
                </c:pt>
                <c:pt idx="189">
                  <c:v>51.073972602739723</c:v>
                </c:pt>
                <c:pt idx="190">
                  <c:v>51.073972602739723</c:v>
                </c:pt>
                <c:pt idx="191">
                  <c:v>51.073972602739723</c:v>
                </c:pt>
                <c:pt idx="192">
                  <c:v>51.073972602739723</c:v>
                </c:pt>
                <c:pt idx="193">
                  <c:v>51.073972602739723</c:v>
                </c:pt>
                <c:pt idx="194">
                  <c:v>51.073972602739723</c:v>
                </c:pt>
                <c:pt idx="195">
                  <c:v>51.073972602739723</c:v>
                </c:pt>
                <c:pt idx="196">
                  <c:v>51.073972602739723</c:v>
                </c:pt>
                <c:pt idx="197">
                  <c:v>51.073972602739723</c:v>
                </c:pt>
                <c:pt idx="198">
                  <c:v>51.073972602739723</c:v>
                </c:pt>
                <c:pt idx="199">
                  <c:v>51.073972602739723</c:v>
                </c:pt>
                <c:pt idx="200">
                  <c:v>51.073972602739723</c:v>
                </c:pt>
                <c:pt idx="201">
                  <c:v>51.073972602739723</c:v>
                </c:pt>
                <c:pt idx="202">
                  <c:v>51.073972602739723</c:v>
                </c:pt>
                <c:pt idx="203">
                  <c:v>51.073972602739723</c:v>
                </c:pt>
                <c:pt idx="204">
                  <c:v>51.073972602739723</c:v>
                </c:pt>
                <c:pt idx="205">
                  <c:v>51.073972602739723</c:v>
                </c:pt>
                <c:pt idx="206">
                  <c:v>51.073972602739723</c:v>
                </c:pt>
                <c:pt idx="207">
                  <c:v>51.073972602739723</c:v>
                </c:pt>
                <c:pt idx="208">
                  <c:v>51.073972602739723</c:v>
                </c:pt>
                <c:pt idx="209">
                  <c:v>51.073972602739723</c:v>
                </c:pt>
                <c:pt idx="210">
                  <c:v>51.073972602739723</c:v>
                </c:pt>
                <c:pt idx="211">
                  <c:v>51.073972602739723</c:v>
                </c:pt>
                <c:pt idx="212">
                  <c:v>51.073972602739723</c:v>
                </c:pt>
                <c:pt idx="213">
                  <c:v>51.073972602739723</c:v>
                </c:pt>
                <c:pt idx="214">
                  <c:v>51.073972602739723</c:v>
                </c:pt>
                <c:pt idx="215">
                  <c:v>51.073972602739723</c:v>
                </c:pt>
                <c:pt idx="216">
                  <c:v>51.073972602739723</c:v>
                </c:pt>
                <c:pt idx="217">
                  <c:v>51.073972602739723</c:v>
                </c:pt>
                <c:pt idx="218">
                  <c:v>51.073972602739723</c:v>
                </c:pt>
                <c:pt idx="219">
                  <c:v>51.073972602739723</c:v>
                </c:pt>
                <c:pt idx="220">
                  <c:v>51.073972602739723</c:v>
                </c:pt>
                <c:pt idx="221">
                  <c:v>51.073972602739723</c:v>
                </c:pt>
                <c:pt idx="222">
                  <c:v>51.073972602739723</c:v>
                </c:pt>
                <c:pt idx="223">
                  <c:v>51.073972602739723</c:v>
                </c:pt>
                <c:pt idx="224">
                  <c:v>51.073972602739723</c:v>
                </c:pt>
                <c:pt idx="225">
                  <c:v>51.073972602739723</c:v>
                </c:pt>
                <c:pt idx="226">
                  <c:v>51.073972602739723</c:v>
                </c:pt>
                <c:pt idx="227">
                  <c:v>51.073972602739723</c:v>
                </c:pt>
                <c:pt idx="228">
                  <c:v>51.073972602739723</c:v>
                </c:pt>
                <c:pt idx="229">
                  <c:v>51.073972602739723</c:v>
                </c:pt>
                <c:pt idx="230">
                  <c:v>51.073972602739723</c:v>
                </c:pt>
                <c:pt idx="231">
                  <c:v>51.073972602739723</c:v>
                </c:pt>
                <c:pt idx="232">
                  <c:v>51.073972602739723</c:v>
                </c:pt>
                <c:pt idx="233">
                  <c:v>51.073972602739723</c:v>
                </c:pt>
                <c:pt idx="234">
                  <c:v>51.073972602739723</c:v>
                </c:pt>
                <c:pt idx="235">
                  <c:v>51.073972602739723</c:v>
                </c:pt>
                <c:pt idx="236">
                  <c:v>51.073972602739723</c:v>
                </c:pt>
                <c:pt idx="237">
                  <c:v>51.073972602739723</c:v>
                </c:pt>
                <c:pt idx="238">
                  <c:v>51.073972602739723</c:v>
                </c:pt>
                <c:pt idx="239">
                  <c:v>51.073972602739723</c:v>
                </c:pt>
                <c:pt idx="240">
                  <c:v>51.073972602739723</c:v>
                </c:pt>
                <c:pt idx="241">
                  <c:v>51.073972602739723</c:v>
                </c:pt>
                <c:pt idx="242">
                  <c:v>51.073972602739723</c:v>
                </c:pt>
                <c:pt idx="243">
                  <c:v>51.073972602739723</c:v>
                </c:pt>
                <c:pt idx="244">
                  <c:v>51.073972602739723</c:v>
                </c:pt>
                <c:pt idx="245">
                  <c:v>51.073972602739723</c:v>
                </c:pt>
                <c:pt idx="246">
                  <c:v>51.073972602739723</c:v>
                </c:pt>
                <c:pt idx="247">
                  <c:v>51.073972602739723</c:v>
                </c:pt>
                <c:pt idx="248">
                  <c:v>51.073972602739723</c:v>
                </c:pt>
                <c:pt idx="249">
                  <c:v>51.073972602739723</c:v>
                </c:pt>
                <c:pt idx="250">
                  <c:v>51.073972602739723</c:v>
                </c:pt>
                <c:pt idx="251">
                  <c:v>51.073972602739723</c:v>
                </c:pt>
                <c:pt idx="252">
                  <c:v>51.073972602739723</c:v>
                </c:pt>
                <c:pt idx="253">
                  <c:v>51.073972602739723</c:v>
                </c:pt>
                <c:pt idx="254">
                  <c:v>51.073972602739723</c:v>
                </c:pt>
                <c:pt idx="255">
                  <c:v>51.073972602739723</c:v>
                </c:pt>
                <c:pt idx="256">
                  <c:v>51.073972602739723</c:v>
                </c:pt>
                <c:pt idx="257">
                  <c:v>51.073972602739723</c:v>
                </c:pt>
                <c:pt idx="258">
                  <c:v>51.073972602739723</c:v>
                </c:pt>
                <c:pt idx="259">
                  <c:v>51.073972602739723</c:v>
                </c:pt>
                <c:pt idx="260">
                  <c:v>51.073972602739723</c:v>
                </c:pt>
                <c:pt idx="261">
                  <c:v>51.073972602739723</c:v>
                </c:pt>
                <c:pt idx="262">
                  <c:v>51.073972602739723</c:v>
                </c:pt>
                <c:pt idx="263">
                  <c:v>51.073972602739723</c:v>
                </c:pt>
                <c:pt idx="264">
                  <c:v>51.073972602739723</c:v>
                </c:pt>
                <c:pt idx="265">
                  <c:v>51.073972602739723</c:v>
                </c:pt>
                <c:pt idx="266">
                  <c:v>51.073972602739723</c:v>
                </c:pt>
                <c:pt idx="267">
                  <c:v>51.073972602739723</c:v>
                </c:pt>
                <c:pt idx="268">
                  <c:v>51.073972602739723</c:v>
                </c:pt>
                <c:pt idx="269">
                  <c:v>51.073972602739723</c:v>
                </c:pt>
                <c:pt idx="270">
                  <c:v>51.073972602739723</c:v>
                </c:pt>
                <c:pt idx="271">
                  <c:v>51.073972602739723</c:v>
                </c:pt>
                <c:pt idx="272">
                  <c:v>51.073972602739723</c:v>
                </c:pt>
                <c:pt idx="273">
                  <c:v>51.073972602739723</c:v>
                </c:pt>
                <c:pt idx="274">
                  <c:v>51.073972602739723</c:v>
                </c:pt>
                <c:pt idx="275">
                  <c:v>51.073972602739723</c:v>
                </c:pt>
                <c:pt idx="276">
                  <c:v>51.073972602739723</c:v>
                </c:pt>
                <c:pt idx="277">
                  <c:v>51.073972602739723</c:v>
                </c:pt>
                <c:pt idx="278">
                  <c:v>51.073972602739723</c:v>
                </c:pt>
                <c:pt idx="279">
                  <c:v>51.073972602739723</c:v>
                </c:pt>
                <c:pt idx="280">
                  <c:v>51.073972602739723</c:v>
                </c:pt>
                <c:pt idx="281">
                  <c:v>51.073972602739723</c:v>
                </c:pt>
                <c:pt idx="282">
                  <c:v>51.073972602739723</c:v>
                </c:pt>
                <c:pt idx="283">
                  <c:v>51.073972602739723</c:v>
                </c:pt>
                <c:pt idx="284">
                  <c:v>51.073972602739723</c:v>
                </c:pt>
                <c:pt idx="285">
                  <c:v>51.073972602739723</c:v>
                </c:pt>
                <c:pt idx="286">
                  <c:v>51.073972602739723</c:v>
                </c:pt>
                <c:pt idx="287">
                  <c:v>51.073972602739723</c:v>
                </c:pt>
                <c:pt idx="288">
                  <c:v>51.073972602739723</c:v>
                </c:pt>
                <c:pt idx="289">
                  <c:v>51.073972602739723</c:v>
                </c:pt>
                <c:pt idx="290">
                  <c:v>51.073972602739723</c:v>
                </c:pt>
                <c:pt idx="291">
                  <c:v>51.073972602739723</c:v>
                </c:pt>
                <c:pt idx="292">
                  <c:v>51.073972602739723</c:v>
                </c:pt>
                <c:pt idx="293">
                  <c:v>51.073972602739723</c:v>
                </c:pt>
                <c:pt idx="294">
                  <c:v>51.073972602739723</c:v>
                </c:pt>
                <c:pt idx="295">
                  <c:v>51.073972602739723</c:v>
                </c:pt>
                <c:pt idx="296">
                  <c:v>51.073972602739723</c:v>
                </c:pt>
                <c:pt idx="297">
                  <c:v>51.073972602739723</c:v>
                </c:pt>
                <c:pt idx="298">
                  <c:v>51.073972602739723</c:v>
                </c:pt>
                <c:pt idx="299">
                  <c:v>51.073972602739723</c:v>
                </c:pt>
                <c:pt idx="300">
                  <c:v>51.073972602739723</c:v>
                </c:pt>
                <c:pt idx="301">
                  <c:v>51.073972602739723</c:v>
                </c:pt>
                <c:pt idx="302">
                  <c:v>51.073972602739723</c:v>
                </c:pt>
                <c:pt idx="303">
                  <c:v>51.073972602739723</c:v>
                </c:pt>
                <c:pt idx="304">
                  <c:v>51.073972602739723</c:v>
                </c:pt>
                <c:pt idx="305">
                  <c:v>51.073972602739723</c:v>
                </c:pt>
                <c:pt idx="306">
                  <c:v>51.073972602739723</c:v>
                </c:pt>
                <c:pt idx="307">
                  <c:v>51.073972602739723</c:v>
                </c:pt>
                <c:pt idx="308">
                  <c:v>51.073972602739723</c:v>
                </c:pt>
                <c:pt idx="309">
                  <c:v>51.073972602739723</c:v>
                </c:pt>
                <c:pt idx="310">
                  <c:v>51.073972602739723</c:v>
                </c:pt>
                <c:pt idx="311">
                  <c:v>51.073972602739723</c:v>
                </c:pt>
                <c:pt idx="312">
                  <c:v>51.073972602739723</c:v>
                </c:pt>
                <c:pt idx="313">
                  <c:v>51.073972602739723</c:v>
                </c:pt>
                <c:pt idx="314">
                  <c:v>51.073972602739723</c:v>
                </c:pt>
                <c:pt idx="315">
                  <c:v>51.073972602739723</c:v>
                </c:pt>
                <c:pt idx="316">
                  <c:v>51.073972602739723</c:v>
                </c:pt>
                <c:pt idx="317">
                  <c:v>51.073972602739723</c:v>
                </c:pt>
                <c:pt idx="318">
                  <c:v>51.073972602739723</c:v>
                </c:pt>
                <c:pt idx="319">
                  <c:v>51.073972602739723</c:v>
                </c:pt>
                <c:pt idx="320">
                  <c:v>51.073972602739723</c:v>
                </c:pt>
                <c:pt idx="321">
                  <c:v>51.073972602739723</c:v>
                </c:pt>
                <c:pt idx="322">
                  <c:v>51.073972602739723</c:v>
                </c:pt>
                <c:pt idx="323">
                  <c:v>51.073972602739723</c:v>
                </c:pt>
                <c:pt idx="324">
                  <c:v>51.073972602739723</c:v>
                </c:pt>
                <c:pt idx="325">
                  <c:v>51.073972602739723</c:v>
                </c:pt>
                <c:pt idx="326">
                  <c:v>51.073972602739723</c:v>
                </c:pt>
                <c:pt idx="327">
                  <c:v>51.073972602739723</c:v>
                </c:pt>
                <c:pt idx="328">
                  <c:v>51.073972602739723</c:v>
                </c:pt>
                <c:pt idx="329">
                  <c:v>51.073972602739723</c:v>
                </c:pt>
                <c:pt idx="330">
                  <c:v>51.073972602739723</c:v>
                </c:pt>
                <c:pt idx="331">
                  <c:v>51.073972602739723</c:v>
                </c:pt>
                <c:pt idx="332">
                  <c:v>51.073972602739723</c:v>
                </c:pt>
                <c:pt idx="333">
                  <c:v>51.073972602739723</c:v>
                </c:pt>
                <c:pt idx="334">
                  <c:v>51.073972602739723</c:v>
                </c:pt>
                <c:pt idx="335">
                  <c:v>51.073972602739723</c:v>
                </c:pt>
                <c:pt idx="336">
                  <c:v>51.073972602739723</c:v>
                </c:pt>
                <c:pt idx="337">
                  <c:v>51.073972602739723</c:v>
                </c:pt>
                <c:pt idx="338">
                  <c:v>51.073972602739723</c:v>
                </c:pt>
                <c:pt idx="339">
                  <c:v>51.073972602739723</c:v>
                </c:pt>
                <c:pt idx="340">
                  <c:v>51.073972602739723</c:v>
                </c:pt>
                <c:pt idx="341">
                  <c:v>51.073972602739723</c:v>
                </c:pt>
                <c:pt idx="342">
                  <c:v>51.073972602739723</c:v>
                </c:pt>
                <c:pt idx="343">
                  <c:v>51.073972602739723</c:v>
                </c:pt>
                <c:pt idx="344">
                  <c:v>51.073972602739723</c:v>
                </c:pt>
                <c:pt idx="345">
                  <c:v>51.073972602739723</c:v>
                </c:pt>
                <c:pt idx="346">
                  <c:v>51.073972602739723</c:v>
                </c:pt>
                <c:pt idx="347">
                  <c:v>51.073972602739723</c:v>
                </c:pt>
                <c:pt idx="348">
                  <c:v>51.073972602739723</c:v>
                </c:pt>
                <c:pt idx="349">
                  <c:v>51.073972602739723</c:v>
                </c:pt>
                <c:pt idx="350">
                  <c:v>51.073972602739723</c:v>
                </c:pt>
                <c:pt idx="351">
                  <c:v>51.073972602739723</c:v>
                </c:pt>
                <c:pt idx="352">
                  <c:v>51.073972602739723</c:v>
                </c:pt>
                <c:pt idx="353">
                  <c:v>51.073972602739723</c:v>
                </c:pt>
                <c:pt idx="354">
                  <c:v>51.073972602739723</c:v>
                </c:pt>
                <c:pt idx="355">
                  <c:v>51.073972602739723</c:v>
                </c:pt>
                <c:pt idx="356">
                  <c:v>51.073972602739723</c:v>
                </c:pt>
                <c:pt idx="357">
                  <c:v>51.073972602739723</c:v>
                </c:pt>
                <c:pt idx="358">
                  <c:v>51.073972602739723</c:v>
                </c:pt>
                <c:pt idx="359">
                  <c:v>51.073972602739723</c:v>
                </c:pt>
                <c:pt idx="360">
                  <c:v>51.073972602739723</c:v>
                </c:pt>
                <c:pt idx="361">
                  <c:v>51.073972602739723</c:v>
                </c:pt>
                <c:pt idx="362">
                  <c:v>51.073972602739723</c:v>
                </c:pt>
                <c:pt idx="363">
                  <c:v>51.073972602739723</c:v>
                </c:pt>
                <c:pt idx="364">
                  <c:v>51.073972602739723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4545-9B5E-0B4B4738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2231"/>
        <c:axId val="174892591"/>
      </c:lineChart>
      <c:catAx>
        <c:axId val="17489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2591"/>
        <c:crosses val="autoZero"/>
        <c:auto val="1"/>
        <c:lblAlgn val="ctr"/>
        <c:lblOffset val="100"/>
        <c:noMultiLvlLbl val="0"/>
      </c:catAx>
      <c:valAx>
        <c:axId val="1748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Sawchart</a:t>
            </a:r>
            <a:r>
              <a:rPr lang="en-US" sz="1600" b="1" baseline="0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'Sawchart no.2'!$B$1</c:f>
              <c:strCache>
                <c:ptCount val="1"/>
                <c:pt idx="0">
                  <c:v>Inv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'Sawchart no.2'!$A$2:$A$366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'Sawchart no.2'!$B$2:$B$366</c:f>
              <c:numCache>
                <c:formatCode>0.00</c:formatCode>
                <c:ptCount val="365"/>
                <c:pt idx="0">
                  <c:v>1007.03313097666</c:v>
                </c:pt>
                <c:pt idx="1">
                  <c:v>955.95915837392033</c:v>
                </c:pt>
                <c:pt idx="2">
                  <c:v>904.88518577118066</c:v>
                </c:pt>
                <c:pt idx="3">
                  <c:v>853.81121316844099</c:v>
                </c:pt>
                <c:pt idx="4">
                  <c:v>802.73724056570131</c:v>
                </c:pt>
                <c:pt idx="5">
                  <c:v>751.66326796296164</c:v>
                </c:pt>
                <c:pt idx="6">
                  <c:v>700.58929536022197</c:v>
                </c:pt>
                <c:pt idx="7">
                  <c:v>649.51532275748229</c:v>
                </c:pt>
                <c:pt idx="8">
                  <c:v>598.44135015474262</c:v>
                </c:pt>
                <c:pt idx="9">
                  <c:v>547.36737755200295</c:v>
                </c:pt>
                <c:pt idx="10">
                  <c:v>496.29340494926322</c:v>
                </c:pt>
                <c:pt idx="11">
                  <c:v>445.21943234652349</c:v>
                </c:pt>
                <c:pt idx="12">
                  <c:v>394.14545974378376</c:v>
                </c:pt>
                <c:pt idx="13">
                  <c:v>343.07148714104403</c:v>
                </c:pt>
                <c:pt idx="14">
                  <c:v>291.9975145383043</c:v>
                </c:pt>
                <c:pt idx="15">
                  <c:v>240.92354193556457</c:v>
                </c:pt>
                <c:pt idx="16">
                  <c:v>189.84956933282484</c:v>
                </c:pt>
                <c:pt idx="17">
                  <c:v>138.77559673008511</c:v>
                </c:pt>
                <c:pt idx="18">
                  <c:v>87.701624127345383</c:v>
                </c:pt>
                <c:pt idx="19">
                  <c:v>1043.6607825012657</c:v>
                </c:pt>
                <c:pt idx="20">
                  <c:v>992.58680989852598</c:v>
                </c:pt>
                <c:pt idx="21">
                  <c:v>941.51283729578631</c:v>
                </c:pt>
                <c:pt idx="22">
                  <c:v>890.43886469304664</c:v>
                </c:pt>
                <c:pt idx="23">
                  <c:v>839.36489209030697</c:v>
                </c:pt>
                <c:pt idx="24">
                  <c:v>788.29091948756729</c:v>
                </c:pt>
                <c:pt idx="25">
                  <c:v>737.21694688482762</c:v>
                </c:pt>
                <c:pt idx="26">
                  <c:v>686.14297428208795</c:v>
                </c:pt>
                <c:pt idx="27">
                  <c:v>635.06900167934828</c:v>
                </c:pt>
                <c:pt idx="28">
                  <c:v>583.9950290766086</c:v>
                </c:pt>
                <c:pt idx="29">
                  <c:v>532.92105647386893</c:v>
                </c:pt>
                <c:pt idx="30">
                  <c:v>481.8470838711292</c:v>
                </c:pt>
                <c:pt idx="31">
                  <c:v>430.77311126838947</c:v>
                </c:pt>
                <c:pt idx="32">
                  <c:v>379.69913866564974</c:v>
                </c:pt>
                <c:pt idx="33">
                  <c:v>328.62516606291001</c:v>
                </c:pt>
                <c:pt idx="34">
                  <c:v>277.55119346017028</c:v>
                </c:pt>
                <c:pt idx="35">
                  <c:v>226.47722085743055</c:v>
                </c:pt>
                <c:pt idx="36">
                  <c:v>175.40324825469082</c:v>
                </c:pt>
                <c:pt idx="37">
                  <c:v>124.32927565195109</c:v>
                </c:pt>
                <c:pt idx="38">
                  <c:v>73.255303049211363</c:v>
                </c:pt>
                <c:pt idx="39">
                  <c:v>1029.2144614231318</c:v>
                </c:pt>
                <c:pt idx="40">
                  <c:v>978.14048882039208</c:v>
                </c:pt>
                <c:pt idx="41">
                  <c:v>927.06651621765241</c:v>
                </c:pt>
                <c:pt idx="42">
                  <c:v>875.99254361491273</c:v>
                </c:pt>
                <c:pt idx="43">
                  <c:v>824.91857101217306</c:v>
                </c:pt>
                <c:pt idx="44">
                  <c:v>773.84459840943339</c:v>
                </c:pt>
                <c:pt idx="45">
                  <c:v>722.77062580669372</c:v>
                </c:pt>
                <c:pt idx="46">
                  <c:v>671.69665320395404</c:v>
                </c:pt>
                <c:pt idx="47">
                  <c:v>620.62268060121437</c:v>
                </c:pt>
                <c:pt idx="48">
                  <c:v>569.5487079984747</c:v>
                </c:pt>
                <c:pt idx="49">
                  <c:v>518.47473539573502</c:v>
                </c:pt>
                <c:pt idx="50">
                  <c:v>467.40076279299529</c:v>
                </c:pt>
                <c:pt idx="51">
                  <c:v>416.32679019025556</c:v>
                </c:pt>
                <c:pt idx="52">
                  <c:v>365.25281758751584</c:v>
                </c:pt>
                <c:pt idx="53">
                  <c:v>314.17884498477611</c:v>
                </c:pt>
                <c:pt idx="54">
                  <c:v>263.10487238203638</c:v>
                </c:pt>
                <c:pt idx="55">
                  <c:v>212.03089977929665</c:v>
                </c:pt>
                <c:pt idx="56">
                  <c:v>160.95692717655692</c:v>
                </c:pt>
                <c:pt idx="57">
                  <c:v>109.88295457381719</c:v>
                </c:pt>
                <c:pt idx="58">
                  <c:v>58.808981971077465</c:v>
                </c:pt>
                <c:pt idx="59">
                  <c:v>1014.7681403449977</c:v>
                </c:pt>
                <c:pt idx="60">
                  <c:v>963.69416774225806</c:v>
                </c:pt>
                <c:pt idx="61">
                  <c:v>912.62019513951839</c:v>
                </c:pt>
                <c:pt idx="62">
                  <c:v>861.54622253677871</c:v>
                </c:pt>
                <c:pt idx="63">
                  <c:v>810.47224993403904</c:v>
                </c:pt>
                <c:pt idx="64">
                  <c:v>759.39827733129937</c:v>
                </c:pt>
                <c:pt idx="65">
                  <c:v>708.3243047285597</c:v>
                </c:pt>
                <c:pt idx="66">
                  <c:v>657.25033212582002</c:v>
                </c:pt>
                <c:pt idx="67">
                  <c:v>606.17635952308035</c:v>
                </c:pt>
                <c:pt idx="68">
                  <c:v>555.10238692034068</c:v>
                </c:pt>
                <c:pt idx="69">
                  <c:v>504.02841431760095</c:v>
                </c:pt>
                <c:pt idx="70">
                  <c:v>452.95444171486122</c:v>
                </c:pt>
                <c:pt idx="71">
                  <c:v>401.88046911212149</c:v>
                </c:pt>
                <c:pt idx="72">
                  <c:v>350.80649650938176</c:v>
                </c:pt>
                <c:pt idx="73">
                  <c:v>299.73252390664203</c:v>
                </c:pt>
                <c:pt idx="74">
                  <c:v>248.6585513039023</c:v>
                </c:pt>
                <c:pt idx="75">
                  <c:v>197.58457870116257</c:v>
                </c:pt>
                <c:pt idx="76">
                  <c:v>146.51060609842284</c:v>
                </c:pt>
                <c:pt idx="77">
                  <c:v>95.436633495683111</c:v>
                </c:pt>
                <c:pt idx="78">
                  <c:v>1051.3957918696035</c:v>
                </c:pt>
                <c:pt idx="79">
                  <c:v>1000.3218192668638</c:v>
                </c:pt>
                <c:pt idx="80">
                  <c:v>949.24784666412415</c:v>
                </c:pt>
                <c:pt idx="81">
                  <c:v>898.17387406138448</c:v>
                </c:pt>
                <c:pt idx="82">
                  <c:v>847.09990145864481</c:v>
                </c:pt>
                <c:pt idx="83">
                  <c:v>796.02592885590514</c:v>
                </c:pt>
                <c:pt idx="84">
                  <c:v>744.95195625316546</c:v>
                </c:pt>
                <c:pt idx="85">
                  <c:v>693.87798365042579</c:v>
                </c:pt>
                <c:pt idx="86">
                  <c:v>642.80401104768612</c:v>
                </c:pt>
                <c:pt idx="87">
                  <c:v>591.73003844494644</c:v>
                </c:pt>
                <c:pt idx="88">
                  <c:v>540.65606584220677</c:v>
                </c:pt>
                <c:pt idx="89">
                  <c:v>489.58209323946704</c:v>
                </c:pt>
                <c:pt idx="90">
                  <c:v>438.50812063672731</c:v>
                </c:pt>
                <c:pt idx="91">
                  <c:v>387.43414803398758</c:v>
                </c:pt>
                <c:pt idx="92">
                  <c:v>336.36017543124785</c:v>
                </c:pt>
                <c:pt idx="93">
                  <c:v>285.28620282850812</c:v>
                </c:pt>
                <c:pt idx="94">
                  <c:v>234.21223022576839</c:v>
                </c:pt>
                <c:pt idx="95">
                  <c:v>183.13825762302866</c:v>
                </c:pt>
                <c:pt idx="96">
                  <c:v>132.06428502028893</c:v>
                </c:pt>
                <c:pt idx="97">
                  <c:v>80.990312417549205</c:v>
                </c:pt>
                <c:pt idx="98">
                  <c:v>1036.9494707914696</c:v>
                </c:pt>
                <c:pt idx="99">
                  <c:v>985.87549818872992</c:v>
                </c:pt>
                <c:pt idx="100">
                  <c:v>934.80152558599025</c:v>
                </c:pt>
                <c:pt idx="101">
                  <c:v>883.72755298325058</c:v>
                </c:pt>
                <c:pt idx="102">
                  <c:v>832.6535803805109</c:v>
                </c:pt>
                <c:pt idx="103">
                  <c:v>781.57960777777123</c:v>
                </c:pt>
                <c:pt idx="104">
                  <c:v>730.50563517503156</c:v>
                </c:pt>
                <c:pt idx="105">
                  <c:v>679.43166257229188</c:v>
                </c:pt>
                <c:pt idx="106">
                  <c:v>628.35768996955221</c:v>
                </c:pt>
                <c:pt idx="107">
                  <c:v>577.28371736681254</c:v>
                </c:pt>
                <c:pt idx="108">
                  <c:v>526.20974476407287</c:v>
                </c:pt>
                <c:pt idx="109">
                  <c:v>475.13577216133314</c:v>
                </c:pt>
                <c:pt idx="110">
                  <c:v>424.06179955859341</c:v>
                </c:pt>
                <c:pt idx="111">
                  <c:v>372.98782695585368</c:v>
                </c:pt>
                <c:pt idx="112">
                  <c:v>321.91385435311395</c:v>
                </c:pt>
                <c:pt idx="113">
                  <c:v>270.83988175037422</c:v>
                </c:pt>
                <c:pt idx="114">
                  <c:v>219.76590914763449</c:v>
                </c:pt>
                <c:pt idx="115">
                  <c:v>168.69193654489476</c:v>
                </c:pt>
                <c:pt idx="116">
                  <c:v>117.61796394215503</c:v>
                </c:pt>
                <c:pt idx="117">
                  <c:v>66.5439913394153</c:v>
                </c:pt>
                <c:pt idx="118">
                  <c:v>1022.5031497133356</c:v>
                </c:pt>
                <c:pt idx="119">
                  <c:v>971.4291771105959</c:v>
                </c:pt>
                <c:pt idx="120">
                  <c:v>920.35520450785623</c:v>
                </c:pt>
                <c:pt idx="121">
                  <c:v>869.28123190511656</c:v>
                </c:pt>
                <c:pt idx="122">
                  <c:v>818.20725930237688</c:v>
                </c:pt>
                <c:pt idx="123">
                  <c:v>767.13328669963721</c:v>
                </c:pt>
                <c:pt idx="124">
                  <c:v>716.05931409689754</c:v>
                </c:pt>
                <c:pt idx="125">
                  <c:v>664.98534149415786</c:v>
                </c:pt>
                <c:pt idx="126">
                  <c:v>613.91136889141819</c:v>
                </c:pt>
                <c:pt idx="127">
                  <c:v>562.83739628867852</c:v>
                </c:pt>
                <c:pt idx="128">
                  <c:v>511.76342368593879</c:v>
                </c:pt>
                <c:pt idx="129">
                  <c:v>460.68945108319906</c:v>
                </c:pt>
                <c:pt idx="130">
                  <c:v>409.61547848045933</c:v>
                </c:pt>
                <c:pt idx="131">
                  <c:v>358.5415058777196</c:v>
                </c:pt>
                <c:pt idx="132">
                  <c:v>307.46753327497987</c:v>
                </c:pt>
                <c:pt idx="133">
                  <c:v>256.39356067224014</c:v>
                </c:pt>
                <c:pt idx="134">
                  <c:v>205.31958806950041</c:v>
                </c:pt>
                <c:pt idx="135">
                  <c:v>154.24561546676068</c:v>
                </c:pt>
                <c:pt idx="136">
                  <c:v>103.17164286402095</c:v>
                </c:pt>
                <c:pt idx="137">
                  <c:v>52.09767026128123</c:v>
                </c:pt>
                <c:pt idx="138">
                  <c:v>1008.0568286352016</c:v>
                </c:pt>
                <c:pt idx="139">
                  <c:v>956.98285603246188</c:v>
                </c:pt>
                <c:pt idx="140">
                  <c:v>905.90888342972221</c:v>
                </c:pt>
                <c:pt idx="141">
                  <c:v>854.83491082698254</c:v>
                </c:pt>
                <c:pt idx="142">
                  <c:v>803.76093822424286</c:v>
                </c:pt>
                <c:pt idx="143">
                  <c:v>752.68696562150319</c:v>
                </c:pt>
                <c:pt idx="144">
                  <c:v>701.61299301876352</c:v>
                </c:pt>
                <c:pt idx="145">
                  <c:v>650.53902041602385</c:v>
                </c:pt>
                <c:pt idx="146">
                  <c:v>599.46504781328417</c:v>
                </c:pt>
                <c:pt idx="147">
                  <c:v>548.3910752105445</c:v>
                </c:pt>
                <c:pt idx="148">
                  <c:v>497.31710260780477</c:v>
                </c:pt>
                <c:pt idx="149">
                  <c:v>446.24313000506504</c:v>
                </c:pt>
                <c:pt idx="150">
                  <c:v>395.16915740232531</c:v>
                </c:pt>
                <c:pt idx="151">
                  <c:v>344.09518479958558</c:v>
                </c:pt>
                <c:pt idx="152">
                  <c:v>293.02121219684585</c:v>
                </c:pt>
                <c:pt idx="153">
                  <c:v>241.94723959410612</c:v>
                </c:pt>
                <c:pt idx="154">
                  <c:v>190.87326699136639</c:v>
                </c:pt>
                <c:pt idx="155">
                  <c:v>139.79929438862666</c:v>
                </c:pt>
                <c:pt idx="156">
                  <c:v>88.725321785886933</c:v>
                </c:pt>
                <c:pt idx="157">
                  <c:v>1044.6844801598072</c:v>
                </c:pt>
                <c:pt idx="158">
                  <c:v>993.61050755706754</c:v>
                </c:pt>
                <c:pt idx="159">
                  <c:v>942.53653495432786</c:v>
                </c:pt>
                <c:pt idx="160">
                  <c:v>891.46256235158819</c:v>
                </c:pt>
                <c:pt idx="161">
                  <c:v>840.38858974884852</c:v>
                </c:pt>
                <c:pt idx="162">
                  <c:v>789.31461714610884</c:v>
                </c:pt>
                <c:pt idx="163">
                  <c:v>738.24064454336917</c:v>
                </c:pt>
                <c:pt idx="164">
                  <c:v>687.1666719406295</c:v>
                </c:pt>
                <c:pt idx="165">
                  <c:v>636.09269933788983</c:v>
                </c:pt>
                <c:pt idx="166">
                  <c:v>585.01872673515015</c:v>
                </c:pt>
                <c:pt idx="167">
                  <c:v>533.94475413241048</c:v>
                </c:pt>
                <c:pt idx="168">
                  <c:v>482.87078152967075</c:v>
                </c:pt>
                <c:pt idx="169">
                  <c:v>431.79680892693102</c:v>
                </c:pt>
                <c:pt idx="170">
                  <c:v>380.72283632419129</c:v>
                </c:pt>
                <c:pt idx="171">
                  <c:v>329.64886372145156</c:v>
                </c:pt>
                <c:pt idx="172">
                  <c:v>278.57489111871183</c:v>
                </c:pt>
                <c:pt idx="173">
                  <c:v>227.5009185159721</c:v>
                </c:pt>
                <c:pt idx="174">
                  <c:v>176.42694591323237</c:v>
                </c:pt>
                <c:pt idx="175">
                  <c:v>125.35297331049264</c:v>
                </c:pt>
                <c:pt idx="176">
                  <c:v>74.279000707752914</c:v>
                </c:pt>
                <c:pt idx="177">
                  <c:v>1030.2381590816733</c:v>
                </c:pt>
                <c:pt idx="178">
                  <c:v>979.16418647893363</c:v>
                </c:pt>
                <c:pt idx="179">
                  <c:v>928.09021387619396</c:v>
                </c:pt>
                <c:pt idx="180">
                  <c:v>877.01624127345428</c:v>
                </c:pt>
                <c:pt idx="181">
                  <c:v>825.94226867071461</c:v>
                </c:pt>
                <c:pt idx="182">
                  <c:v>774.86829606797494</c:v>
                </c:pt>
                <c:pt idx="183">
                  <c:v>723.79432346523527</c:v>
                </c:pt>
                <c:pt idx="184">
                  <c:v>672.72035086249559</c:v>
                </c:pt>
                <c:pt idx="185">
                  <c:v>621.64637825975592</c:v>
                </c:pt>
                <c:pt idx="186">
                  <c:v>570.57240565701625</c:v>
                </c:pt>
                <c:pt idx="187">
                  <c:v>519.49843305427657</c:v>
                </c:pt>
                <c:pt idx="188">
                  <c:v>468.42446045153685</c:v>
                </c:pt>
                <c:pt idx="189">
                  <c:v>417.35048784879712</c:v>
                </c:pt>
                <c:pt idx="190">
                  <c:v>366.27651524605739</c:v>
                </c:pt>
                <c:pt idx="191">
                  <c:v>315.20254264331766</c:v>
                </c:pt>
                <c:pt idx="192">
                  <c:v>264.12857004057793</c:v>
                </c:pt>
                <c:pt idx="193">
                  <c:v>213.0545974378382</c:v>
                </c:pt>
                <c:pt idx="194">
                  <c:v>161.98062483509847</c:v>
                </c:pt>
                <c:pt idx="195">
                  <c:v>110.90665223235874</c:v>
                </c:pt>
                <c:pt idx="196">
                  <c:v>59.832679629619015</c:v>
                </c:pt>
                <c:pt idx="197">
                  <c:v>1015.7918380035393</c:v>
                </c:pt>
                <c:pt idx="198">
                  <c:v>964.71786540079961</c:v>
                </c:pt>
                <c:pt idx="199">
                  <c:v>913.64389279805994</c:v>
                </c:pt>
                <c:pt idx="200">
                  <c:v>862.56992019532026</c:v>
                </c:pt>
                <c:pt idx="201">
                  <c:v>811.49594759258059</c:v>
                </c:pt>
                <c:pt idx="202">
                  <c:v>760.42197498984092</c:v>
                </c:pt>
                <c:pt idx="203">
                  <c:v>709.34800238710125</c:v>
                </c:pt>
                <c:pt idx="204">
                  <c:v>658.27402978436157</c:v>
                </c:pt>
                <c:pt idx="205">
                  <c:v>607.2000571816219</c:v>
                </c:pt>
                <c:pt idx="206">
                  <c:v>556.12608457888223</c:v>
                </c:pt>
                <c:pt idx="207">
                  <c:v>505.0521119761425</c:v>
                </c:pt>
                <c:pt idx="208">
                  <c:v>453.97813937340277</c:v>
                </c:pt>
                <c:pt idx="209">
                  <c:v>402.90416677066304</c:v>
                </c:pt>
                <c:pt idx="210">
                  <c:v>351.83019416792331</c:v>
                </c:pt>
                <c:pt idx="211">
                  <c:v>300.75622156518358</c:v>
                </c:pt>
                <c:pt idx="212">
                  <c:v>249.68224896244385</c:v>
                </c:pt>
                <c:pt idx="213">
                  <c:v>198.60827635970412</c:v>
                </c:pt>
                <c:pt idx="214">
                  <c:v>147.53430375696439</c:v>
                </c:pt>
                <c:pt idx="215">
                  <c:v>96.460331154224662</c:v>
                </c:pt>
                <c:pt idx="216">
                  <c:v>1052.419489528145</c:v>
                </c:pt>
                <c:pt idx="217">
                  <c:v>1001.3455169254054</c:v>
                </c:pt>
                <c:pt idx="218">
                  <c:v>950.2715443226657</c:v>
                </c:pt>
                <c:pt idx="219">
                  <c:v>899.19757171992603</c:v>
                </c:pt>
                <c:pt idx="220">
                  <c:v>848.12359911718636</c:v>
                </c:pt>
                <c:pt idx="221">
                  <c:v>797.04962651444669</c:v>
                </c:pt>
                <c:pt idx="222">
                  <c:v>745.97565391170701</c:v>
                </c:pt>
                <c:pt idx="223">
                  <c:v>694.90168130896734</c:v>
                </c:pt>
                <c:pt idx="224">
                  <c:v>643.82770870622767</c:v>
                </c:pt>
                <c:pt idx="225">
                  <c:v>592.753736103488</c:v>
                </c:pt>
                <c:pt idx="226">
                  <c:v>541.67976350074832</c:v>
                </c:pt>
                <c:pt idx="227">
                  <c:v>490.60579089800859</c:v>
                </c:pt>
                <c:pt idx="228">
                  <c:v>439.53181829526886</c:v>
                </c:pt>
                <c:pt idx="229">
                  <c:v>388.45784569252913</c:v>
                </c:pt>
                <c:pt idx="230">
                  <c:v>337.3838730897894</c:v>
                </c:pt>
                <c:pt idx="231">
                  <c:v>286.30990048704967</c:v>
                </c:pt>
                <c:pt idx="232">
                  <c:v>235.23592788430994</c:v>
                </c:pt>
                <c:pt idx="233">
                  <c:v>184.16195528157021</c:v>
                </c:pt>
                <c:pt idx="234">
                  <c:v>133.08798267883049</c:v>
                </c:pt>
                <c:pt idx="235">
                  <c:v>82.014010076090756</c:v>
                </c:pt>
                <c:pt idx="236">
                  <c:v>1037.9731684500111</c:v>
                </c:pt>
                <c:pt idx="237">
                  <c:v>986.89919584727147</c:v>
                </c:pt>
                <c:pt idx="238">
                  <c:v>935.8252232445318</c:v>
                </c:pt>
                <c:pt idx="239">
                  <c:v>884.75125064179213</c:v>
                </c:pt>
                <c:pt idx="240">
                  <c:v>833.67727803905245</c:v>
                </c:pt>
                <c:pt idx="241">
                  <c:v>782.60330543631278</c:v>
                </c:pt>
                <c:pt idx="242">
                  <c:v>731.52933283357311</c:v>
                </c:pt>
                <c:pt idx="243">
                  <c:v>680.45536023083343</c:v>
                </c:pt>
                <c:pt idx="244">
                  <c:v>629.38138762809376</c:v>
                </c:pt>
                <c:pt idx="245">
                  <c:v>578.30741502535409</c:v>
                </c:pt>
                <c:pt idx="246">
                  <c:v>527.23344242261442</c:v>
                </c:pt>
                <c:pt idx="247">
                  <c:v>476.15946981987469</c:v>
                </c:pt>
                <c:pt idx="248">
                  <c:v>425.08549721713496</c:v>
                </c:pt>
                <c:pt idx="249">
                  <c:v>374.01152461439523</c:v>
                </c:pt>
                <c:pt idx="250">
                  <c:v>322.9375520116555</c:v>
                </c:pt>
                <c:pt idx="251">
                  <c:v>271.86357940891577</c:v>
                </c:pt>
                <c:pt idx="252">
                  <c:v>220.78960680617604</c:v>
                </c:pt>
                <c:pt idx="253">
                  <c:v>169.71563420343631</c:v>
                </c:pt>
                <c:pt idx="254">
                  <c:v>118.64166160069658</c:v>
                </c:pt>
                <c:pt idx="255">
                  <c:v>67.56768899795685</c:v>
                </c:pt>
                <c:pt idx="256">
                  <c:v>1023.5268473718771</c:v>
                </c:pt>
                <c:pt idx="257">
                  <c:v>972.45287476913745</c:v>
                </c:pt>
                <c:pt idx="258">
                  <c:v>921.37890216639778</c:v>
                </c:pt>
                <c:pt idx="259">
                  <c:v>870.30492956365811</c:v>
                </c:pt>
                <c:pt idx="260">
                  <c:v>819.23095696091843</c:v>
                </c:pt>
                <c:pt idx="261">
                  <c:v>768.15698435817876</c:v>
                </c:pt>
                <c:pt idx="262">
                  <c:v>717.08301175543909</c:v>
                </c:pt>
                <c:pt idx="263">
                  <c:v>666.00903915269942</c:v>
                </c:pt>
                <c:pt idx="264">
                  <c:v>614.93506654995974</c:v>
                </c:pt>
                <c:pt idx="265">
                  <c:v>563.86109394722007</c:v>
                </c:pt>
                <c:pt idx="266">
                  <c:v>512.7871213444804</c:v>
                </c:pt>
                <c:pt idx="267">
                  <c:v>461.71314874174067</c:v>
                </c:pt>
                <c:pt idx="268">
                  <c:v>410.63917613900094</c:v>
                </c:pt>
                <c:pt idx="269">
                  <c:v>359.56520353626121</c:v>
                </c:pt>
                <c:pt idx="270">
                  <c:v>308.49123093352148</c:v>
                </c:pt>
                <c:pt idx="271">
                  <c:v>257.41725833078175</c:v>
                </c:pt>
                <c:pt idx="272">
                  <c:v>206.34328572804202</c:v>
                </c:pt>
                <c:pt idx="273">
                  <c:v>155.26931312530229</c:v>
                </c:pt>
                <c:pt idx="274">
                  <c:v>104.19534052256256</c:v>
                </c:pt>
                <c:pt idx="275">
                  <c:v>53.121367919822838</c:v>
                </c:pt>
                <c:pt idx="276">
                  <c:v>1009.0805262937431</c:v>
                </c:pt>
                <c:pt idx="277">
                  <c:v>958.00655369100343</c:v>
                </c:pt>
                <c:pt idx="278">
                  <c:v>906.93258108826376</c:v>
                </c:pt>
                <c:pt idx="279">
                  <c:v>855.85860848552409</c:v>
                </c:pt>
                <c:pt idx="280">
                  <c:v>804.78463588278441</c:v>
                </c:pt>
                <c:pt idx="281">
                  <c:v>753.71066328004474</c:v>
                </c:pt>
                <c:pt idx="282">
                  <c:v>702.63669067730507</c:v>
                </c:pt>
                <c:pt idx="283">
                  <c:v>651.5627180745654</c:v>
                </c:pt>
                <c:pt idx="284">
                  <c:v>600.48874547182572</c:v>
                </c:pt>
                <c:pt idx="285">
                  <c:v>549.41477286908605</c:v>
                </c:pt>
                <c:pt idx="286">
                  <c:v>498.34080026634632</c:v>
                </c:pt>
                <c:pt idx="287">
                  <c:v>447.26682766360659</c:v>
                </c:pt>
                <c:pt idx="288">
                  <c:v>396.19285506086686</c:v>
                </c:pt>
                <c:pt idx="289">
                  <c:v>345.11888245812713</c:v>
                </c:pt>
                <c:pt idx="290">
                  <c:v>294.0449098553874</c:v>
                </c:pt>
                <c:pt idx="291">
                  <c:v>242.97093725264767</c:v>
                </c:pt>
                <c:pt idx="292">
                  <c:v>191.89696464990794</c:v>
                </c:pt>
                <c:pt idx="293">
                  <c:v>140.82299204716821</c:v>
                </c:pt>
                <c:pt idx="294">
                  <c:v>89.749019444428484</c:v>
                </c:pt>
                <c:pt idx="295">
                  <c:v>1045.7081778183488</c:v>
                </c:pt>
                <c:pt idx="296">
                  <c:v>994.63420521560909</c:v>
                </c:pt>
                <c:pt idx="297">
                  <c:v>943.56023261286941</c:v>
                </c:pt>
                <c:pt idx="298">
                  <c:v>892.48626001012974</c:v>
                </c:pt>
                <c:pt idx="299">
                  <c:v>841.41228740739007</c:v>
                </c:pt>
                <c:pt idx="300">
                  <c:v>790.33831480465039</c:v>
                </c:pt>
                <c:pt idx="301">
                  <c:v>739.26434220191072</c:v>
                </c:pt>
                <c:pt idx="302">
                  <c:v>688.19036959917105</c:v>
                </c:pt>
                <c:pt idx="303">
                  <c:v>637.11639699643138</c:v>
                </c:pt>
                <c:pt idx="304">
                  <c:v>586.0424243936917</c:v>
                </c:pt>
                <c:pt idx="305">
                  <c:v>534.96845179095203</c:v>
                </c:pt>
                <c:pt idx="306">
                  <c:v>483.8944791882123</c:v>
                </c:pt>
                <c:pt idx="307">
                  <c:v>432.82050658547257</c:v>
                </c:pt>
                <c:pt idx="308">
                  <c:v>381.74653398273284</c:v>
                </c:pt>
                <c:pt idx="309">
                  <c:v>330.67256137999311</c:v>
                </c:pt>
                <c:pt idx="310">
                  <c:v>279.59858877725338</c:v>
                </c:pt>
                <c:pt idx="311">
                  <c:v>228.52461617451365</c:v>
                </c:pt>
                <c:pt idx="312">
                  <c:v>177.45064357177392</c:v>
                </c:pt>
                <c:pt idx="313">
                  <c:v>126.37667096903419</c:v>
                </c:pt>
                <c:pt idx="314">
                  <c:v>75.302698366294464</c:v>
                </c:pt>
                <c:pt idx="315">
                  <c:v>1031.2618567402149</c:v>
                </c:pt>
                <c:pt idx="316">
                  <c:v>980.18788413747518</c:v>
                </c:pt>
                <c:pt idx="317">
                  <c:v>929.11391153473551</c:v>
                </c:pt>
                <c:pt idx="318">
                  <c:v>878.03993893199583</c:v>
                </c:pt>
                <c:pt idx="319">
                  <c:v>826.96596632925616</c:v>
                </c:pt>
                <c:pt idx="320">
                  <c:v>775.89199372651649</c:v>
                </c:pt>
                <c:pt idx="321">
                  <c:v>724.81802112377682</c:v>
                </c:pt>
                <c:pt idx="322">
                  <c:v>673.74404852103714</c:v>
                </c:pt>
                <c:pt idx="323">
                  <c:v>622.67007591829747</c:v>
                </c:pt>
                <c:pt idx="324">
                  <c:v>571.5961033155578</c:v>
                </c:pt>
                <c:pt idx="325">
                  <c:v>520.52213071281813</c:v>
                </c:pt>
                <c:pt idx="326">
                  <c:v>469.4481581100784</c:v>
                </c:pt>
                <c:pt idx="327">
                  <c:v>418.37418550733867</c:v>
                </c:pt>
                <c:pt idx="328">
                  <c:v>367.30021290459894</c:v>
                </c:pt>
                <c:pt idx="329">
                  <c:v>316.22624030185921</c:v>
                </c:pt>
                <c:pt idx="330">
                  <c:v>265.15226769911948</c:v>
                </c:pt>
                <c:pt idx="331">
                  <c:v>214.07829509637975</c:v>
                </c:pt>
                <c:pt idx="332">
                  <c:v>163.00432249364002</c:v>
                </c:pt>
                <c:pt idx="333">
                  <c:v>111.93034989090029</c:v>
                </c:pt>
                <c:pt idx="334">
                  <c:v>60.856377288160566</c:v>
                </c:pt>
                <c:pt idx="335">
                  <c:v>1016.8155356620808</c:v>
                </c:pt>
                <c:pt idx="336">
                  <c:v>965.74156305934116</c:v>
                </c:pt>
                <c:pt idx="337">
                  <c:v>914.66759045660149</c:v>
                </c:pt>
                <c:pt idx="338">
                  <c:v>863.59361785386182</c:v>
                </c:pt>
                <c:pt idx="339">
                  <c:v>812.51964525112214</c:v>
                </c:pt>
                <c:pt idx="340">
                  <c:v>761.44567264838247</c:v>
                </c:pt>
                <c:pt idx="341">
                  <c:v>710.3717000456428</c:v>
                </c:pt>
                <c:pt idx="342">
                  <c:v>659.29772744290312</c:v>
                </c:pt>
                <c:pt idx="343">
                  <c:v>608.22375484016345</c:v>
                </c:pt>
                <c:pt idx="344">
                  <c:v>557.14978223742378</c:v>
                </c:pt>
                <c:pt idx="345">
                  <c:v>506.07580963468405</c:v>
                </c:pt>
                <c:pt idx="346">
                  <c:v>455.00183703194432</c:v>
                </c:pt>
                <c:pt idx="347">
                  <c:v>403.92786442920459</c:v>
                </c:pt>
                <c:pt idx="348">
                  <c:v>352.85389182646486</c:v>
                </c:pt>
                <c:pt idx="349">
                  <c:v>301.77991922372513</c:v>
                </c:pt>
                <c:pt idx="350">
                  <c:v>250.7059466209854</c:v>
                </c:pt>
                <c:pt idx="351">
                  <c:v>199.63197401824567</c:v>
                </c:pt>
                <c:pt idx="352">
                  <c:v>148.55800141550594</c:v>
                </c:pt>
                <c:pt idx="353">
                  <c:v>97.484028812766212</c:v>
                </c:pt>
                <c:pt idx="354">
                  <c:v>1053.4431871866866</c:v>
                </c:pt>
                <c:pt idx="355">
                  <c:v>1002.3692145839469</c:v>
                </c:pt>
                <c:pt idx="356">
                  <c:v>951.29524198120725</c:v>
                </c:pt>
                <c:pt idx="357">
                  <c:v>900.22126937846758</c:v>
                </c:pt>
                <c:pt idx="358">
                  <c:v>849.14729677572791</c:v>
                </c:pt>
                <c:pt idx="359">
                  <c:v>798.07332417298824</c:v>
                </c:pt>
                <c:pt idx="360">
                  <c:v>746.99935157024856</c:v>
                </c:pt>
                <c:pt idx="361">
                  <c:v>695.92537896750889</c:v>
                </c:pt>
                <c:pt idx="362">
                  <c:v>644.85140636476922</c:v>
                </c:pt>
                <c:pt idx="363">
                  <c:v>593.77743376202955</c:v>
                </c:pt>
                <c:pt idx="364">
                  <c:v>542.70346115928987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2-4AE1-8090-6E75BE0FDECF}"/>
            </c:ext>
          </c:extLst>
        </c:ser>
        <c:ser>
          <c:idx val="1"/>
          <c:order val="1"/>
          <c:tx>
            <c:strRef>
              <c:f>'Sawchart no.2'!$C$1</c:f>
              <c:strCache>
                <c:ptCount val="1"/>
                <c:pt idx="0">
                  <c:v>Daily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'Sawchart no.2'!$A$2:$A$366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'Sawchart no.2'!$C$2:$C$366</c:f>
              <c:numCache>
                <c:formatCode>General</c:formatCode>
                <c:ptCount val="365"/>
                <c:pt idx="0">
                  <c:v>51.073972602739723</c:v>
                </c:pt>
                <c:pt idx="1">
                  <c:v>51.073972602739723</c:v>
                </c:pt>
                <c:pt idx="2">
                  <c:v>51.073972602739723</c:v>
                </c:pt>
                <c:pt idx="3">
                  <c:v>51.073972602739723</c:v>
                </c:pt>
                <c:pt idx="4">
                  <c:v>51.073972602739723</c:v>
                </c:pt>
                <c:pt idx="5">
                  <c:v>51.073972602739723</c:v>
                </c:pt>
                <c:pt idx="6">
                  <c:v>51.073972602739723</c:v>
                </c:pt>
                <c:pt idx="7">
                  <c:v>51.073972602739723</c:v>
                </c:pt>
                <c:pt idx="8">
                  <c:v>51.073972602739723</c:v>
                </c:pt>
                <c:pt idx="9">
                  <c:v>51.073972602739723</c:v>
                </c:pt>
                <c:pt idx="10">
                  <c:v>51.073972602739723</c:v>
                </c:pt>
                <c:pt idx="11">
                  <c:v>51.073972602739723</c:v>
                </c:pt>
                <c:pt idx="12">
                  <c:v>51.073972602739723</c:v>
                </c:pt>
                <c:pt idx="13">
                  <c:v>51.073972602739723</c:v>
                </c:pt>
                <c:pt idx="14">
                  <c:v>51.073972602739723</c:v>
                </c:pt>
                <c:pt idx="15">
                  <c:v>51.073972602739723</c:v>
                </c:pt>
                <c:pt idx="16">
                  <c:v>51.073972602739723</c:v>
                </c:pt>
                <c:pt idx="17">
                  <c:v>51.073972602739723</c:v>
                </c:pt>
                <c:pt idx="18">
                  <c:v>51.073972602739723</c:v>
                </c:pt>
                <c:pt idx="19">
                  <c:v>51.073972602739723</c:v>
                </c:pt>
                <c:pt idx="20">
                  <c:v>51.073972602739723</c:v>
                </c:pt>
                <c:pt idx="21">
                  <c:v>51.073972602739723</c:v>
                </c:pt>
                <c:pt idx="22">
                  <c:v>51.073972602739723</c:v>
                </c:pt>
                <c:pt idx="23">
                  <c:v>51.073972602739723</c:v>
                </c:pt>
                <c:pt idx="24">
                  <c:v>51.073972602739723</c:v>
                </c:pt>
                <c:pt idx="25">
                  <c:v>51.073972602739723</c:v>
                </c:pt>
                <c:pt idx="26">
                  <c:v>51.073972602739723</c:v>
                </c:pt>
                <c:pt idx="27">
                  <c:v>51.073972602739723</c:v>
                </c:pt>
                <c:pt idx="28">
                  <c:v>51.073972602739723</c:v>
                </c:pt>
                <c:pt idx="29">
                  <c:v>51.073972602739723</c:v>
                </c:pt>
                <c:pt idx="30">
                  <c:v>51.073972602739723</c:v>
                </c:pt>
                <c:pt idx="31">
                  <c:v>51.073972602739723</c:v>
                </c:pt>
                <c:pt idx="32">
                  <c:v>51.073972602739723</c:v>
                </c:pt>
                <c:pt idx="33">
                  <c:v>51.073972602739723</c:v>
                </c:pt>
                <c:pt idx="34">
                  <c:v>51.073972602739723</c:v>
                </c:pt>
                <c:pt idx="35">
                  <c:v>51.073972602739723</c:v>
                </c:pt>
                <c:pt idx="36">
                  <c:v>51.073972602739723</c:v>
                </c:pt>
                <c:pt idx="37">
                  <c:v>51.073972602739723</c:v>
                </c:pt>
                <c:pt idx="38">
                  <c:v>51.073972602739723</c:v>
                </c:pt>
                <c:pt idx="39">
                  <c:v>51.073972602739723</c:v>
                </c:pt>
                <c:pt idx="40">
                  <c:v>51.073972602739723</c:v>
                </c:pt>
                <c:pt idx="41">
                  <c:v>51.073972602739723</c:v>
                </c:pt>
                <c:pt idx="42">
                  <c:v>51.073972602739723</c:v>
                </c:pt>
                <c:pt idx="43">
                  <c:v>51.073972602739723</c:v>
                </c:pt>
                <c:pt idx="44">
                  <c:v>51.073972602739723</c:v>
                </c:pt>
                <c:pt idx="45">
                  <c:v>51.073972602739723</c:v>
                </c:pt>
                <c:pt idx="46">
                  <c:v>51.073972602739723</c:v>
                </c:pt>
                <c:pt idx="47">
                  <c:v>51.073972602739723</c:v>
                </c:pt>
                <c:pt idx="48">
                  <c:v>51.073972602739723</c:v>
                </c:pt>
                <c:pt idx="49">
                  <c:v>51.073972602739723</c:v>
                </c:pt>
                <c:pt idx="50">
                  <c:v>51.073972602739723</c:v>
                </c:pt>
                <c:pt idx="51">
                  <c:v>51.073972602739723</c:v>
                </c:pt>
                <c:pt idx="52">
                  <c:v>51.073972602739723</c:v>
                </c:pt>
                <c:pt idx="53">
                  <c:v>51.073972602739723</c:v>
                </c:pt>
                <c:pt idx="54">
                  <c:v>51.073972602739723</c:v>
                </c:pt>
                <c:pt idx="55">
                  <c:v>51.073972602739723</c:v>
                </c:pt>
                <c:pt idx="56">
                  <c:v>51.073972602739723</c:v>
                </c:pt>
                <c:pt idx="57">
                  <c:v>51.073972602739723</c:v>
                </c:pt>
                <c:pt idx="58">
                  <c:v>51.073972602739723</c:v>
                </c:pt>
                <c:pt idx="59">
                  <c:v>51.073972602739723</c:v>
                </c:pt>
                <c:pt idx="60">
                  <c:v>51.073972602739723</c:v>
                </c:pt>
                <c:pt idx="61">
                  <c:v>51.073972602739723</c:v>
                </c:pt>
                <c:pt idx="62">
                  <c:v>51.073972602739723</c:v>
                </c:pt>
                <c:pt idx="63">
                  <c:v>51.073972602739723</c:v>
                </c:pt>
                <c:pt idx="64">
                  <c:v>51.073972602739723</c:v>
                </c:pt>
                <c:pt idx="65">
                  <c:v>51.073972602739723</c:v>
                </c:pt>
                <c:pt idx="66">
                  <c:v>51.073972602739723</c:v>
                </c:pt>
                <c:pt idx="67">
                  <c:v>51.073972602739723</c:v>
                </c:pt>
                <c:pt idx="68">
                  <c:v>51.073972602739723</c:v>
                </c:pt>
                <c:pt idx="69">
                  <c:v>51.073972602739723</c:v>
                </c:pt>
                <c:pt idx="70">
                  <c:v>51.073972602739723</c:v>
                </c:pt>
                <c:pt idx="71">
                  <c:v>51.073972602739723</c:v>
                </c:pt>
                <c:pt idx="72">
                  <c:v>51.073972602739723</c:v>
                </c:pt>
                <c:pt idx="73">
                  <c:v>51.073972602739723</c:v>
                </c:pt>
                <c:pt idx="74">
                  <c:v>51.073972602739723</c:v>
                </c:pt>
                <c:pt idx="75">
                  <c:v>51.073972602739723</c:v>
                </c:pt>
                <c:pt idx="76">
                  <c:v>51.073972602739723</c:v>
                </c:pt>
                <c:pt idx="77">
                  <c:v>51.073972602739723</c:v>
                </c:pt>
                <c:pt idx="78">
                  <c:v>51.073972602739723</c:v>
                </c:pt>
                <c:pt idx="79">
                  <c:v>51.073972602739723</c:v>
                </c:pt>
                <c:pt idx="80">
                  <c:v>51.073972602739723</c:v>
                </c:pt>
                <c:pt idx="81">
                  <c:v>51.073972602739723</c:v>
                </c:pt>
                <c:pt idx="82">
                  <c:v>51.073972602739723</c:v>
                </c:pt>
                <c:pt idx="83">
                  <c:v>51.073972602739723</c:v>
                </c:pt>
                <c:pt idx="84">
                  <c:v>51.073972602739723</c:v>
                </c:pt>
                <c:pt idx="85">
                  <c:v>51.073972602739723</c:v>
                </c:pt>
                <c:pt idx="86">
                  <c:v>51.073972602739723</c:v>
                </c:pt>
                <c:pt idx="87">
                  <c:v>51.073972602739723</c:v>
                </c:pt>
                <c:pt idx="88">
                  <c:v>51.073972602739723</c:v>
                </c:pt>
                <c:pt idx="89">
                  <c:v>51.073972602739723</c:v>
                </c:pt>
                <c:pt idx="90">
                  <c:v>51.073972602739723</c:v>
                </c:pt>
                <c:pt idx="91">
                  <c:v>51.073972602739723</c:v>
                </c:pt>
                <c:pt idx="92">
                  <c:v>51.073972602739723</c:v>
                </c:pt>
                <c:pt idx="93">
                  <c:v>51.073972602739723</c:v>
                </c:pt>
                <c:pt idx="94">
                  <c:v>51.073972602739723</c:v>
                </c:pt>
                <c:pt idx="95">
                  <c:v>51.073972602739723</c:v>
                </c:pt>
                <c:pt idx="96">
                  <c:v>51.073972602739723</c:v>
                </c:pt>
                <c:pt idx="97">
                  <c:v>51.073972602739723</c:v>
                </c:pt>
                <c:pt idx="98">
                  <c:v>51.073972602739723</c:v>
                </c:pt>
                <c:pt idx="99">
                  <c:v>51.073972602739723</c:v>
                </c:pt>
                <c:pt idx="100">
                  <c:v>51.073972602739723</c:v>
                </c:pt>
                <c:pt idx="101">
                  <c:v>51.073972602739723</c:v>
                </c:pt>
                <c:pt idx="102">
                  <c:v>51.073972602739723</c:v>
                </c:pt>
                <c:pt idx="103">
                  <c:v>51.073972602739723</c:v>
                </c:pt>
                <c:pt idx="104">
                  <c:v>51.073972602739723</c:v>
                </c:pt>
                <c:pt idx="105">
                  <c:v>51.073972602739723</c:v>
                </c:pt>
                <c:pt idx="106">
                  <c:v>51.073972602739723</c:v>
                </c:pt>
                <c:pt idx="107">
                  <c:v>51.073972602739723</c:v>
                </c:pt>
                <c:pt idx="108">
                  <c:v>51.073972602739723</c:v>
                </c:pt>
                <c:pt idx="109">
                  <c:v>51.073972602739723</c:v>
                </c:pt>
                <c:pt idx="110">
                  <c:v>51.073972602739723</c:v>
                </c:pt>
                <c:pt idx="111">
                  <c:v>51.073972602739723</c:v>
                </c:pt>
                <c:pt idx="112">
                  <c:v>51.073972602739723</c:v>
                </c:pt>
                <c:pt idx="113">
                  <c:v>51.073972602739723</c:v>
                </c:pt>
                <c:pt idx="114">
                  <c:v>51.073972602739723</c:v>
                </c:pt>
                <c:pt idx="115">
                  <c:v>51.073972602739723</c:v>
                </c:pt>
                <c:pt idx="116">
                  <c:v>51.073972602739723</c:v>
                </c:pt>
                <c:pt idx="117">
                  <c:v>51.073972602739723</c:v>
                </c:pt>
                <c:pt idx="118">
                  <c:v>51.073972602739723</c:v>
                </c:pt>
                <c:pt idx="119">
                  <c:v>51.073972602739723</c:v>
                </c:pt>
                <c:pt idx="120">
                  <c:v>51.073972602739723</c:v>
                </c:pt>
                <c:pt idx="121">
                  <c:v>51.073972602739723</c:v>
                </c:pt>
                <c:pt idx="122">
                  <c:v>51.073972602739723</c:v>
                </c:pt>
                <c:pt idx="123">
                  <c:v>51.073972602739723</c:v>
                </c:pt>
                <c:pt idx="124">
                  <c:v>51.073972602739723</c:v>
                </c:pt>
                <c:pt idx="125">
                  <c:v>51.073972602739723</c:v>
                </c:pt>
                <c:pt idx="126">
                  <c:v>51.073972602739723</c:v>
                </c:pt>
                <c:pt idx="127">
                  <c:v>51.073972602739723</c:v>
                </c:pt>
                <c:pt idx="128">
                  <c:v>51.073972602739723</c:v>
                </c:pt>
                <c:pt idx="129">
                  <c:v>51.073972602739723</c:v>
                </c:pt>
                <c:pt idx="130">
                  <c:v>51.073972602739723</c:v>
                </c:pt>
                <c:pt idx="131">
                  <c:v>51.073972602739723</c:v>
                </c:pt>
                <c:pt idx="132">
                  <c:v>51.073972602739723</c:v>
                </c:pt>
                <c:pt idx="133">
                  <c:v>51.073972602739723</c:v>
                </c:pt>
                <c:pt idx="134">
                  <c:v>51.073972602739723</c:v>
                </c:pt>
                <c:pt idx="135">
                  <c:v>51.073972602739723</c:v>
                </c:pt>
                <c:pt idx="136">
                  <c:v>51.073972602739723</c:v>
                </c:pt>
                <c:pt idx="137">
                  <c:v>51.073972602739723</c:v>
                </c:pt>
                <c:pt idx="138">
                  <c:v>51.073972602739723</c:v>
                </c:pt>
                <c:pt idx="139">
                  <c:v>51.073972602739723</c:v>
                </c:pt>
                <c:pt idx="140">
                  <c:v>51.073972602739723</c:v>
                </c:pt>
                <c:pt idx="141">
                  <c:v>51.073972602739723</c:v>
                </c:pt>
                <c:pt idx="142">
                  <c:v>51.073972602739723</c:v>
                </c:pt>
                <c:pt idx="143">
                  <c:v>51.073972602739723</c:v>
                </c:pt>
                <c:pt idx="144">
                  <c:v>51.073972602739723</c:v>
                </c:pt>
                <c:pt idx="145">
                  <c:v>51.073972602739723</c:v>
                </c:pt>
                <c:pt idx="146">
                  <c:v>51.073972602739723</c:v>
                </c:pt>
                <c:pt idx="147">
                  <c:v>51.073972602739723</c:v>
                </c:pt>
                <c:pt idx="148">
                  <c:v>51.073972602739723</c:v>
                </c:pt>
                <c:pt idx="149">
                  <c:v>51.073972602739723</c:v>
                </c:pt>
                <c:pt idx="150">
                  <c:v>51.073972602739723</c:v>
                </c:pt>
                <c:pt idx="151">
                  <c:v>51.073972602739723</c:v>
                </c:pt>
                <c:pt idx="152">
                  <c:v>51.073972602739723</c:v>
                </c:pt>
                <c:pt idx="153">
                  <c:v>51.073972602739723</c:v>
                </c:pt>
                <c:pt idx="154">
                  <c:v>51.073972602739723</c:v>
                </c:pt>
                <c:pt idx="155">
                  <c:v>51.073972602739723</c:v>
                </c:pt>
                <c:pt idx="156">
                  <c:v>51.073972602739723</c:v>
                </c:pt>
                <c:pt idx="157">
                  <c:v>51.073972602739723</c:v>
                </c:pt>
                <c:pt idx="158">
                  <c:v>51.073972602739723</c:v>
                </c:pt>
                <c:pt idx="159">
                  <c:v>51.073972602739723</c:v>
                </c:pt>
                <c:pt idx="160">
                  <c:v>51.073972602739723</c:v>
                </c:pt>
                <c:pt idx="161">
                  <c:v>51.073972602739723</c:v>
                </c:pt>
                <c:pt idx="162">
                  <c:v>51.073972602739723</c:v>
                </c:pt>
                <c:pt idx="163">
                  <c:v>51.073972602739723</c:v>
                </c:pt>
                <c:pt idx="164">
                  <c:v>51.073972602739723</c:v>
                </c:pt>
                <c:pt idx="165">
                  <c:v>51.073972602739723</c:v>
                </c:pt>
                <c:pt idx="166">
                  <c:v>51.073972602739723</c:v>
                </c:pt>
                <c:pt idx="167">
                  <c:v>51.073972602739723</c:v>
                </c:pt>
                <c:pt idx="168">
                  <c:v>51.073972602739723</c:v>
                </c:pt>
                <c:pt idx="169">
                  <c:v>51.073972602739723</c:v>
                </c:pt>
                <c:pt idx="170">
                  <c:v>51.073972602739723</c:v>
                </c:pt>
                <c:pt idx="171">
                  <c:v>51.073972602739723</c:v>
                </c:pt>
                <c:pt idx="172">
                  <c:v>51.073972602739723</c:v>
                </c:pt>
                <c:pt idx="173">
                  <c:v>51.073972602739723</c:v>
                </c:pt>
                <c:pt idx="174">
                  <c:v>51.073972602739723</c:v>
                </c:pt>
                <c:pt idx="175">
                  <c:v>51.073972602739723</c:v>
                </c:pt>
                <c:pt idx="176">
                  <c:v>51.073972602739723</c:v>
                </c:pt>
                <c:pt idx="177">
                  <c:v>51.073972602739723</c:v>
                </c:pt>
                <c:pt idx="178">
                  <c:v>51.073972602739723</c:v>
                </c:pt>
                <c:pt idx="179">
                  <c:v>51.073972602739723</c:v>
                </c:pt>
                <c:pt idx="180">
                  <c:v>51.073972602739723</c:v>
                </c:pt>
                <c:pt idx="181">
                  <c:v>51.073972602739723</c:v>
                </c:pt>
                <c:pt idx="182">
                  <c:v>51.073972602739723</c:v>
                </c:pt>
                <c:pt idx="183">
                  <c:v>51.073972602739723</c:v>
                </c:pt>
                <c:pt idx="184">
                  <c:v>51.073972602739723</c:v>
                </c:pt>
                <c:pt idx="185">
                  <c:v>51.073972602739723</c:v>
                </c:pt>
                <c:pt idx="186">
                  <c:v>51.073972602739723</c:v>
                </c:pt>
                <c:pt idx="187">
                  <c:v>51.073972602739723</c:v>
                </c:pt>
                <c:pt idx="188">
                  <c:v>51.073972602739723</c:v>
                </c:pt>
                <c:pt idx="189">
                  <c:v>51.073972602739723</c:v>
                </c:pt>
                <c:pt idx="190">
                  <c:v>51.073972602739723</c:v>
                </c:pt>
                <c:pt idx="191">
                  <c:v>51.073972602739723</c:v>
                </c:pt>
                <c:pt idx="192">
                  <c:v>51.073972602739723</c:v>
                </c:pt>
                <c:pt idx="193">
                  <c:v>51.073972602739723</c:v>
                </c:pt>
                <c:pt idx="194">
                  <c:v>51.073972602739723</c:v>
                </c:pt>
                <c:pt idx="195">
                  <c:v>51.073972602739723</c:v>
                </c:pt>
                <c:pt idx="196">
                  <c:v>51.073972602739723</c:v>
                </c:pt>
                <c:pt idx="197">
                  <c:v>51.073972602739723</c:v>
                </c:pt>
                <c:pt idx="198">
                  <c:v>51.073972602739723</c:v>
                </c:pt>
                <c:pt idx="199">
                  <c:v>51.073972602739723</c:v>
                </c:pt>
                <c:pt idx="200">
                  <c:v>51.073972602739723</c:v>
                </c:pt>
                <c:pt idx="201">
                  <c:v>51.073972602739723</c:v>
                </c:pt>
                <c:pt idx="202">
                  <c:v>51.073972602739723</c:v>
                </c:pt>
                <c:pt idx="203">
                  <c:v>51.073972602739723</c:v>
                </c:pt>
                <c:pt idx="204">
                  <c:v>51.073972602739723</c:v>
                </c:pt>
                <c:pt idx="205">
                  <c:v>51.073972602739723</c:v>
                </c:pt>
                <c:pt idx="206">
                  <c:v>51.073972602739723</c:v>
                </c:pt>
                <c:pt idx="207">
                  <c:v>51.073972602739723</c:v>
                </c:pt>
                <c:pt idx="208">
                  <c:v>51.073972602739723</c:v>
                </c:pt>
                <c:pt idx="209">
                  <c:v>51.073972602739723</c:v>
                </c:pt>
                <c:pt idx="210">
                  <c:v>51.073972602739723</c:v>
                </c:pt>
                <c:pt idx="211">
                  <c:v>51.073972602739723</c:v>
                </c:pt>
                <c:pt idx="212">
                  <c:v>51.073972602739723</c:v>
                </c:pt>
                <c:pt idx="213">
                  <c:v>51.073972602739723</c:v>
                </c:pt>
                <c:pt idx="214">
                  <c:v>51.073972602739723</c:v>
                </c:pt>
                <c:pt idx="215">
                  <c:v>51.073972602739723</c:v>
                </c:pt>
                <c:pt idx="216">
                  <c:v>51.073972602739723</c:v>
                </c:pt>
                <c:pt idx="217">
                  <c:v>51.073972602739723</c:v>
                </c:pt>
                <c:pt idx="218">
                  <c:v>51.073972602739723</c:v>
                </c:pt>
                <c:pt idx="219">
                  <c:v>51.073972602739723</c:v>
                </c:pt>
                <c:pt idx="220">
                  <c:v>51.073972602739723</c:v>
                </c:pt>
                <c:pt idx="221">
                  <c:v>51.073972602739723</c:v>
                </c:pt>
                <c:pt idx="222">
                  <c:v>51.073972602739723</c:v>
                </c:pt>
                <c:pt idx="223">
                  <c:v>51.073972602739723</c:v>
                </c:pt>
                <c:pt idx="224">
                  <c:v>51.073972602739723</c:v>
                </c:pt>
                <c:pt idx="225">
                  <c:v>51.073972602739723</c:v>
                </c:pt>
                <c:pt idx="226">
                  <c:v>51.073972602739723</c:v>
                </c:pt>
                <c:pt idx="227">
                  <c:v>51.073972602739723</c:v>
                </c:pt>
                <c:pt idx="228">
                  <c:v>51.073972602739723</c:v>
                </c:pt>
                <c:pt idx="229">
                  <c:v>51.073972602739723</c:v>
                </c:pt>
                <c:pt idx="230">
                  <c:v>51.073972602739723</c:v>
                </c:pt>
                <c:pt idx="231">
                  <c:v>51.073972602739723</c:v>
                </c:pt>
                <c:pt idx="232">
                  <c:v>51.073972602739723</c:v>
                </c:pt>
                <c:pt idx="233">
                  <c:v>51.073972602739723</c:v>
                </c:pt>
                <c:pt idx="234">
                  <c:v>51.073972602739723</c:v>
                </c:pt>
                <c:pt idx="235">
                  <c:v>51.073972602739723</c:v>
                </c:pt>
                <c:pt idx="236">
                  <c:v>51.073972602739723</c:v>
                </c:pt>
                <c:pt idx="237">
                  <c:v>51.073972602739723</c:v>
                </c:pt>
                <c:pt idx="238">
                  <c:v>51.073972602739723</c:v>
                </c:pt>
                <c:pt idx="239">
                  <c:v>51.073972602739723</c:v>
                </c:pt>
                <c:pt idx="240">
                  <c:v>51.073972602739723</c:v>
                </c:pt>
                <c:pt idx="241">
                  <c:v>51.073972602739723</c:v>
                </c:pt>
                <c:pt idx="242">
                  <c:v>51.073972602739723</c:v>
                </c:pt>
                <c:pt idx="243">
                  <c:v>51.073972602739723</c:v>
                </c:pt>
                <c:pt idx="244">
                  <c:v>51.073972602739723</c:v>
                </c:pt>
                <c:pt idx="245">
                  <c:v>51.073972602739723</c:v>
                </c:pt>
                <c:pt idx="246">
                  <c:v>51.073972602739723</c:v>
                </c:pt>
                <c:pt idx="247">
                  <c:v>51.073972602739723</c:v>
                </c:pt>
                <c:pt idx="248">
                  <c:v>51.073972602739723</c:v>
                </c:pt>
                <c:pt idx="249">
                  <c:v>51.073972602739723</c:v>
                </c:pt>
                <c:pt idx="250">
                  <c:v>51.073972602739723</c:v>
                </c:pt>
                <c:pt idx="251">
                  <c:v>51.073972602739723</c:v>
                </c:pt>
                <c:pt idx="252">
                  <c:v>51.073972602739723</c:v>
                </c:pt>
                <c:pt idx="253">
                  <c:v>51.073972602739723</c:v>
                </c:pt>
                <c:pt idx="254">
                  <c:v>51.073972602739723</c:v>
                </c:pt>
                <c:pt idx="255">
                  <c:v>51.073972602739723</c:v>
                </c:pt>
                <c:pt idx="256">
                  <c:v>51.073972602739723</c:v>
                </c:pt>
                <c:pt idx="257">
                  <c:v>51.073972602739723</c:v>
                </c:pt>
                <c:pt idx="258">
                  <c:v>51.073972602739723</c:v>
                </c:pt>
                <c:pt idx="259">
                  <c:v>51.073972602739723</c:v>
                </c:pt>
                <c:pt idx="260">
                  <c:v>51.073972602739723</c:v>
                </c:pt>
                <c:pt idx="261">
                  <c:v>51.073972602739723</c:v>
                </c:pt>
                <c:pt idx="262">
                  <c:v>51.073972602739723</c:v>
                </c:pt>
                <c:pt idx="263">
                  <c:v>51.073972602739723</c:v>
                </c:pt>
                <c:pt idx="264">
                  <c:v>51.073972602739723</c:v>
                </c:pt>
                <c:pt idx="265">
                  <c:v>51.073972602739723</c:v>
                </c:pt>
                <c:pt idx="266">
                  <c:v>51.073972602739723</c:v>
                </c:pt>
                <c:pt idx="267">
                  <c:v>51.073972602739723</c:v>
                </c:pt>
                <c:pt idx="268">
                  <c:v>51.073972602739723</c:v>
                </c:pt>
                <c:pt idx="269">
                  <c:v>51.073972602739723</c:v>
                </c:pt>
                <c:pt idx="270">
                  <c:v>51.073972602739723</c:v>
                </c:pt>
                <c:pt idx="271">
                  <c:v>51.073972602739723</c:v>
                </c:pt>
                <c:pt idx="272">
                  <c:v>51.073972602739723</c:v>
                </c:pt>
                <c:pt idx="273">
                  <c:v>51.073972602739723</c:v>
                </c:pt>
                <c:pt idx="274">
                  <c:v>51.073972602739723</c:v>
                </c:pt>
                <c:pt idx="275">
                  <c:v>51.073972602739723</c:v>
                </c:pt>
                <c:pt idx="276">
                  <c:v>51.073972602739723</c:v>
                </c:pt>
                <c:pt idx="277">
                  <c:v>51.073972602739723</c:v>
                </c:pt>
                <c:pt idx="278">
                  <c:v>51.073972602739723</c:v>
                </c:pt>
                <c:pt idx="279">
                  <c:v>51.073972602739723</c:v>
                </c:pt>
                <c:pt idx="280">
                  <c:v>51.073972602739723</c:v>
                </c:pt>
                <c:pt idx="281">
                  <c:v>51.073972602739723</c:v>
                </c:pt>
                <c:pt idx="282">
                  <c:v>51.073972602739723</c:v>
                </c:pt>
                <c:pt idx="283">
                  <c:v>51.073972602739723</c:v>
                </c:pt>
                <c:pt idx="284">
                  <c:v>51.073972602739723</c:v>
                </c:pt>
                <c:pt idx="285">
                  <c:v>51.073972602739723</c:v>
                </c:pt>
                <c:pt idx="286">
                  <c:v>51.073972602739723</c:v>
                </c:pt>
                <c:pt idx="287">
                  <c:v>51.073972602739723</c:v>
                </c:pt>
                <c:pt idx="288">
                  <c:v>51.073972602739723</c:v>
                </c:pt>
                <c:pt idx="289">
                  <c:v>51.073972602739723</c:v>
                </c:pt>
                <c:pt idx="290">
                  <c:v>51.073972602739723</c:v>
                </c:pt>
                <c:pt idx="291">
                  <c:v>51.073972602739723</c:v>
                </c:pt>
                <c:pt idx="292">
                  <c:v>51.073972602739723</c:v>
                </c:pt>
                <c:pt idx="293">
                  <c:v>51.073972602739723</c:v>
                </c:pt>
                <c:pt idx="294">
                  <c:v>51.073972602739723</c:v>
                </c:pt>
                <c:pt idx="295">
                  <c:v>51.073972602739723</c:v>
                </c:pt>
                <c:pt idx="296">
                  <c:v>51.073972602739723</c:v>
                </c:pt>
                <c:pt idx="297">
                  <c:v>51.073972602739723</c:v>
                </c:pt>
                <c:pt idx="298">
                  <c:v>51.073972602739723</c:v>
                </c:pt>
                <c:pt idx="299">
                  <c:v>51.073972602739723</c:v>
                </c:pt>
                <c:pt idx="300">
                  <c:v>51.073972602739723</c:v>
                </c:pt>
                <c:pt idx="301">
                  <c:v>51.073972602739723</c:v>
                </c:pt>
                <c:pt idx="302">
                  <c:v>51.073972602739723</c:v>
                </c:pt>
                <c:pt idx="303">
                  <c:v>51.073972602739723</c:v>
                </c:pt>
                <c:pt idx="304">
                  <c:v>51.073972602739723</c:v>
                </c:pt>
                <c:pt idx="305">
                  <c:v>51.073972602739723</c:v>
                </c:pt>
                <c:pt idx="306">
                  <c:v>51.073972602739723</c:v>
                </c:pt>
                <c:pt idx="307">
                  <c:v>51.073972602739723</c:v>
                </c:pt>
                <c:pt idx="308">
                  <c:v>51.073972602739723</c:v>
                </c:pt>
                <c:pt idx="309">
                  <c:v>51.073972602739723</c:v>
                </c:pt>
                <c:pt idx="310">
                  <c:v>51.073972602739723</c:v>
                </c:pt>
                <c:pt idx="311">
                  <c:v>51.073972602739723</c:v>
                </c:pt>
                <c:pt idx="312">
                  <c:v>51.073972602739723</c:v>
                </c:pt>
                <c:pt idx="313">
                  <c:v>51.073972602739723</c:v>
                </c:pt>
                <c:pt idx="314">
                  <c:v>51.073972602739723</c:v>
                </c:pt>
                <c:pt idx="315">
                  <c:v>51.073972602739723</c:v>
                </c:pt>
                <c:pt idx="316">
                  <c:v>51.073972602739723</c:v>
                </c:pt>
                <c:pt idx="317">
                  <c:v>51.073972602739723</c:v>
                </c:pt>
                <c:pt idx="318">
                  <c:v>51.073972602739723</c:v>
                </c:pt>
                <c:pt idx="319">
                  <c:v>51.073972602739723</c:v>
                </c:pt>
                <c:pt idx="320">
                  <c:v>51.073972602739723</c:v>
                </c:pt>
                <c:pt idx="321">
                  <c:v>51.073972602739723</c:v>
                </c:pt>
                <c:pt idx="322">
                  <c:v>51.073972602739723</c:v>
                </c:pt>
                <c:pt idx="323">
                  <c:v>51.073972602739723</c:v>
                </c:pt>
                <c:pt idx="324">
                  <c:v>51.073972602739723</c:v>
                </c:pt>
                <c:pt idx="325">
                  <c:v>51.073972602739723</c:v>
                </c:pt>
                <c:pt idx="326">
                  <c:v>51.073972602739723</c:v>
                </c:pt>
                <c:pt idx="327">
                  <c:v>51.073972602739723</c:v>
                </c:pt>
                <c:pt idx="328">
                  <c:v>51.073972602739723</c:v>
                </c:pt>
                <c:pt idx="329">
                  <c:v>51.073972602739723</c:v>
                </c:pt>
                <c:pt idx="330">
                  <c:v>51.073972602739723</c:v>
                </c:pt>
                <c:pt idx="331">
                  <c:v>51.073972602739723</c:v>
                </c:pt>
                <c:pt idx="332">
                  <c:v>51.073972602739723</c:v>
                </c:pt>
                <c:pt idx="333">
                  <c:v>51.073972602739723</c:v>
                </c:pt>
                <c:pt idx="334">
                  <c:v>51.073972602739723</c:v>
                </c:pt>
                <c:pt idx="335">
                  <c:v>51.073972602739723</c:v>
                </c:pt>
                <c:pt idx="336">
                  <c:v>51.073972602739723</c:v>
                </c:pt>
                <c:pt idx="337">
                  <c:v>51.073972602739723</c:v>
                </c:pt>
                <c:pt idx="338">
                  <c:v>51.073972602739723</c:v>
                </c:pt>
                <c:pt idx="339">
                  <c:v>51.073972602739723</c:v>
                </c:pt>
                <c:pt idx="340">
                  <c:v>51.073972602739723</c:v>
                </c:pt>
                <c:pt idx="341">
                  <c:v>51.073972602739723</c:v>
                </c:pt>
                <c:pt idx="342">
                  <c:v>51.073972602739723</c:v>
                </c:pt>
                <c:pt idx="343">
                  <c:v>51.073972602739723</c:v>
                </c:pt>
                <c:pt idx="344">
                  <c:v>51.073972602739723</c:v>
                </c:pt>
                <c:pt idx="345">
                  <c:v>51.073972602739723</c:v>
                </c:pt>
                <c:pt idx="346">
                  <c:v>51.073972602739723</c:v>
                </c:pt>
                <c:pt idx="347">
                  <c:v>51.073972602739723</c:v>
                </c:pt>
                <c:pt idx="348">
                  <c:v>51.073972602739723</c:v>
                </c:pt>
                <c:pt idx="349">
                  <c:v>51.073972602739723</c:v>
                </c:pt>
                <c:pt idx="350">
                  <c:v>51.073972602739723</c:v>
                </c:pt>
                <c:pt idx="351">
                  <c:v>51.073972602739723</c:v>
                </c:pt>
                <c:pt idx="352">
                  <c:v>51.073972602739723</c:v>
                </c:pt>
                <c:pt idx="353">
                  <c:v>51.073972602739723</c:v>
                </c:pt>
                <c:pt idx="354">
                  <c:v>51.073972602739723</c:v>
                </c:pt>
                <c:pt idx="355">
                  <c:v>51.073972602739723</c:v>
                </c:pt>
                <c:pt idx="356">
                  <c:v>51.073972602739723</c:v>
                </c:pt>
                <c:pt idx="357">
                  <c:v>51.073972602739723</c:v>
                </c:pt>
                <c:pt idx="358">
                  <c:v>51.073972602739723</c:v>
                </c:pt>
                <c:pt idx="359">
                  <c:v>51.073972602739723</c:v>
                </c:pt>
                <c:pt idx="360">
                  <c:v>51.073972602739723</c:v>
                </c:pt>
                <c:pt idx="361">
                  <c:v>51.073972602739723</c:v>
                </c:pt>
                <c:pt idx="362">
                  <c:v>51.073972602739723</c:v>
                </c:pt>
                <c:pt idx="363">
                  <c:v>51.073972602739723</c:v>
                </c:pt>
                <c:pt idx="364">
                  <c:v>51.073972602739723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2-4AE1-8090-6E75BE0F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92231"/>
        <c:axId val="174892591"/>
      </c:lineChart>
      <c:catAx>
        <c:axId val="17489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2591"/>
        <c:crosses val="autoZero"/>
        <c:auto val="1"/>
        <c:lblAlgn val="ctr"/>
        <c:lblOffset val="100"/>
        <c:noMultiLvlLbl val="0"/>
      </c:catAx>
      <c:valAx>
        <c:axId val="1748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9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461961</xdr:colOff>
      <xdr:row>2</xdr:row>
      <xdr:rowOff>60326</xdr:rowOff>
    </xdr:from>
    <xdr:to>
      <xdr:col>16</xdr:col>
      <xdr:colOff>570270</xdr:colOff>
      <xdr:row>22</xdr:row>
      <xdr:rowOff>60594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AF5F2-1049-856B-1C6D-7CEEBF8CD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2923B-C9C7-B06A-FAB0-EC73048AA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2</xdr:row>
      <xdr:rowOff>6350</xdr:rowOff>
    </xdr:from>
    <xdr:to>
      <xdr:col>12</xdr:col>
      <xdr:colOff>158750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75F2B-00A5-4170-274C-4BAB8F31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4</xdr:row>
      <xdr:rowOff>12700</xdr:rowOff>
    </xdr:from>
    <xdr:to>
      <xdr:col>10</xdr:col>
      <xdr:colOff>95250</xdr:colOff>
      <xdr:row>14</xdr:row>
      <xdr:rowOff>158750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38B3A1-DBDF-AE8B-845B-B8F8DD045030}"/>
            </a:ext>
          </a:extLst>
        </xdr:cNvPr>
        <xdr:cNvSpPr txBox="1"/>
      </xdr:nvSpPr>
      <xdr:spPr>
        <a:xfrm>
          <a:off x="3721100" y="749300"/>
          <a:ext cx="3251200" cy="198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</a:t>
          </a:r>
          <a:r>
            <a:rPr lang="en-US" sz="1100" baseline="0"/>
            <a:t>: </a:t>
          </a:r>
        </a:p>
        <a:p>
          <a:r>
            <a:rPr lang="en-US" sz="1100" baseline="0"/>
            <a:t>DC+ D/Q*S+ Q/2*ci</a:t>
          </a:r>
        </a:p>
        <a:p>
          <a:r>
            <a:rPr lang="en-US" sz="1100" baseline="0"/>
            <a:t>D= Demand </a:t>
          </a:r>
        </a:p>
        <a:p>
          <a:r>
            <a:rPr lang="en-US" sz="1100" baseline="0"/>
            <a:t>C= cost </a:t>
          </a:r>
        </a:p>
        <a:p>
          <a:r>
            <a:rPr lang="en-US" sz="1100" baseline="0"/>
            <a:t>Q=Quality </a:t>
          </a:r>
        </a:p>
        <a:p>
          <a:r>
            <a:rPr lang="en-US" sz="1100" baseline="0"/>
            <a:t>S=Cost per order </a:t>
          </a:r>
        </a:p>
        <a:p>
          <a:r>
            <a:rPr lang="en-US" sz="1100" baseline="0"/>
            <a:t>C= Cost per Unit </a:t>
          </a:r>
        </a:p>
        <a:p>
          <a:r>
            <a:rPr lang="en-US" sz="1100" baseline="0"/>
            <a:t>I= Holding Cost</a:t>
          </a:r>
        </a:p>
        <a:p>
          <a:r>
            <a:rPr lang="en-US" sz="1100" baseline="0"/>
            <a:t>Constraints </a:t>
          </a:r>
        </a:p>
        <a:p>
          <a:r>
            <a:rPr lang="en-US" sz="1100" baseline="0"/>
            <a:t>Q&gt;= 1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223100</xdr:colOff>
      <xdr:row>3</xdr:row>
      <xdr:rowOff>2057</xdr:rowOff>
    </xdr:from>
    <xdr:to>
      <xdr:col>16</xdr:col>
      <xdr:colOff>527900</xdr:colOff>
      <xdr:row>17</xdr:row>
      <xdr:rowOff>170824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0367C-D9FC-B599-635F-06018FCE3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</xdr:row>
      <xdr:rowOff>158750</xdr:rowOff>
    </xdr:from>
    <xdr:to>
      <xdr:col>12</xdr:col>
      <xdr:colOff>459594</xdr:colOff>
      <xdr:row>5</xdr:row>
      <xdr:rowOff>133350</xdr:rowOff>
    </xdr:to>
    <xdr:pic>
      <xdr:nvPicPr>
        <xdr:cNvPr id="2" name="Picture 1" descr="A math equation with white letters&#10;&#10;AI-generated content may be incorrect.">
          <a:extLst>
            <a:ext uri="{FF2B5EF4-FFF2-40B4-BE49-F238E27FC236}">
              <a16:creationId xmlns:a16="http://schemas.microsoft.com/office/drawing/2014/main" id="{440FC348-3578-DCD0-E400-03AADADA7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8900" y="342900"/>
          <a:ext cx="4267200" cy="711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2</xdr:row>
      <xdr:rowOff>95250</xdr:rowOff>
    </xdr:from>
    <xdr:to>
      <xdr:col>11</xdr:col>
      <xdr:colOff>577734</xdr:colOff>
      <xdr:row>6</xdr:row>
      <xdr:rowOff>71622</xdr:rowOff>
    </xdr:to>
    <xdr:pic>
      <xdr:nvPicPr>
        <xdr:cNvPr id="2" name="Picture 1" descr="A math equation with white letters&#10;&#10;AI-generated content may be incorrect.">
          <a:extLst>
            <a:ext uri="{FF2B5EF4-FFF2-40B4-BE49-F238E27FC236}">
              <a16:creationId xmlns:a16="http://schemas.microsoft.com/office/drawing/2014/main" id="{307C4A0B-1E30-4E5B-9420-E0827264A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9700" y="463550"/>
          <a:ext cx="4292484" cy="71297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232043</xdr:colOff>
      <xdr:row>1</xdr:row>
      <xdr:rowOff>82550</xdr:rowOff>
    </xdr:from>
    <xdr:to>
      <xdr:col>15</xdr:col>
      <xdr:colOff>536843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415E-16C6-4C41-8A83-60A80B35D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70.792183564816" createdVersion="8" refreshedVersion="8" minRefreshableVersion="3" recordCount="1096" xr:uid="{2C05EB36-5D19-4C0D-A968-E4711BFCC5EA}">
  <cacheSource type="worksheet">
    <worksheetSource ref="A1:E1097" sheet="Data no.2 cost % and short $"/>
  </cacheSource>
  <cacheFields count="7">
    <cacheField name="date" numFmtId="14">
      <sharedItems containsSemiMixedTypes="0" containsNonDate="0" containsDate="1" containsString="0" minDate="2022-01-01T00:00:00" maxDate="2025-01-01T00:00:00" count="1096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6"/>
    </cacheField>
    <cacheField name="sales" numFmtId="0">
      <sharedItems containsSemiMixedTypes="0" containsString="0" containsNumber="1" containsInteger="1" minValue="13" maxValue="63"/>
    </cacheField>
    <cacheField name="unit purchase cost" numFmtId="0">
      <sharedItems containsSemiMixedTypes="0" containsString="0" containsNumber="1" minValue="34.770000000000003" maxValue="63.74"/>
    </cacheField>
    <cacheField name="fixed order cost" numFmtId="0">
      <sharedItems containsSemiMixedTypes="0" containsString="0" containsNumber="1" minValue="135" maxValue="234.95"/>
    </cacheField>
    <cacheField name="Months (date)" numFmtId="0" databaseField="0">
      <fieldGroup base="0">
        <rangePr groupBy="months" startDate="2022-01-01T00:00:00" endDate="2025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date)" numFmtId="0" databaseField="0">
      <fieldGroup base="0">
        <rangePr groupBy="quarters" startDate="2022-01-01T00:00:00" endDate="2025-01-01T00:00:00"/>
        <groupItems count="6">
          <s v="&lt;1/1/2022"/>
          <s v="Qtr1"/>
          <s v="Qtr2"/>
          <s v="Qtr3"/>
          <s v="Qtr4"/>
          <s v="&gt;1/1/2025"/>
        </groupItems>
      </fieldGroup>
    </cacheField>
    <cacheField name="Years (date)" numFmtId="0" databaseField="0">
      <fieldGroup base="0">
        <rangePr groupBy="years" startDate="2022-01-01T00:00:00" endDate="2025-01-01T00:00:00"/>
        <groupItems count="6">
          <s v="&lt;1/1/2022"/>
          <s v="2022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70.803125347222" createdVersion="8" refreshedVersion="8" minRefreshableVersion="3" recordCount="1097" xr:uid="{483667FB-93DA-4861-BB3C-80AB2FB9701A}">
  <cacheSource type="worksheet">
    <worksheetSource ref="A1:E1048576" sheet="Data no.2 cost % and short $"/>
  </cacheSource>
  <cacheFields count="7">
    <cacheField name="date" numFmtId="0">
      <sharedItems containsNonDate="0" containsDate="1" containsString="0" containsBlank="1" minDate="2022-01-01T00:00:00" maxDate="2025-01-01T00:00:00" count="1097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m/>
      </sharedItems>
      <fieldGroup par="6"/>
    </cacheField>
    <cacheField name="sales" numFmtId="0">
      <sharedItems containsString="0" containsBlank="1" containsNumber="1" containsInteger="1" minValue="13" maxValue="63"/>
    </cacheField>
    <cacheField name="unit purchase cost" numFmtId="0">
      <sharedItems containsString="0" containsBlank="1" containsNumber="1" minValue="34.770000000000003" maxValue="63.74"/>
    </cacheField>
    <cacheField name="fixed order cost" numFmtId="0">
      <sharedItems containsString="0" containsBlank="1" containsNumber="1" minValue="135" maxValue="234.95"/>
    </cacheField>
    <cacheField name="Months (date)" numFmtId="0" databaseField="0">
      <fieldGroup base="0">
        <rangePr groupBy="months" startDate="2022-01-01T00:00:00" endDate="2025-01-0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5"/>
        </groupItems>
      </fieldGroup>
    </cacheField>
    <cacheField name="Quarters (date)" numFmtId="0" databaseField="0">
      <fieldGroup base="0">
        <rangePr groupBy="quarters" startDate="2022-01-01T00:00:00" endDate="2025-01-01T00:00:00"/>
        <groupItems count="6">
          <s v="&lt;1/1/2022"/>
          <s v="Qtr1"/>
          <s v="Qtr2"/>
          <s v="Qtr3"/>
          <s v="Qtr4"/>
          <s v="&gt;1/1/2025"/>
        </groupItems>
      </fieldGroup>
    </cacheField>
    <cacheField name="Years (date)" numFmtId="0" databaseField="0">
      <fieldGroup base="0">
        <rangePr groupBy="years" startDate="2022-01-01T00:00:00" endDate="2025-01-01T00:00:00"/>
        <groupItems count="6">
          <s v="&lt;1/1/2022"/>
          <s v="2022"/>
          <s v="2023"/>
          <s v="2024"/>
          <s v="2025"/>
          <s v="&gt;1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x v="0"/>
    <n v="13"/>
    <n v="45.04"/>
    <n v="204.49"/>
  </r>
  <r>
    <x v="1"/>
    <n v="18"/>
    <n v="55.23"/>
    <n v="187.38"/>
  </r>
  <r>
    <x v="2"/>
    <n v="23"/>
    <n v="50.21"/>
    <n v="223.85"/>
  </r>
  <r>
    <x v="3"/>
    <n v="24"/>
    <n v="58.81"/>
    <n v="174.44"/>
  </r>
  <r>
    <x v="4"/>
    <n v="22"/>
    <n v="62.36"/>
    <n v="211.02"/>
  </r>
  <r>
    <x v="5"/>
    <n v="23"/>
    <n v="53.52"/>
    <n v="139.72"/>
  </r>
  <r>
    <x v="6"/>
    <n v="23"/>
    <n v="54.87"/>
    <n v="201.41"/>
  </r>
  <r>
    <x v="7"/>
    <n v="25"/>
    <n v="58.38"/>
    <n v="178.02"/>
  </r>
  <r>
    <x v="8"/>
    <n v="23"/>
    <n v="63.74"/>
    <n v="214.37"/>
  </r>
  <r>
    <x v="9"/>
    <n v="18"/>
    <n v="48.83"/>
    <n v="160.46"/>
  </r>
  <r>
    <x v="10"/>
    <n v="23"/>
    <n v="53.12"/>
    <n v="173.67"/>
  </r>
  <r>
    <x v="11"/>
    <n v="19"/>
    <n v="45.33"/>
    <n v="168.83"/>
  </r>
  <r>
    <x v="12"/>
    <n v="13"/>
    <n v="48.94"/>
    <n v="158.76"/>
  </r>
  <r>
    <x v="13"/>
    <n v="13"/>
    <n v="63.7"/>
    <n v="230.55"/>
  </r>
  <r>
    <x v="14"/>
    <n v="14"/>
    <n v="52.52"/>
    <n v="179.86"/>
  </r>
  <r>
    <x v="15"/>
    <n v="20"/>
    <n v="45.75"/>
    <n v="189.86"/>
  </r>
  <r>
    <x v="16"/>
    <n v="15"/>
    <n v="52.15"/>
    <n v="206.36"/>
  </r>
  <r>
    <x v="17"/>
    <n v="13"/>
    <n v="53.94"/>
    <n v="212.47"/>
  </r>
  <r>
    <x v="18"/>
    <n v="17"/>
    <n v="46.16"/>
    <n v="199.17"/>
  </r>
  <r>
    <x v="19"/>
    <n v="25"/>
    <n v="56.6"/>
    <n v="174.92"/>
  </r>
  <r>
    <x v="20"/>
    <n v="15"/>
    <n v="55.11"/>
    <n v="209.54"/>
  </r>
  <r>
    <x v="21"/>
    <n v="19"/>
    <n v="55.5"/>
    <n v="173.38"/>
  </r>
  <r>
    <x v="22"/>
    <n v="14"/>
    <n v="53.43"/>
    <n v="139.84"/>
  </r>
  <r>
    <x v="23"/>
    <n v="22"/>
    <n v="57.09"/>
    <n v="135.07"/>
  </r>
  <r>
    <x v="24"/>
    <n v="25"/>
    <n v="48.58"/>
    <n v="177.39"/>
  </r>
  <r>
    <x v="25"/>
    <n v="21"/>
    <n v="52.82"/>
    <n v="158.44999999999999"/>
  </r>
  <r>
    <x v="26"/>
    <n v="13"/>
    <n v="45.24"/>
    <n v="226.66"/>
  </r>
  <r>
    <x v="27"/>
    <n v="25"/>
    <n v="54.32"/>
    <n v="199.52"/>
  </r>
  <r>
    <x v="28"/>
    <n v="24"/>
    <n v="61.9"/>
    <n v="194.66"/>
  </r>
  <r>
    <x v="29"/>
    <n v="18"/>
    <n v="53.74"/>
    <n v="219.3"/>
  </r>
  <r>
    <x v="30"/>
    <n v="17"/>
    <n v="59.26"/>
    <n v="174.4"/>
  </r>
  <r>
    <x v="31"/>
    <n v="16"/>
    <n v="47.03"/>
    <n v="163.72999999999999"/>
  </r>
  <r>
    <x v="32"/>
    <n v="20"/>
    <n v="46.82"/>
    <n v="197.59"/>
  </r>
  <r>
    <x v="33"/>
    <n v="24"/>
    <n v="51.91"/>
    <n v="225.92"/>
  </r>
  <r>
    <x v="34"/>
    <n v="19"/>
    <n v="52.27"/>
    <n v="210.04"/>
  </r>
  <r>
    <x v="35"/>
    <n v="23"/>
    <n v="61.9"/>
    <n v="211.06"/>
  </r>
  <r>
    <x v="36"/>
    <n v="16"/>
    <n v="50.73"/>
    <n v="228.49"/>
  </r>
  <r>
    <x v="37"/>
    <n v="14"/>
    <n v="44"/>
    <n v="158.44"/>
  </r>
  <r>
    <x v="38"/>
    <n v="18"/>
    <n v="51.69"/>
    <n v="176.27"/>
  </r>
  <r>
    <x v="39"/>
    <n v="24"/>
    <n v="55.61"/>
    <n v="229.14"/>
  </r>
  <r>
    <x v="40"/>
    <n v="14"/>
    <n v="54.88"/>
    <n v="206.09"/>
  </r>
  <r>
    <x v="41"/>
    <n v="22"/>
    <n v="46.5"/>
    <n v="190.46"/>
  </r>
  <r>
    <x v="42"/>
    <n v="20"/>
    <n v="52.85"/>
    <n v="209.34"/>
  </r>
  <r>
    <x v="43"/>
    <n v="22"/>
    <n v="47.35"/>
    <n v="150.08000000000001"/>
  </r>
  <r>
    <x v="44"/>
    <n v="19"/>
    <n v="62.2"/>
    <n v="138.1"/>
  </r>
  <r>
    <x v="45"/>
    <n v="26"/>
    <n v="51.24"/>
    <n v="168.96"/>
  </r>
  <r>
    <x v="46"/>
    <n v="18"/>
    <n v="55.39"/>
    <n v="214.19"/>
  </r>
  <r>
    <x v="47"/>
    <n v="15"/>
    <n v="54.25"/>
    <n v="163.66999999999999"/>
  </r>
  <r>
    <x v="48"/>
    <n v="21"/>
    <n v="62.23"/>
    <n v="139.65"/>
  </r>
  <r>
    <x v="49"/>
    <n v="19"/>
    <n v="44.76"/>
    <n v="209.01"/>
  </r>
  <r>
    <x v="50"/>
    <n v="17"/>
    <n v="53.25"/>
    <n v="207.42"/>
  </r>
  <r>
    <x v="51"/>
    <n v="26"/>
    <n v="53.07"/>
    <n v="181.97"/>
  </r>
  <r>
    <x v="52"/>
    <n v="22"/>
    <n v="48.54"/>
    <n v="182.27"/>
  </r>
  <r>
    <x v="53"/>
    <n v="15"/>
    <n v="63.33"/>
    <n v="218.6"/>
  </r>
  <r>
    <x v="54"/>
    <n v="17"/>
    <n v="59.47"/>
    <n v="200.83"/>
  </r>
  <r>
    <x v="55"/>
    <n v="16"/>
    <n v="53.68"/>
    <n v="161.91"/>
  </r>
  <r>
    <x v="56"/>
    <n v="24"/>
    <n v="62.03"/>
    <n v="215.48"/>
  </r>
  <r>
    <x v="57"/>
    <n v="14"/>
    <n v="48"/>
    <n v="140.97999999999999"/>
  </r>
  <r>
    <x v="58"/>
    <n v="14"/>
    <n v="55.5"/>
    <n v="174.86"/>
  </r>
  <r>
    <x v="59"/>
    <n v="21"/>
    <n v="48.82"/>
    <n v="166.71"/>
  </r>
  <r>
    <x v="60"/>
    <n v="20"/>
    <n v="61.85"/>
    <n v="181.46"/>
  </r>
  <r>
    <x v="61"/>
    <n v="21"/>
    <n v="63.48"/>
    <n v="169.19"/>
  </r>
  <r>
    <x v="62"/>
    <n v="17"/>
    <n v="61.03"/>
    <n v="182.01"/>
  </r>
  <r>
    <x v="63"/>
    <n v="26"/>
    <n v="53.75"/>
    <n v="178"/>
  </r>
  <r>
    <x v="64"/>
    <n v="18"/>
    <n v="55.89"/>
    <n v="211.98"/>
  </r>
  <r>
    <x v="65"/>
    <n v="19"/>
    <n v="62.64"/>
    <n v="187.96"/>
  </r>
  <r>
    <x v="66"/>
    <n v="23"/>
    <n v="59.11"/>
    <n v="197.95"/>
  </r>
  <r>
    <x v="67"/>
    <n v="22"/>
    <n v="53.1"/>
    <n v="200.73"/>
  </r>
  <r>
    <x v="68"/>
    <n v="19"/>
    <n v="44.26"/>
    <n v="192.34"/>
  </r>
  <r>
    <x v="69"/>
    <n v="18"/>
    <n v="46.13"/>
    <n v="188.22"/>
  </r>
  <r>
    <x v="70"/>
    <n v="21"/>
    <n v="62.32"/>
    <n v="163.27000000000001"/>
  </r>
  <r>
    <x v="71"/>
    <n v="20"/>
    <n v="49.81"/>
    <n v="227.72"/>
  </r>
  <r>
    <x v="72"/>
    <n v="24"/>
    <n v="60.33"/>
    <n v="189.09"/>
  </r>
  <r>
    <x v="73"/>
    <n v="18"/>
    <n v="61.81"/>
    <n v="154.21"/>
  </r>
  <r>
    <x v="74"/>
    <n v="27"/>
    <n v="48.47"/>
    <n v="173.33"/>
  </r>
  <r>
    <x v="75"/>
    <n v="27"/>
    <n v="60.56"/>
    <n v="193.14"/>
  </r>
  <r>
    <x v="76"/>
    <n v="21"/>
    <n v="53.47"/>
    <n v="155.47999999999999"/>
  </r>
  <r>
    <x v="77"/>
    <n v="17"/>
    <n v="47.38"/>
    <n v="178.7"/>
  </r>
  <r>
    <x v="78"/>
    <n v="15"/>
    <n v="48.12"/>
    <n v="219.42"/>
  </r>
  <r>
    <x v="79"/>
    <n v="18"/>
    <n v="62.17"/>
    <n v="200.56"/>
  </r>
  <r>
    <x v="80"/>
    <n v="27"/>
    <n v="50.87"/>
    <n v="188.11"/>
  </r>
  <r>
    <x v="81"/>
    <n v="17"/>
    <n v="44.52"/>
    <n v="148.82"/>
  </r>
  <r>
    <x v="82"/>
    <n v="21"/>
    <n v="56.13"/>
    <n v="143.86000000000001"/>
  </r>
  <r>
    <x v="83"/>
    <n v="26"/>
    <n v="50.53"/>
    <n v="225.34"/>
  </r>
  <r>
    <x v="84"/>
    <n v="20"/>
    <n v="57.8"/>
    <n v="227.22"/>
  </r>
  <r>
    <x v="85"/>
    <n v="20"/>
    <n v="44.04"/>
    <n v="150.77000000000001"/>
  </r>
  <r>
    <x v="86"/>
    <n v="20"/>
    <n v="53.5"/>
    <n v="148.62"/>
  </r>
  <r>
    <x v="87"/>
    <n v="24"/>
    <n v="52.83"/>
    <n v="165.57"/>
  </r>
  <r>
    <x v="88"/>
    <n v="21"/>
    <n v="46.78"/>
    <n v="162.84"/>
  </r>
  <r>
    <x v="89"/>
    <n v="22"/>
    <n v="51.98"/>
    <n v="150.47"/>
  </r>
  <r>
    <x v="90"/>
    <n v="17"/>
    <n v="61.77"/>
    <n v="158.86000000000001"/>
  </r>
  <r>
    <x v="91"/>
    <n v="22"/>
    <n v="54.11"/>
    <n v="228.4"/>
  </r>
  <r>
    <x v="92"/>
    <n v="25"/>
    <n v="60.66"/>
    <n v="224.94"/>
  </r>
  <r>
    <x v="93"/>
    <n v="26"/>
    <n v="48.62"/>
    <n v="199.62"/>
  </r>
  <r>
    <x v="94"/>
    <n v="17"/>
    <n v="62.17"/>
    <n v="168.07"/>
  </r>
  <r>
    <x v="95"/>
    <n v="17"/>
    <n v="46.56"/>
    <n v="204.9"/>
  </r>
  <r>
    <x v="96"/>
    <n v="24"/>
    <n v="55.02"/>
    <n v="137.1"/>
  </r>
  <r>
    <x v="97"/>
    <n v="25"/>
    <n v="48.17"/>
    <n v="182.22"/>
  </r>
  <r>
    <x v="98"/>
    <n v="20"/>
    <n v="61.71"/>
    <n v="146.03"/>
  </r>
  <r>
    <x v="99"/>
    <n v="17"/>
    <n v="52.42"/>
    <n v="189.48"/>
  </r>
  <r>
    <x v="100"/>
    <n v="24"/>
    <n v="45.11"/>
    <n v="179.72"/>
  </r>
  <r>
    <x v="101"/>
    <n v="21"/>
    <n v="55.51"/>
    <n v="177.97"/>
  </r>
  <r>
    <x v="102"/>
    <n v="26"/>
    <n v="45.44"/>
    <n v="191.08"/>
  </r>
  <r>
    <x v="103"/>
    <n v="18"/>
    <n v="62.33"/>
    <n v="219.89"/>
  </r>
  <r>
    <x v="104"/>
    <n v="25"/>
    <n v="45.69"/>
    <n v="220.67"/>
  </r>
  <r>
    <x v="105"/>
    <n v="20"/>
    <n v="59.86"/>
    <n v="166.85"/>
  </r>
  <r>
    <x v="106"/>
    <n v="20"/>
    <n v="52.95"/>
    <n v="150.19"/>
  </r>
  <r>
    <x v="107"/>
    <n v="19"/>
    <n v="52.93"/>
    <n v="139.38999999999999"/>
  </r>
  <r>
    <x v="108"/>
    <n v="23"/>
    <n v="52.88"/>
    <n v="150.49"/>
  </r>
  <r>
    <x v="109"/>
    <n v="20"/>
    <n v="60.57"/>
    <n v="199.61"/>
  </r>
  <r>
    <x v="110"/>
    <n v="23"/>
    <n v="54.38"/>
    <n v="171.58"/>
  </r>
  <r>
    <x v="111"/>
    <n v="27"/>
    <n v="61.86"/>
    <n v="205.47"/>
  </r>
  <r>
    <x v="112"/>
    <n v="20"/>
    <n v="47.93"/>
    <n v="141.47999999999999"/>
  </r>
  <r>
    <x v="113"/>
    <n v="23"/>
    <n v="53.21"/>
    <n v="161.91999999999999"/>
  </r>
  <r>
    <x v="114"/>
    <n v="24"/>
    <n v="60.31"/>
    <n v="136.25"/>
  </r>
  <r>
    <x v="115"/>
    <n v="27"/>
    <n v="55.53"/>
    <n v="150.85"/>
  </r>
  <r>
    <x v="116"/>
    <n v="18"/>
    <n v="47.55"/>
    <n v="174.78"/>
  </r>
  <r>
    <x v="117"/>
    <n v="18"/>
    <n v="49.13"/>
    <n v="203.63"/>
  </r>
  <r>
    <x v="118"/>
    <n v="19"/>
    <n v="61.05"/>
    <n v="178.9"/>
  </r>
  <r>
    <x v="119"/>
    <n v="17"/>
    <n v="61.61"/>
    <n v="179.4"/>
  </r>
  <r>
    <x v="120"/>
    <n v="26"/>
    <n v="53.98"/>
    <n v="152.66999999999999"/>
  </r>
  <r>
    <x v="121"/>
    <n v="23"/>
    <n v="48.54"/>
    <n v="210.02"/>
  </r>
  <r>
    <x v="122"/>
    <n v="22"/>
    <n v="56.1"/>
    <n v="171.12"/>
  </r>
  <r>
    <x v="123"/>
    <n v="20"/>
    <n v="55.95"/>
    <n v="156.83000000000001"/>
  </r>
  <r>
    <x v="124"/>
    <n v="24"/>
    <n v="50.19"/>
    <n v="161.15"/>
  </r>
  <r>
    <x v="125"/>
    <n v="28"/>
    <n v="56.01"/>
    <n v="138.94999999999999"/>
  </r>
  <r>
    <x v="126"/>
    <n v="22"/>
    <n v="61.69"/>
    <n v="159.54"/>
  </r>
  <r>
    <x v="127"/>
    <n v="17"/>
    <n v="53.2"/>
    <n v="167.47"/>
  </r>
  <r>
    <x v="128"/>
    <n v="29"/>
    <n v="57.3"/>
    <n v="190.98"/>
  </r>
  <r>
    <x v="129"/>
    <n v="23"/>
    <n v="44.95"/>
    <n v="145.62"/>
  </r>
  <r>
    <x v="130"/>
    <n v="22"/>
    <n v="43.44"/>
    <n v="177.35"/>
  </r>
  <r>
    <x v="131"/>
    <n v="19"/>
    <n v="59.27"/>
    <n v="184.23"/>
  </r>
  <r>
    <x v="132"/>
    <n v="27"/>
    <n v="61.43"/>
    <n v="207.52"/>
  </r>
  <r>
    <x v="133"/>
    <n v="19"/>
    <n v="50.08"/>
    <n v="176.1"/>
  </r>
  <r>
    <x v="134"/>
    <n v="22"/>
    <n v="45.46"/>
    <n v="148.04"/>
  </r>
  <r>
    <x v="135"/>
    <n v="23"/>
    <n v="51.48"/>
    <n v="218.64"/>
  </r>
  <r>
    <x v="136"/>
    <n v="28"/>
    <n v="55.08"/>
    <n v="185.88"/>
  </r>
  <r>
    <x v="137"/>
    <n v="26"/>
    <n v="47.62"/>
    <n v="215.42"/>
  </r>
  <r>
    <x v="138"/>
    <n v="21"/>
    <n v="56.61"/>
    <n v="169.46"/>
  </r>
  <r>
    <x v="139"/>
    <n v="23"/>
    <n v="44.44"/>
    <n v="171.92"/>
  </r>
  <r>
    <x v="140"/>
    <n v="28"/>
    <n v="52.14"/>
    <n v="146.81"/>
  </r>
  <r>
    <x v="141"/>
    <n v="28"/>
    <n v="47.08"/>
    <n v="172.76"/>
  </r>
  <r>
    <x v="142"/>
    <n v="30"/>
    <n v="47.14"/>
    <n v="193.08"/>
  </r>
  <r>
    <x v="143"/>
    <n v="27"/>
    <n v="56.85"/>
    <n v="142.52000000000001"/>
  </r>
  <r>
    <x v="144"/>
    <n v="19"/>
    <n v="52.56"/>
    <n v="178.49"/>
  </r>
  <r>
    <x v="145"/>
    <n v="27"/>
    <n v="48.03"/>
    <n v="229.01"/>
  </r>
  <r>
    <x v="146"/>
    <n v="19"/>
    <n v="48.52"/>
    <n v="210.99"/>
  </r>
  <r>
    <x v="147"/>
    <n v="28"/>
    <n v="59.61"/>
    <n v="165.15"/>
  </r>
  <r>
    <x v="148"/>
    <n v="27"/>
    <n v="46"/>
    <n v="211.93"/>
  </r>
  <r>
    <x v="149"/>
    <n v="18"/>
    <n v="47.46"/>
    <n v="191.49"/>
  </r>
  <r>
    <x v="150"/>
    <n v="29"/>
    <n v="61.44"/>
    <n v="197.88"/>
  </r>
  <r>
    <x v="151"/>
    <n v="29"/>
    <n v="61.4"/>
    <n v="212.93"/>
  </r>
  <r>
    <x v="152"/>
    <n v="26"/>
    <n v="53.62"/>
    <n v="210.52"/>
  </r>
  <r>
    <x v="153"/>
    <n v="20"/>
    <n v="59.47"/>
    <n v="172.88"/>
  </r>
  <r>
    <x v="154"/>
    <n v="21"/>
    <n v="43.5"/>
    <n v="147.03"/>
  </r>
  <r>
    <x v="155"/>
    <n v="19"/>
    <n v="43.46"/>
    <n v="182.08"/>
  </r>
  <r>
    <x v="156"/>
    <n v="25"/>
    <n v="51.18"/>
    <n v="213.25"/>
  </r>
  <r>
    <x v="157"/>
    <n v="28"/>
    <n v="54.17"/>
    <n v="193.57"/>
  </r>
  <r>
    <x v="158"/>
    <n v="30"/>
    <n v="52.85"/>
    <n v="140.47"/>
  </r>
  <r>
    <x v="159"/>
    <n v="23"/>
    <n v="55.57"/>
    <n v="224.46"/>
  </r>
  <r>
    <x v="160"/>
    <n v="22"/>
    <n v="47.19"/>
    <n v="216.41"/>
  </r>
  <r>
    <x v="161"/>
    <n v="26"/>
    <n v="62.76"/>
    <n v="230.24"/>
  </r>
  <r>
    <x v="162"/>
    <n v="30"/>
    <n v="60.74"/>
    <n v="232.19"/>
  </r>
  <r>
    <x v="163"/>
    <n v="19"/>
    <n v="61.42"/>
    <n v="225.17"/>
  </r>
  <r>
    <x v="164"/>
    <n v="22"/>
    <n v="50.4"/>
    <n v="161.58000000000001"/>
  </r>
  <r>
    <x v="165"/>
    <n v="28"/>
    <n v="43.43"/>
    <n v="140.25"/>
  </r>
  <r>
    <x v="166"/>
    <n v="24"/>
    <n v="52.67"/>
    <n v="174.03"/>
  </r>
  <r>
    <x v="167"/>
    <n v="30"/>
    <n v="62.67"/>
    <n v="156.63999999999999"/>
  </r>
  <r>
    <x v="168"/>
    <n v="31"/>
    <n v="50.86"/>
    <n v="163.6"/>
  </r>
  <r>
    <x v="169"/>
    <n v="25"/>
    <n v="50.38"/>
    <n v="224.59"/>
  </r>
  <r>
    <x v="170"/>
    <n v="22"/>
    <n v="56.5"/>
    <n v="164.42"/>
  </r>
  <r>
    <x v="171"/>
    <n v="29"/>
    <n v="61.77"/>
    <n v="211.59"/>
  </r>
  <r>
    <x v="172"/>
    <n v="25"/>
    <n v="62.03"/>
    <n v="181.66"/>
  </r>
  <r>
    <x v="173"/>
    <n v="20"/>
    <n v="53.63"/>
    <n v="210.55"/>
  </r>
  <r>
    <x v="174"/>
    <n v="29"/>
    <n v="57.28"/>
    <n v="146.72"/>
  </r>
  <r>
    <x v="175"/>
    <n v="31"/>
    <n v="51.16"/>
    <n v="183.71"/>
  </r>
  <r>
    <x v="176"/>
    <n v="21"/>
    <n v="53.89"/>
    <n v="182.62"/>
  </r>
  <r>
    <x v="177"/>
    <n v="21"/>
    <n v="58.27"/>
    <n v="168.4"/>
  </r>
  <r>
    <x v="178"/>
    <n v="22"/>
    <n v="54.62"/>
    <n v="233.08"/>
  </r>
  <r>
    <x v="179"/>
    <n v="23"/>
    <n v="56.25"/>
    <n v="157.07"/>
  </r>
  <r>
    <x v="180"/>
    <n v="27"/>
    <n v="47.4"/>
    <n v="177.25"/>
  </r>
  <r>
    <x v="181"/>
    <n v="28"/>
    <n v="44.45"/>
    <n v="187.22"/>
  </r>
  <r>
    <x v="182"/>
    <n v="31"/>
    <n v="59.92"/>
    <n v="221.93"/>
  </r>
  <r>
    <x v="183"/>
    <n v="29"/>
    <n v="48.22"/>
    <n v="202.05"/>
  </r>
  <r>
    <x v="184"/>
    <n v="29"/>
    <n v="59.03"/>
    <n v="138.99"/>
  </r>
  <r>
    <x v="185"/>
    <n v="25"/>
    <n v="49.18"/>
    <n v="159.69999999999999"/>
  </r>
  <r>
    <x v="186"/>
    <n v="24"/>
    <n v="58.7"/>
    <n v="182.79"/>
  </r>
  <r>
    <x v="187"/>
    <n v="20"/>
    <n v="61.13"/>
    <n v="184.32"/>
  </r>
  <r>
    <x v="188"/>
    <n v="21"/>
    <n v="48.13"/>
    <n v="170.95"/>
  </r>
  <r>
    <x v="189"/>
    <n v="25"/>
    <n v="53.36"/>
    <n v="210.12"/>
  </r>
  <r>
    <x v="190"/>
    <n v="30"/>
    <n v="45.87"/>
    <n v="136.38"/>
  </r>
  <r>
    <x v="191"/>
    <n v="29"/>
    <n v="51.6"/>
    <n v="186.4"/>
  </r>
  <r>
    <x v="192"/>
    <n v="29"/>
    <n v="62.29"/>
    <n v="139.66999999999999"/>
  </r>
  <r>
    <x v="193"/>
    <n v="22"/>
    <n v="59.28"/>
    <n v="201.84"/>
  </r>
  <r>
    <x v="194"/>
    <n v="24"/>
    <n v="45.86"/>
    <n v="234.16"/>
  </r>
  <r>
    <x v="195"/>
    <n v="26"/>
    <n v="61.5"/>
    <n v="188.95"/>
  </r>
  <r>
    <x v="196"/>
    <n v="29"/>
    <n v="51.43"/>
    <n v="157.86000000000001"/>
  </r>
  <r>
    <x v="197"/>
    <n v="20"/>
    <n v="62.3"/>
    <n v="181.08"/>
  </r>
  <r>
    <x v="198"/>
    <n v="28"/>
    <n v="57.64"/>
    <n v="185.63"/>
  </r>
  <r>
    <x v="199"/>
    <n v="27"/>
    <n v="60.93"/>
    <n v="145.28"/>
  </r>
  <r>
    <x v="200"/>
    <n v="21"/>
    <n v="44.21"/>
    <n v="149.97999999999999"/>
  </r>
  <r>
    <x v="201"/>
    <n v="28"/>
    <n v="48.13"/>
    <n v="206.12"/>
  </r>
  <r>
    <x v="202"/>
    <n v="27"/>
    <n v="45.15"/>
    <n v="226.7"/>
  </r>
  <r>
    <x v="203"/>
    <n v="20"/>
    <n v="61.75"/>
    <n v="216.72"/>
  </r>
  <r>
    <x v="204"/>
    <n v="22"/>
    <n v="53.93"/>
    <n v="169.19"/>
  </r>
  <r>
    <x v="205"/>
    <n v="23"/>
    <n v="55.59"/>
    <n v="167.58"/>
  </r>
  <r>
    <x v="206"/>
    <n v="22"/>
    <n v="59.07"/>
    <n v="182.59"/>
  </r>
  <r>
    <x v="207"/>
    <n v="29"/>
    <n v="43.26"/>
    <n v="195.97"/>
  </r>
  <r>
    <x v="208"/>
    <n v="20"/>
    <n v="57.6"/>
    <n v="232.62"/>
  </r>
  <r>
    <x v="209"/>
    <n v="27"/>
    <n v="50.76"/>
    <n v="183.98"/>
  </r>
  <r>
    <x v="210"/>
    <n v="32"/>
    <n v="58.52"/>
    <n v="142.05000000000001"/>
  </r>
  <r>
    <x v="211"/>
    <n v="24"/>
    <n v="54.97"/>
    <n v="162.22"/>
  </r>
  <r>
    <x v="212"/>
    <n v="22"/>
    <n v="61.72"/>
    <n v="172.11"/>
  </r>
  <r>
    <x v="213"/>
    <n v="24"/>
    <n v="58.83"/>
    <n v="197.55"/>
  </r>
  <r>
    <x v="214"/>
    <n v="23"/>
    <n v="43.16"/>
    <n v="207.55"/>
  </r>
  <r>
    <x v="215"/>
    <n v="22"/>
    <n v="45.68"/>
    <n v="225.33"/>
  </r>
  <r>
    <x v="216"/>
    <n v="27"/>
    <n v="48.51"/>
    <n v="138.72"/>
  </r>
  <r>
    <x v="217"/>
    <n v="29"/>
    <n v="45.57"/>
    <n v="211.69"/>
  </r>
  <r>
    <x v="218"/>
    <n v="23"/>
    <n v="46.99"/>
    <n v="191.11"/>
  </r>
  <r>
    <x v="219"/>
    <n v="21"/>
    <n v="53.48"/>
    <n v="166.95"/>
  </r>
  <r>
    <x v="220"/>
    <n v="24"/>
    <n v="52.85"/>
    <n v="144.04"/>
  </r>
  <r>
    <x v="221"/>
    <n v="27"/>
    <n v="54.04"/>
    <n v="193.77"/>
  </r>
  <r>
    <x v="222"/>
    <n v="26"/>
    <n v="50.67"/>
    <n v="217.61"/>
  </r>
  <r>
    <x v="223"/>
    <n v="26"/>
    <n v="56.05"/>
    <n v="184.48"/>
  </r>
  <r>
    <x v="224"/>
    <n v="26"/>
    <n v="53.11"/>
    <n v="185.81"/>
  </r>
  <r>
    <x v="225"/>
    <n v="22"/>
    <n v="61.19"/>
    <n v="221.43"/>
  </r>
  <r>
    <x v="226"/>
    <n v="32"/>
    <n v="58.97"/>
    <n v="163.63999999999999"/>
  </r>
  <r>
    <x v="227"/>
    <n v="28"/>
    <n v="61.46"/>
    <n v="156.57"/>
  </r>
  <r>
    <x v="228"/>
    <n v="23"/>
    <n v="42.8"/>
    <n v="222.22"/>
  </r>
  <r>
    <x v="229"/>
    <n v="22"/>
    <n v="49.3"/>
    <n v="221.34"/>
  </r>
  <r>
    <x v="230"/>
    <n v="28"/>
    <n v="51.72"/>
    <n v="232.88"/>
  </r>
  <r>
    <x v="231"/>
    <n v="20"/>
    <n v="53.76"/>
    <n v="142.09"/>
  </r>
  <r>
    <x v="232"/>
    <n v="26"/>
    <n v="48.25"/>
    <n v="164.44"/>
  </r>
  <r>
    <x v="233"/>
    <n v="31"/>
    <n v="51.67"/>
    <n v="231.5"/>
  </r>
  <r>
    <x v="234"/>
    <n v="29"/>
    <n v="53.15"/>
    <n v="158.29"/>
  </r>
  <r>
    <x v="235"/>
    <n v="22"/>
    <n v="56.22"/>
    <n v="169.9"/>
  </r>
  <r>
    <x v="236"/>
    <n v="28"/>
    <n v="44.6"/>
    <n v="206.47"/>
  </r>
  <r>
    <x v="237"/>
    <n v="23"/>
    <n v="52.22"/>
    <n v="229.11"/>
  </r>
  <r>
    <x v="238"/>
    <n v="26"/>
    <n v="44.88"/>
    <n v="217.07"/>
  </r>
  <r>
    <x v="239"/>
    <n v="22"/>
    <n v="53.56"/>
    <n v="198.84"/>
  </r>
  <r>
    <x v="240"/>
    <n v="26"/>
    <n v="50.49"/>
    <n v="212.6"/>
  </r>
  <r>
    <x v="241"/>
    <n v="33"/>
    <n v="56.2"/>
    <n v="204.86"/>
  </r>
  <r>
    <x v="242"/>
    <n v="25"/>
    <n v="56.86"/>
    <n v="172.45"/>
  </r>
  <r>
    <x v="243"/>
    <n v="28"/>
    <n v="52.68"/>
    <n v="174.34"/>
  </r>
  <r>
    <x v="244"/>
    <n v="23"/>
    <n v="48.02"/>
    <n v="187.85"/>
  </r>
  <r>
    <x v="245"/>
    <n v="30"/>
    <n v="58.2"/>
    <n v="225.85"/>
  </r>
  <r>
    <x v="246"/>
    <n v="32"/>
    <n v="57.03"/>
    <n v="151.54"/>
  </r>
  <r>
    <x v="247"/>
    <n v="32"/>
    <n v="44.7"/>
    <n v="166.36"/>
  </r>
  <r>
    <x v="248"/>
    <n v="32"/>
    <n v="43.36"/>
    <n v="227.95"/>
  </r>
  <r>
    <x v="249"/>
    <n v="22"/>
    <n v="56.11"/>
    <n v="177.51"/>
  </r>
  <r>
    <x v="250"/>
    <n v="24"/>
    <n v="54.08"/>
    <n v="215.69"/>
  </r>
  <r>
    <x v="251"/>
    <n v="31"/>
    <n v="50.87"/>
    <n v="155.65"/>
  </r>
  <r>
    <x v="252"/>
    <n v="27"/>
    <n v="44.49"/>
    <n v="188.84"/>
  </r>
  <r>
    <x v="253"/>
    <n v="27"/>
    <n v="44.97"/>
    <n v="138.07"/>
  </r>
  <r>
    <x v="254"/>
    <n v="24"/>
    <n v="43.32"/>
    <n v="225.53"/>
  </r>
  <r>
    <x v="255"/>
    <n v="31"/>
    <n v="48.31"/>
    <n v="138.9"/>
  </r>
  <r>
    <x v="256"/>
    <n v="29"/>
    <n v="50.91"/>
    <n v="150.06"/>
  </r>
  <r>
    <x v="257"/>
    <n v="26"/>
    <n v="59.55"/>
    <n v="206.37"/>
  </r>
  <r>
    <x v="258"/>
    <n v="33"/>
    <n v="57.24"/>
    <n v="174.82"/>
  </r>
  <r>
    <x v="259"/>
    <n v="33"/>
    <n v="57.95"/>
    <n v="140.71"/>
  </r>
  <r>
    <x v="260"/>
    <n v="26"/>
    <n v="50.59"/>
    <n v="153.11000000000001"/>
  </r>
  <r>
    <x v="261"/>
    <n v="23"/>
    <n v="46.93"/>
    <n v="225.43"/>
  </r>
  <r>
    <x v="262"/>
    <n v="32"/>
    <n v="59.49"/>
    <n v="162.69999999999999"/>
  </r>
  <r>
    <x v="263"/>
    <n v="30"/>
    <n v="43.1"/>
    <n v="143.19"/>
  </r>
  <r>
    <x v="264"/>
    <n v="29"/>
    <n v="42.1"/>
    <n v="137.66999999999999"/>
  </r>
  <r>
    <x v="265"/>
    <n v="31"/>
    <n v="54.28"/>
    <n v="212.78"/>
  </r>
  <r>
    <x v="266"/>
    <n v="24"/>
    <n v="57.85"/>
    <n v="205.87"/>
  </r>
  <r>
    <x v="267"/>
    <n v="25"/>
    <n v="48.97"/>
    <n v="182.32"/>
  </r>
  <r>
    <x v="268"/>
    <n v="24"/>
    <n v="50.8"/>
    <n v="225.48"/>
  </r>
  <r>
    <x v="269"/>
    <n v="22"/>
    <n v="45.49"/>
    <n v="184"/>
  </r>
  <r>
    <x v="270"/>
    <n v="24"/>
    <n v="51.47"/>
    <n v="228.99"/>
  </r>
  <r>
    <x v="271"/>
    <n v="31"/>
    <n v="44.74"/>
    <n v="221.18"/>
  </r>
  <r>
    <x v="272"/>
    <n v="25"/>
    <n v="52.02"/>
    <n v="154.61000000000001"/>
  </r>
  <r>
    <x v="273"/>
    <n v="34"/>
    <n v="61.75"/>
    <n v="230.39"/>
  </r>
  <r>
    <x v="274"/>
    <n v="28"/>
    <n v="53.84"/>
    <n v="150.51"/>
  </r>
  <r>
    <x v="275"/>
    <n v="31"/>
    <n v="49.67"/>
    <n v="141.38"/>
  </r>
  <r>
    <x v="276"/>
    <n v="22"/>
    <n v="44.85"/>
    <n v="202.38"/>
  </r>
  <r>
    <x v="277"/>
    <n v="34"/>
    <n v="45.78"/>
    <n v="176.99"/>
  </r>
  <r>
    <x v="278"/>
    <n v="33"/>
    <n v="47.93"/>
    <n v="195.96"/>
  </r>
  <r>
    <x v="279"/>
    <n v="34"/>
    <n v="59.55"/>
    <n v="229.28"/>
  </r>
  <r>
    <x v="280"/>
    <n v="31"/>
    <n v="57.37"/>
    <n v="146.01"/>
  </r>
  <r>
    <x v="281"/>
    <n v="32"/>
    <n v="52.02"/>
    <n v="230.17"/>
  </r>
  <r>
    <x v="282"/>
    <n v="32"/>
    <n v="48.26"/>
    <n v="185.63"/>
  </r>
  <r>
    <x v="283"/>
    <n v="24"/>
    <n v="54.41"/>
    <n v="185.34"/>
  </r>
  <r>
    <x v="284"/>
    <n v="32"/>
    <n v="46.07"/>
    <n v="211.5"/>
  </r>
  <r>
    <x v="285"/>
    <n v="26"/>
    <n v="54.18"/>
    <n v="186.31"/>
  </r>
  <r>
    <x v="286"/>
    <n v="32"/>
    <n v="58.08"/>
    <n v="176.24"/>
  </r>
  <r>
    <x v="287"/>
    <n v="32"/>
    <n v="50.96"/>
    <n v="185.54"/>
  </r>
  <r>
    <x v="288"/>
    <n v="32"/>
    <n v="58.17"/>
    <n v="191.67"/>
  </r>
  <r>
    <x v="289"/>
    <n v="34"/>
    <n v="55.12"/>
    <n v="227.61"/>
  </r>
  <r>
    <x v="290"/>
    <n v="26"/>
    <n v="58.81"/>
    <n v="155.18"/>
  </r>
  <r>
    <x v="291"/>
    <n v="26"/>
    <n v="54.72"/>
    <n v="196.05"/>
  </r>
  <r>
    <x v="292"/>
    <n v="30"/>
    <n v="48.45"/>
    <n v="218.01"/>
  </r>
  <r>
    <x v="293"/>
    <n v="32"/>
    <n v="49.6"/>
    <n v="148.99"/>
  </r>
  <r>
    <x v="294"/>
    <n v="34"/>
    <n v="54.94"/>
    <n v="171.99"/>
  </r>
  <r>
    <x v="295"/>
    <n v="24"/>
    <n v="52.44"/>
    <n v="163.32"/>
  </r>
  <r>
    <x v="296"/>
    <n v="29"/>
    <n v="53.48"/>
    <n v="145.86000000000001"/>
  </r>
  <r>
    <x v="297"/>
    <n v="23"/>
    <n v="50.66"/>
    <n v="136.28"/>
  </r>
  <r>
    <x v="298"/>
    <n v="31"/>
    <n v="51.51"/>
    <n v="155.51"/>
  </r>
  <r>
    <x v="299"/>
    <n v="30"/>
    <n v="61.15"/>
    <n v="202.05"/>
  </r>
  <r>
    <x v="300"/>
    <n v="33"/>
    <n v="48.42"/>
    <n v="194.71"/>
  </r>
  <r>
    <x v="301"/>
    <n v="27"/>
    <n v="54.03"/>
    <n v="216.9"/>
  </r>
  <r>
    <x v="302"/>
    <n v="26"/>
    <n v="55.76"/>
    <n v="205.1"/>
  </r>
  <r>
    <x v="303"/>
    <n v="32"/>
    <n v="53.9"/>
    <n v="151.69999999999999"/>
  </r>
  <r>
    <x v="304"/>
    <n v="35"/>
    <n v="59.87"/>
    <n v="171.53"/>
  </r>
  <r>
    <x v="305"/>
    <n v="27"/>
    <n v="60.56"/>
    <n v="176.18"/>
  </r>
  <r>
    <x v="306"/>
    <n v="25"/>
    <n v="48.36"/>
    <n v="228.56"/>
  </r>
  <r>
    <x v="307"/>
    <n v="26"/>
    <n v="57.59"/>
    <n v="228.81"/>
  </r>
  <r>
    <x v="308"/>
    <n v="23"/>
    <n v="56.67"/>
    <n v="153.88999999999999"/>
  </r>
  <r>
    <x v="309"/>
    <n v="35"/>
    <n v="59.25"/>
    <n v="198.22"/>
  </r>
  <r>
    <x v="310"/>
    <n v="24"/>
    <n v="48.08"/>
    <n v="183.02"/>
  </r>
  <r>
    <x v="311"/>
    <n v="36"/>
    <n v="51.43"/>
    <n v="214.44"/>
  </r>
  <r>
    <x v="312"/>
    <n v="25"/>
    <n v="52.71"/>
    <n v="224.78"/>
  </r>
  <r>
    <x v="313"/>
    <n v="30"/>
    <n v="42.23"/>
    <n v="210.16"/>
  </r>
  <r>
    <x v="314"/>
    <n v="26"/>
    <n v="45.76"/>
    <n v="218.17"/>
  </r>
  <r>
    <x v="315"/>
    <n v="35"/>
    <n v="45.99"/>
    <n v="217.8"/>
  </r>
  <r>
    <x v="316"/>
    <n v="33"/>
    <n v="48.36"/>
    <n v="160.72999999999999"/>
  </r>
  <r>
    <x v="317"/>
    <n v="31"/>
    <n v="52.24"/>
    <n v="143.6"/>
  </r>
  <r>
    <x v="318"/>
    <n v="24"/>
    <n v="57.79"/>
    <n v="151.57"/>
  </r>
  <r>
    <x v="319"/>
    <n v="33"/>
    <n v="42.6"/>
    <n v="234.87"/>
  </r>
  <r>
    <x v="320"/>
    <n v="34"/>
    <n v="50.21"/>
    <n v="219.26"/>
  </r>
  <r>
    <x v="321"/>
    <n v="32"/>
    <n v="59.27"/>
    <n v="188.98"/>
  </r>
  <r>
    <x v="322"/>
    <n v="25"/>
    <n v="59.84"/>
    <n v="160.84"/>
  </r>
  <r>
    <x v="323"/>
    <n v="32"/>
    <n v="52.23"/>
    <n v="142.86000000000001"/>
  </r>
  <r>
    <x v="324"/>
    <n v="33"/>
    <n v="59.93"/>
    <n v="165.07"/>
  </r>
  <r>
    <x v="325"/>
    <n v="33"/>
    <n v="43.2"/>
    <n v="230.64"/>
  </r>
  <r>
    <x v="326"/>
    <n v="35"/>
    <n v="54.93"/>
    <n v="171.77"/>
  </r>
  <r>
    <x v="327"/>
    <n v="36"/>
    <n v="53.78"/>
    <n v="167.75"/>
  </r>
  <r>
    <x v="328"/>
    <n v="35"/>
    <n v="53.63"/>
    <n v="184.23"/>
  </r>
  <r>
    <x v="329"/>
    <n v="34"/>
    <n v="56.85"/>
    <n v="211.54"/>
  </r>
  <r>
    <x v="330"/>
    <n v="29"/>
    <n v="55.13"/>
    <n v="189.18"/>
  </r>
  <r>
    <x v="331"/>
    <n v="31"/>
    <n v="61.1"/>
    <n v="187.7"/>
  </r>
  <r>
    <x v="332"/>
    <n v="29"/>
    <n v="55.9"/>
    <n v="198.73"/>
  </r>
  <r>
    <x v="333"/>
    <n v="34"/>
    <n v="57.58"/>
    <n v="220.47"/>
  </r>
  <r>
    <x v="334"/>
    <n v="27"/>
    <n v="54.61"/>
    <n v="193.78"/>
  </r>
  <r>
    <x v="335"/>
    <n v="34"/>
    <n v="42.37"/>
    <n v="152.6"/>
  </r>
  <r>
    <x v="336"/>
    <n v="35"/>
    <n v="45.49"/>
    <n v="204.88"/>
  </r>
  <r>
    <x v="337"/>
    <n v="29"/>
    <n v="54.16"/>
    <n v="193.58"/>
  </r>
  <r>
    <x v="338"/>
    <n v="27"/>
    <n v="54.17"/>
    <n v="195.32"/>
  </r>
  <r>
    <x v="339"/>
    <n v="25"/>
    <n v="52.52"/>
    <n v="165.7"/>
  </r>
  <r>
    <x v="340"/>
    <n v="27"/>
    <n v="51.64"/>
    <n v="188.69"/>
  </r>
  <r>
    <x v="341"/>
    <n v="28"/>
    <n v="51.72"/>
    <n v="221.78"/>
  </r>
  <r>
    <x v="342"/>
    <n v="35"/>
    <n v="49.43"/>
    <n v="199.57"/>
  </r>
  <r>
    <x v="343"/>
    <n v="27"/>
    <n v="47.81"/>
    <n v="168.41"/>
  </r>
  <r>
    <x v="344"/>
    <n v="28"/>
    <n v="42.15"/>
    <n v="183.92"/>
  </r>
  <r>
    <x v="345"/>
    <n v="25"/>
    <n v="49.68"/>
    <n v="142.11000000000001"/>
  </r>
  <r>
    <x v="346"/>
    <n v="33"/>
    <n v="51.1"/>
    <n v="203.48"/>
  </r>
  <r>
    <x v="347"/>
    <n v="32"/>
    <n v="53.47"/>
    <n v="164.07"/>
  </r>
  <r>
    <x v="348"/>
    <n v="25"/>
    <n v="46.75"/>
    <n v="207.55"/>
  </r>
  <r>
    <x v="349"/>
    <n v="32"/>
    <n v="46.24"/>
    <n v="137.69"/>
  </r>
  <r>
    <x v="350"/>
    <n v="37"/>
    <n v="58.11"/>
    <n v="185.56"/>
  </r>
  <r>
    <x v="351"/>
    <n v="29"/>
    <n v="43.68"/>
    <n v="231.26"/>
  </r>
  <r>
    <x v="352"/>
    <n v="25"/>
    <n v="52.35"/>
    <n v="184.09"/>
  </r>
  <r>
    <x v="353"/>
    <n v="29"/>
    <n v="52.62"/>
    <n v="222.24"/>
  </r>
  <r>
    <x v="354"/>
    <n v="36"/>
    <n v="49.83"/>
    <n v="142.46"/>
  </r>
  <r>
    <x v="355"/>
    <n v="35"/>
    <n v="57.05"/>
    <n v="229.65"/>
  </r>
  <r>
    <x v="356"/>
    <n v="29"/>
    <n v="49.41"/>
    <n v="170.44"/>
  </r>
  <r>
    <x v="357"/>
    <n v="33"/>
    <n v="53"/>
    <n v="219.88"/>
  </r>
  <r>
    <x v="358"/>
    <n v="28"/>
    <n v="52.04"/>
    <n v="227.48"/>
  </r>
  <r>
    <x v="359"/>
    <n v="34"/>
    <n v="41.91"/>
    <n v="174.44"/>
  </r>
  <r>
    <x v="360"/>
    <n v="30"/>
    <n v="53.98"/>
    <n v="195.89"/>
  </r>
  <r>
    <x v="361"/>
    <n v="27"/>
    <n v="49.08"/>
    <n v="210.54"/>
  </r>
  <r>
    <x v="362"/>
    <n v="25"/>
    <n v="57.19"/>
    <n v="173.4"/>
  </r>
  <r>
    <x v="363"/>
    <n v="29"/>
    <n v="45.65"/>
    <n v="140.77000000000001"/>
  </r>
  <r>
    <x v="364"/>
    <n v="36"/>
    <n v="50.65"/>
    <n v="219.24"/>
  </r>
  <r>
    <x v="365"/>
    <n v="32"/>
    <n v="54.35"/>
    <n v="184.85"/>
  </r>
  <r>
    <x v="366"/>
    <n v="29"/>
    <n v="53.46"/>
    <n v="194.22"/>
  </r>
  <r>
    <x v="367"/>
    <n v="36"/>
    <n v="42.19"/>
    <n v="150.01"/>
  </r>
  <r>
    <x v="368"/>
    <n v="28"/>
    <n v="43.5"/>
    <n v="184.48"/>
  </r>
  <r>
    <x v="369"/>
    <n v="34"/>
    <n v="47.49"/>
    <n v="143.94999999999999"/>
  </r>
  <r>
    <x v="370"/>
    <n v="32"/>
    <n v="44.82"/>
    <n v="163.12"/>
  </r>
  <r>
    <x v="371"/>
    <n v="25"/>
    <n v="54.09"/>
    <n v="226.33"/>
  </r>
  <r>
    <x v="372"/>
    <n v="34"/>
    <n v="52.48"/>
    <n v="207.89"/>
  </r>
  <r>
    <x v="373"/>
    <n v="28"/>
    <n v="46.77"/>
    <n v="183.86"/>
  </r>
  <r>
    <x v="374"/>
    <n v="29"/>
    <n v="58.43"/>
    <n v="171.33"/>
  </r>
  <r>
    <x v="375"/>
    <n v="36"/>
    <n v="51.23"/>
    <n v="233.21"/>
  </r>
  <r>
    <x v="376"/>
    <n v="32"/>
    <n v="57.61"/>
    <n v="151.31"/>
  </r>
  <r>
    <x v="377"/>
    <n v="36"/>
    <n v="60.18"/>
    <n v="233.23"/>
  </r>
  <r>
    <x v="378"/>
    <n v="35"/>
    <n v="48.13"/>
    <n v="157.71"/>
  </r>
  <r>
    <x v="379"/>
    <n v="33"/>
    <n v="41.7"/>
    <n v="142.69"/>
  </r>
  <r>
    <x v="380"/>
    <n v="35"/>
    <n v="60.57"/>
    <n v="163.18"/>
  </r>
  <r>
    <x v="381"/>
    <n v="37"/>
    <n v="48.18"/>
    <n v="199.45"/>
  </r>
  <r>
    <x v="382"/>
    <n v="27"/>
    <n v="50.21"/>
    <n v="213.65"/>
  </r>
  <r>
    <x v="383"/>
    <n v="26"/>
    <n v="52.32"/>
    <n v="138.71"/>
  </r>
  <r>
    <x v="384"/>
    <n v="31"/>
    <n v="56.08"/>
    <n v="234.95"/>
  </r>
  <r>
    <x v="385"/>
    <n v="36"/>
    <n v="51.92"/>
    <n v="166.37"/>
  </r>
  <r>
    <x v="386"/>
    <n v="28"/>
    <n v="50.35"/>
    <n v="226.56"/>
  </r>
  <r>
    <x v="387"/>
    <n v="34"/>
    <n v="54.72"/>
    <n v="147.13999999999999"/>
  </r>
  <r>
    <x v="388"/>
    <n v="33"/>
    <n v="49.07"/>
    <n v="157.29"/>
  </r>
  <r>
    <x v="389"/>
    <n v="36"/>
    <n v="42.37"/>
    <n v="190.75"/>
  </r>
  <r>
    <x v="390"/>
    <n v="27"/>
    <n v="57.78"/>
    <n v="229.94"/>
  </r>
  <r>
    <x v="391"/>
    <n v="35"/>
    <n v="46.02"/>
    <n v="224.27"/>
  </r>
  <r>
    <x v="392"/>
    <n v="34"/>
    <n v="50.55"/>
    <n v="220.6"/>
  </r>
  <r>
    <x v="393"/>
    <n v="30"/>
    <n v="55.35"/>
    <n v="182.39"/>
  </r>
  <r>
    <x v="394"/>
    <n v="37"/>
    <n v="41.24"/>
    <n v="159.76"/>
  </r>
  <r>
    <x v="395"/>
    <n v="33"/>
    <n v="57.27"/>
    <n v="206.46"/>
  </r>
  <r>
    <x v="396"/>
    <n v="29"/>
    <n v="43.47"/>
    <n v="154.99"/>
  </r>
  <r>
    <x v="397"/>
    <n v="27"/>
    <n v="40.659999999999997"/>
    <n v="224.01"/>
  </r>
  <r>
    <x v="398"/>
    <n v="38"/>
    <n v="49.3"/>
    <n v="150.41"/>
  </r>
  <r>
    <x v="399"/>
    <n v="38"/>
    <n v="51.74"/>
    <n v="144.83000000000001"/>
  </r>
  <r>
    <x v="400"/>
    <n v="34"/>
    <n v="58.89"/>
    <n v="143.1"/>
  </r>
  <r>
    <x v="401"/>
    <n v="32"/>
    <n v="51.89"/>
    <n v="153.22999999999999"/>
  </r>
  <r>
    <x v="402"/>
    <n v="27"/>
    <n v="50.72"/>
    <n v="156.52000000000001"/>
  </r>
  <r>
    <x v="403"/>
    <n v="32"/>
    <n v="58.92"/>
    <n v="201.49"/>
  </r>
  <r>
    <x v="404"/>
    <n v="37"/>
    <n v="50.79"/>
    <n v="161.56"/>
  </r>
  <r>
    <x v="405"/>
    <n v="34"/>
    <n v="44.53"/>
    <n v="152.4"/>
  </r>
  <r>
    <x v="406"/>
    <n v="31"/>
    <n v="48.54"/>
    <n v="212"/>
  </r>
  <r>
    <x v="407"/>
    <n v="32"/>
    <n v="56.79"/>
    <n v="143.36000000000001"/>
  </r>
  <r>
    <x v="408"/>
    <n v="32"/>
    <n v="58.58"/>
    <n v="135.21"/>
  </r>
  <r>
    <x v="409"/>
    <n v="37"/>
    <n v="42.77"/>
    <n v="171.49"/>
  </r>
  <r>
    <x v="410"/>
    <n v="36"/>
    <n v="41.38"/>
    <n v="216.77"/>
  </r>
  <r>
    <x v="411"/>
    <n v="38"/>
    <n v="52.71"/>
    <n v="171.74"/>
  </r>
  <r>
    <x v="412"/>
    <n v="37"/>
    <n v="53.11"/>
    <n v="204.81"/>
  </r>
  <r>
    <x v="413"/>
    <n v="30"/>
    <n v="57.69"/>
    <n v="190.25"/>
  </r>
  <r>
    <x v="414"/>
    <n v="39"/>
    <n v="47.48"/>
    <n v="218.29"/>
  </r>
  <r>
    <x v="415"/>
    <n v="34"/>
    <n v="54.51"/>
    <n v="166.53"/>
  </r>
  <r>
    <x v="416"/>
    <n v="31"/>
    <n v="49.04"/>
    <n v="227.14"/>
  </r>
  <r>
    <x v="417"/>
    <n v="33"/>
    <n v="43.82"/>
    <n v="166.42"/>
  </r>
  <r>
    <x v="418"/>
    <n v="28"/>
    <n v="44.67"/>
    <n v="140.31"/>
  </r>
  <r>
    <x v="419"/>
    <n v="36"/>
    <n v="41.8"/>
    <n v="137.25"/>
  </r>
  <r>
    <x v="420"/>
    <n v="32"/>
    <n v="48.06"/>
    <n v="210.08"/>
  </r>
  <r>
    <x v="421"/>
    <n v="39"/>
    <n v="53.22"/>
    <n v="164.71"/>
  </r>
  <r>
    <x v="422"/>
    <n v="32"/>
    <n v="48.61"/>
    <n v="146.21"/>
  </r>
  <r>
    <x v="423"/>
    <n v="36"/>
    <n v="56.39"/>
    <n v="149.71"/>
  </r>
  <r>
    <x v="424"/>
    <n v="32"/>
    <n v="56.46"/>
    <n v="138.35"/>
  </r>
  <r>
    <x v="425"/>
    <n v="34"/>
    <n v="52.12"/>
    <n v="143.06"/>
  </r>
  <r>
    <x v="426"/>
    <n v="39"/>
    <n v="58.7"/>
    <n v="150.91"/>
  </r>
  <r>
    <x v="427"/>
    <n v="38"/>
    <n v="46.5"/>
    <n v="143.63"/>
  </r>
  <r>
    <x v="428"/>
    <n v="33"/>
    <n v="51.12"/>
    <n v="192.92"/>
  </r>
  <r>
    <x v="429"/>
    <n v="31"/>
    <n v="55.79"/>
    <n v="219.96"/>
  </r>
  <r>
    <x v="430"/>
    <n v="33"/>
    <n v="51.71"/>
    <n v="155.63999999999999"/>
  </r>
  <r>
    <x v="431"/>
    <n v="35"/>
    <n v="43.24"/>
    <n v="148.6"/>
  </r>
  <r>
    <x v="432"/>
    <n v="39"/>
    <n v="53.26"/>
    <n v="151.15"/>
  </r>
  <r>
    <x v="433"/>
    <n v="32"/>
    <n v="42.5"/>
    <n v="162.46"/>
  </r>
  <r>
    <x v="434"/>
    <n v="30"/>
    <n v="53.06"/>
    <n v="160.94"/>
  </r>
  <r>
    <x v="435"/>
    <n v="34"/>
    <n v="54.7"/>
    <n v="156.19"/>
  </r>
  <r>
    <x v="436"/>
    <n v="30"/>
    <n v="42.07"/>
    <n v="178.01"/>
  </r>
  <r>
    <x v="437"/>
    <n v="28"/>
    <n v="52.17"/>
    <n v="182.98"/>
  </r>
  <r>
    <x v="438"/>
    <n v="31"/>
    <n v="58.81"/>
    <n v="188.28"/>
  </r>
  <r>
    <x v="439"/>
    <n v="31"/>
    <n v="54.54"/>
    <n v="233.64"/>
  </r>
  <r>
    <x v="440"/>
    <n v="34"/>
    <n v="49.82"/>
    <n v="216.35"/>
  </r>
  <r>
    <x v="441"/>
    <n v="35"/>
    <n v="52.73"/>
    <n v="233.4"/>
  </r>
  <r>
    <x v="442"/>
    <n v="39"/>
    <n v="51.15"/>
    <n v="233.25"/>
  </r>
  <r>
    <x v="443"/>
    <n v="36"/>
    <n v="48.54"/>
    <n v="191.13"/>
  </r>
  <r>
    <x v="444"/>
    <n v="37"/>
    <n v="52.63"/>
    <n v="194.03"/>
  </r>
  <r>
    <x v="445"/>
    <n v="34"/>
    <n v="52.03"/>
    <n v="223.4"/>
  </r>
  <r>
    <x v="446"/>
    <n v="33"/>
    <n v="52.88"/>
    <n v="176.07"/>
  </r>
  <r>
    <x v="447"/>
    <n v="32"/>
    <n v="44.48"/>
    <n v="178.23"/>
  </r>
  <r>
    <x v="448"/>
    <n v="34"/>
    <n v="58.48"/>
    <n v="203.7"/>
  </r>
  <r>
    <x v="449"/>
    <n v="40"/>
    <n v="54.96"/>
    <n v="210.26"/>
  </r>
  <r>
    <x v="450"/>
    <n v="38"/>
    <n v="51.9"/>
    <n v="218.26"/>
  </r>
  <r>
    <x v="451"/>
    <n v="30"/>
    <n v="52.43"/>
    <n v="233.85"/>
  </r>
  <r>
    <x v="452"/>
    <n v="29"/>
    <n v="53.71"/>
    <n v="192.98"/>
  </r>
  <r>
    <x v="453"/>
    <n v="34"/>
    <n v="49.37"/>
    <n v="166.72"/>
  </r>
  <r>
    <x v="454"/>
    <n v="38"/>
    <n v="42.9"/>
    <n v="159.75"/>
  </r>
  <r>
    <x v="455"/>
    <n v="32"/>
    <n v="42.75"/>
    <n v="184.71"/>
  </r>
  <r>
    <x v="456"/>
    <n v="33"/>
    <n v="55.15"/>
    <n v="229.38"/>
  </r>
  <r>
    <x v="457"/>
    <n v="32"/>
    <n v="46.28"/>
    <n v="167.06"/>
  </r>
  <r>
    <x v="458"/>
    <n v="39"/>
    <n v="43.91"/>
    <n v="167.78"/>
  </r>
  <r>
    <x v="459"/>
    <n v="39"/>
    <n v="54.86"/>
    <n v="233.9"/>
  </r>
  <r>
    <x v="460"/>
    <n v="29"/>
    <n v="59.26"/>
    <n v="232.97"/>
  </r>
  <r>
    <x v="461"/>
    <n v="39"/>
    <n v="57.6"/>
    <n v="226.59"/>
  </r>
  <r>
    <x v="462"/>
    <n v="31"/>
    <n v="57.86"/>
    <n v="166.65"/>
  </r>
  <r>
    <x v="463"/>
    <n v="41"/>
    <n v="45.32"/>
    <n v="153.47"/>
  </r>
  <r>
    <x v="464"/>
    <n v="34"/>
    <n v="55.3"/>
    <n v="145.97"/>
  </r>
  <r>
    <x v="465"/>
    <n v="34"/>
    <n v="53.81"/>
    <n v="230.01"/>
  </r>
  <r>
    <x v="466"/>
    <n v="31"/>
    <n v="52.89"/>
    <n v="196.32"/>
  </r>
  <r>
    <x v="467"/>
    <n v="36"/>
    <n v="54.29"/>
    <n v="162.66999999999999"/>
  </r>
  <r>
    <x v="468"/>
    <n v="39"/>
    <n v="43.52"/>
    <n v="146.97"/>
  </r>
  <r>
    <x v="469"/>
    <n v="30"/>
    <n v="51.55"/>
    <n v="230.31"/>
  </r>
  <r>
    <x v="470"/>
    <n v="37"/>
    <n v="59.95"/>
    <n v="189.68"/>
  </r>
  <r>
    <x v="471"/>
    <n v="31"/>
    <n v="41.26"/>
    <n v="140.76"/>
  </r>
  <r>
    <x v="472"/>
    <n v="40"/>
    <n v="43.27"/>
    <n v="165.81"/>
  </r>
  <r>
    <x v="473"/>
    <n v="30"/>
    <n v="46.29"/>
    <n v="193.85"/>
  </r>
  <r>
    <x v="474"/>
    <n v="33"/>
    <n v="41.59"/>
    <n v="219.3"/>
  </r>
  <r>
    <x v="475"/>
    <n v="40"/>
    <n v="47.16"/>
    <n v="173.27"/>
  </r>
  <r>
    <x v="476"/>
    <n v="37"/>
    <n v="54.95"/>
    <n v="152.47999999999999"/>
  </r>
  <r>
    <x v="477"/>
    <n v="40"/>
    <n v="42.24"/>
    <n v="205.35"/>
  </r>
  <r>
    <x v="478"/>
    <n v="31"/>
    <n v="50.9"/>
    <n v="159.11000000000001"/>
  </r>
  <r>
    <x v="479"/>
    <n v="35"/>
    <n v="41.21"/>
    <n v="149.19"/>
  </r>
  <r>
    <x v="480"/>
    <n v="30"/>
    <n v="47.19"/>
    <n v="160.54"/>
  </r>
  <r>
    <x v="481"/>
    <n v="35"/>
    <n v="41.46"/>
    <n v="141.78"/>
  </r>
  <r>
    <x v="482"/>
    <n v="37"/>
    <n v="44.15"/>
    <n v="206.05"/>
  </r>
  <r>
    <x v="483"/>
    <n v="40"/>
    <n v="50.4"/>
    <n v="137.79"/>
  </r>
  <r>
    <x v="484"/>
    <n v="39"/>
    <n v="49.84"/>
    <n v="143.54"/>
  </r>
  <r>
    <x v="485"/>
    <n v="35"/>
    <n v="39.96"/>
    <n v="207.22"/>
  </r>
  <r>
    <x v="486"/>
    <n v="30"/>
    <n v="45.4"/>
    <n v="144.72999999999999"/>
  </r>
  <r>
    <x v="487"/>
    <n v="37"/>
    <n v="43.55"/>
    <n v="177.6"/>
  </r>
  <r>
    <x v="488"/>
    <n v="41"/>
    <n v="50.56"/>
    <n v="200.72"/>
  </r>
  <r>
    <x v="489"/>
    <n v="33"/>
    <n v="46.43"/>
    <n v="149.93"/>
  </r>
  <r>
    <x v="490"/>
    <n v="40"/>
    <n v="40.85"/>
    <n v="137.4"/>
  </r>
  <r>
    <x v="491"/>
    <n v="36"/>
    <n v="57.27"/>
    <n v="193.34"/>
  </r>
  <r>
    <x v="492"/>
    <n v="39"/>
    <n v="40.93"/>
    <n v="167.27"/>
  </r>
  <r>
    <x v="493"/>
    <n v="34"/>
    <n v="52.98"/>
    <n v="143.34"/>
  </r>
  <r>
    <x v="494"/>
    <n v="39"/>
    <n v="48.57"/>
    <n v="142.55000000000001"/>
  </r>
  <r>
    <x v="495"/>
    <n v="38"/>
    <n v="41.65"/>
    <n v="226.97"/>
  </r>
  <r>
    <x v="496"/>
    <n v="36"/>
    <n v="55.7"/>
    <n v="213.38"/>
  </r>
  <r>
    <x v="497"/>
    <n v="38"/>
    <n v="49.23"/>
    <n v="231.86"/>
  </r>
  <r>
    <x v="498"/>
    <n v="32"/>
    <n v="43.45"/>
    <n v="140.91999999999999"/>
  </r>
  <r>
    <x v="499"/>
    <n v="32"/>
    <n v="46.18"/>
    <n v="146.16"/>
  </r>
  <r>
    <x v="500"/>
    <n v="39"/>
    <n v="55.31"/>
    <n v="184.6"/>
  </r>
  <r>
    <x v="501"/>
    <n v="40"/>
    <n v="44.49"/>
    <n v="214.38"/>
  </r>
  <r>
    <x v="502"/>
    <n v="36"/>
    <n v="59.22"/>
    <n v="166.41"/>
  </r>
  <r>
    <x v="503"/>
    <n v="37"/>
    <n v="56.59"/>
    <n v="135.99"/>
  </r>
  <r>
    <x v="504"/>
    <n v="30"/>
    <n v="55.94"/>
    <n v="213.84"/>
  </r>
  <r>
    <x v="505"/>
    <n v="31"/>
    <n v="58.43"/>
    <n v="175.34"/>
  </r>
  <r>
    <x v="506"/>
    <n v="41"/>
    <n v="43.65"/>
    <n v="162.6"/>
  </r>
  <r>
    <x v="507"/>
    <n v="41"/>
    <n v="43.04"/>
    <n v="194.25"/>
  </r>
  <r>
    <x v="508"/>
    <n v="33"/>
    <n v="41.98"/>
    <n v="209.32"/>
  </r>
  <r>
    <x v="509"/>
    <n v="32"/>
    <n v="57.99"/>
    <n v="234.33"/>
  </r>
  <r>
    <x v="510"/>
    <n v="36"/>
    <n v="52.57"/>
    <n v="157.53"/>
  </r>
  <r>
    <x v="511"/>
    <n v="41"/>
    <n v="58.48"/>
    <n v="160.99"/>
  </r>
  <r>
    <x v="512"/>
    <n v="40"/>
    <n v="51.34"/>
    <n v="169.47"/>
  </r>
  <r>
    <x v="513"/>
    <n v="40"/>
    <n v="50.7"/>
    <n v="188.7"/>
  </r>
  <r>
    <x v="514"/>
    <n v="31"/>
    <n v="44.69"/>
    <n v="234.79"/>
  </r>
  <r>
    <x v="515"/>
    <n v="37"/>
    <n v="56.74"/>
    <n v="139.72"/>
  </r>
  <r>
    <x v="516"/>
    <n v="35"/>
    <n v="46.14"/>
    <n v="213.94"/>
  </r>
  <r>
    <x v="517"/>
    <n v="42"/>
    <n v="42.03"/>
    <n v="223.18"/>
  </r>
  <r>
    <x v="518"/>
    <n v="33"/>
    <n v="57.87"/>
    <n v="172.33"/>
  </r>
  <r>
    <x v="519"/>
    <n v="41"/>
    <n v="47.59"/>
    <n v="226.6"/>
  </r>
  <r>
    <x v="520"/>
    <n v="41"/>
    <n v="52.31"/>
    <n v="193.35"/>
  </r>
  <r>
    <x v="521"/>
    <n v="32"/>
    <n v="46.83"/>
    <n v="174.95"/>
  </r>
  <r>
    <x v="522"/>
    <n v="41"/>
    <n v="39.799999999999997"/>
    <n v="189.07"/>
  </r>
  <r>
    <x v="523"/>
    <n v="37"/>
    <n v="52.35"/>
    <n v="197.52"/>
  </r>
  <r>
    <x v="524"/>
    <n v="42"/>
    <n v="58.45"/>
    <n v="198.01"/>
  </r>
  <r>
    <x v="525"/>
    <n v="43"/>
    <n v="40.01"/>
    <n v="224.69"/>
  </r>
  <r>
    <x v="526"/>
    <n v="32"/>
    <n v="44.07"/>
    <n v="213.01"/>
  </r>
  <r>
    <x v="527"/>
    <n v="35"/>
    <n v="55.97"/>
    <n v="141.93"/>
  </r>
  <r>
    <x v="528"/>
    <n v="41"/>
    <n v="50.57"/>
    <n v="206.58"/>
  </r>
  <r>
    <x v="529"/>
    <n v="41"/>
    <n v="55.94"/>
    <n v="146.63"/>
  </r>
  <r>
    <x v="530"/>
    <n v="34"/>
    <n v="45.03"/>
    <n v="147.16999999999999"/>
  </r>
  <r>
    <x v="531"/>
    <n v="37"/>
    <n v="52.05"/>
    <n v="211.83"/>
  </r>
  <r>
    <x v="532"/>
    <n v="36"/>
    <n v="46.26"/>
    <n v="213.38"/>
  </r>
  <r>
    <x v="533"/>
    <n v="41"/>
    <n v="45.16"/>
    <n v="180.78"/>
  </r>
  <r>
    <x v="534"/>
    <n v="32"/>
    <n v="50.09"/>
    <n v="151.12"/>
  </r>
  <r>
    <x v="535"/>
    <n v="41"/>
    <n v="42.37"/>
    <n v="184.34"/>
  </r>
  <r>
    <x v="536"/>
    <n v="39"/>
    <n v="45.33"/>
    <n v="186.39"/>
  </r>
  <r>
    <x v="537"/>
    <n v="32"/>
    <n v="42.15"/>
    <n v="188.17"/>
  </r>
  <r>
    <x v="538"/>
    <n v="35"/>
    <n v="53.25"/>
    <n v="154.28"/>
  </r>
  <r>
    <x v="539"/>
    <n v="36"/>
    <n v="41.03"/>
    <n v="229.6"/>
  </r>
  <r>
    <x v="540"/>
    <n v="42"/>
    <n v="39.58"/>
    <n v="213.11"/>
  </r>
  <r>
    <x v="541"/>
    <n v="33"/>
    <n v="44.4"/>
    <n v="165.57"/>
  </r>
  <r>
    <x v="542"/>
    <n v="38"/>
    <n v="41.76"/>
    <n v="148.35"/>
  </r>
  <r>
    <x v="543"/>
    <n v="32"/>
    <n v="57.32"/>
    <n v="201.48"/>
  </r>
  <r>
    <x v="544"/>
    <n v="42"/>
    <n v="40.409999999999997"/>
    <n v="187.36"/>
  </r>
  <r>
    <x v="545"/>
    <n v="34"/>
    <n v="44.65"/>
    <n v="198.82"/>
  </r>
  <r>
    <x v="546"/>
    <n v="42"/>
    <n v="52.62"/>
    <n v="145.07"/>
  </r>
  <r>
    <x v="547"/>
    <n v="43"/>
    <n v="46.79"/>
    <n v="140.97"/>
  </r>
  <r>
    <x v="548"/>
    <n v="38"/>
    <n v="50.58"/>
    <n v="228.7"/>
  </r>
  <r>
    <x v="549"/>
    <n v="43"/>
    <n v="43.23"/>
    <n v="137.35"/>
  </r>
  <r>
    <x v="550"/>
    <n v="35"/>
    <n v="52.49"/>
    <n v="234.6"/>
  </r>
  <r>
    <x v="551"/>
    <n v="39"/>
    <n v="57.17"/>
    <n v="156.25"/>
  </r>
  <r>
    <x v="552"/>
    <n v="42"/>
    <n v="56.52"/>
    <n v="176.24"/>
  </r>
  <r>
    <x v="553"/>
    <n v="39"/>
    <n v="48.6"/>
    <n v="204"/>
  </r>
  <r>
    <x v="554"/>
    <n v="34"/>
    <n v="52.86"/>
    <n v="203.46"/>
  </r>
  <r>
    <x v="555"/>
    <n v="41"/>
    <n v="47.94"/>
    <n v="186.93"/>
  </r>
  <r>
    <x v="556"/>
    <n v="38"/>
    <n v="48.31"/>
    <n v="177.12"/>
  </r>
  <r>
    <x v="557"/>
    <n v="36"/>
    <n v="49.61"/>
    <n v="140.81"/>
  </r>
  <r>
    <x v="558"/>
    <n v="37"/>
    <n v="45"/>
    <n v="173.19"/>
  </r>
  <r>
    <x v="559"/>
    <n v="37"/>
    <n v="56.7"/>
    <n v="158.5"/>
  </r>
  <r>
    <x v="560"/>
    <n v="43"/>
    <n v="58.43"/>
    <n v="216.77"/>
  </r>
  <r>
    <x v="561"/>
    <n v="42"/>
    <n v="48.79"/>
    <n v="152.74"/>
  </r>
  <r>
    <x v="562"/>
    <n v="38"/>
    <n v="47.11"/>
    <n v="136.24"/>
  </r>
  <r>
    <x v="563"/>
    <n v="34"/>
    <n v="43.26"/>
    <n v="180.16"/>
  </r>
  <r>
    <x v="564"/>
    <n v="37"/>
    <n v="58.28"/>
    <n v="150.02000000000001"/>
  </r>
  <r>
    <x v="565"/>
    <n v="40"/>
    <n v="49.5"/>
    <n v="217.31"/>
  </r>
  <r>
    <x v="566"/>
    <n v="36"/>
    <n v="42.44"/>
    <n v="138.32"/>
  </r>
  <r>
    <x v="567"/>
    <n v="40"/>
    <n v="43.27"/>
    <n v="135.30000000000001"/>
  </r>
  <r>
    <x v="568"/>
    <n v="33"/>
    <n v="46.76"/>
    <n v="221.28"/>
  </r>
  <r>
    <x v="569"/>
    <n v="42"/>
    <n v="52.95"/>
    <n v="213.01"/>
  </r>
  <r>
    <x v="570"/>
    <n v="41"/>
    <n v="56.65"/>
    <n v="174.04"/>
  </r>
  <r>
    <x v="571"/>
    <n v="34"/>
    <n v="51.65"/>
    <n v="218.94"/>
  </r>
  <r>
    <x v="572"/>
    <n v="37"/>
    <n v="43.93"/>
    <n v="173.81"/>
  </r>
  <r>
    <x v="573"/>
    <n v="39"/>
    <n v="53.19"/>
    <n v="229.29"/>
  </r>
  <r>
    <x v="574"/>
    <n v="34"/>
    <n v="54.21"/>
    <n v="159.43"/>
  </r>
  <r>
    <x v="575"/>
    <n v="39"/>
    <n v="47.2"/>
    <n v="168.13"/>
  </r>
  <r>
    <x v="576"/>
    <n v="39"/>
    <n v="56.93"/>
    <n v="205.63"/>
  </r>
  <r>
    <x v="577"/>
    <n v="44"/>
    <n v="43.33"/>
    <n v="194.96"/>
  </r>
  <r>
    <x v="578"/>
    <n v="39"/>
    <n v="40.049999999999997"/>
    <n v="215.7"/>
  </r>
  <r>
    <x v="579"/>
    <n v="36"/>
    <n v="39.28"/>
    <n v="175.21"/>
  </r>
  <r>
    <x v="580"/>
    <n v="37"/>
    <n v="57.85"/>
    <n v="226.51"/>
  </r>
  <r>
    <x v="581"/>
    <n v="45"/>
    <n v="50.47"/>
    <n v="139.75"/>
  </r>
  <r>
    <x v="582"/>
    <n v="36"/>
    <n v="45.4"/>
    <n v="214.41"/>
  </r>
  <r>
    <x v="583"/>
    <n v="43"/>
    <n v="39.869999999999997"/>
    <n v="198.97"/>
  </r>
  <r>
    <x v="584"/>
    <n v="42"/>
    <n v="41.29"/>
    <n v="234.84"/>
  </r>
  <r>
    <x v="585"/>
    <n v="39"/>
    <n v="51.34"/>
    <n v="174.61"/>
  </r>
  <r>
    <x v="586"/>
    <n v="35"/>
    <n v="42.75"/>
    <n v="163.28"/>
  </r>
  <r>
    <x v="587"/>
    <n v="39"/>
    <n v="46.41"/>
    <n v="194.53"/>
  </r>
  <r>
    <x v="588"/>
    <n v="35"/>
    <n v="38.93"/>
    <n v="208.28"/>
  </r>
  <r>
    <x v="589"/>
    <n v="36"/>
    <n v="50.88"/>
    <n v="190.18"/>
  </r>
  <r>
    <x v="590"/>
    <n v="43"/>
    <n v="40.54"/>
    <n v="216"/>
  </r>
  <r>
    <x v="591"/>
    <n v="45"/>
    <n v="58.45"/>
    <n v="150.07"/>
  </r>
  <r>
    <x v="592"/>
    <n v="35"/>
    <n v="58.15"/>
    <n v="135.44999999999999"/>
  </r>
  <r>
    <x v="593"/>
    <n v="34"/>
    <n v="49.37"/>
    <n v="215.87"/>
  </r>
  <r>
    <x v="594"/>
    <n v="42"/>
    <n v="48.8"/>
    <n v="220.64"/>
  </r>
  <r>
    <x v="595"/>
    <n v="38"/>
    <n v="55.57"/>
    <n v="155.41999999999999"/>
  </r>
  <r>
    <x v="596"/>
    <n v="36"/>
    <n v="43.47"/>
    <n v="234.07"/>
  </r>
  <r>
    <x v="597"/>
    <n v="44"/>
    <n v="49.57"/>
    <n v="213.55"/>
  </r>
  <r>
    <x v="598"/>
    <n v="36"/>
    <n v="54.33"/>
    <n v="211.36"/>
  </r>
  <r>
    <x v="599"/>
    <n v="43"/>
    <n v="51.87"/>
    <n v="184.7"/>
  </r>
  <r>
    <x v="600"/>
    <n v="39"/>
    <n v="53.85"/>
    <n v="152.28"/>
  </r>
  <r>
    <x v="601"/>
    <n v="45"/>
    <n v="55.82"/>
    <n v="150.93"/>
  </r>
  <r>
    <x v="602"/>
    <n v="41"/>
    <n v="41.39"/>
    <n v="155.01"/>
  </r>
  <r>
    <x v="603"/>
    <n v="38"/>
    <n v="58.67"/>
    <n v="182.11"/>
  </r>
  <r>
    <x v="604"/>
    <n v="43"/>
    <n v="53.58"/>
    <n v="171.6"/>
  </r>
  <r>
    <x v="605"/>
    <n v="40"/>
    <n v="39.15"/>
    <n v="141.1"/>
  </r>
  <r>
    <x v="606"/>
    <n v="45"/>
    <n v="55.46"/>
    <n v="226.86"/>
  </r>
  <r>
    <x v="607"/>
    <n v="35"/>
    <n v="49.96"/>
    <n v="223.71"/>
  </r>
  <r>
    <x v="608"/>
    <n v="34"/>
    <n v="41.7"/>
    <n v="187.35"/>
  </r>
  <r>
    <x v="609"/>
    <n v="38"/>
    <n v="45.96"/>
    <n v="169.03"/>
  </r>
  <r>
    <x v="610"/>
    <n v="39"/>
    <n v="40.24"/>
    <n v="214.38"/>
  </r>
  <r>
    <x v="611"/>
    <n v="46"/>
    <n v="49.69"/>
    <n v="181.64"/>
  </r>
  <r>
    <x v="612"/>
    <n v="36"/>
    <n v="47.57"/>
    <n v="188.9"/>
  </r>
  <r>
    <x v="613"/>
    <n v="44"/>
    <n v="43.04"/>
    <n v="163.43"/>
  </r>
  <r>
    <x v="614"/>
    <n v="36"/>
    <n v="51.11"/>
    <n v="200.68"/>
  </r>
  <r>
    <x v="615"/>
    <n v="42"/>
    <n v="40.06"/>
    <n v="150.97"/>
  </r>
  <r>
    <x v="616"/>
    <n v="39"/>
    <n v="54.97"/>
    <n v="195.47"/>
  </r>
  <r>
    <x v="617"/>
    <n v="46"/>
    <n v="49.84"/>
    <n v="136.52000000000001"/>
  </r>
  <r>
    <x v="618"/>
    <n v="40"/>
    <n v="48.18"/>
    <n v="169.56"/>
  </r>
  <r>
    <x v="619"/>
    <n v="38"/>
    <n v="52.5"/>
    <n v="160.72999999999999"/>
  </r>
  <r>
    <x v="620"/>
    <n v="40"/>
    <n v="53.29"/>
    <n v="145.9"/>
  </r>
  <r>
    <x v="621"/>
    <n v="42"/>
    <n v="57.9"/>
    <n v="208.06"/>
  </r>
  <r>
    <x v="622"/>
    <n v="37"/>
    <n v="51.66"/>
    <n v="209.71"/>
  </r>
  <r>
    <x v="623"/>
    <n v="36"/>
    <n v="42.83"/>
    <n v="212.55"/>
  </r>
  <r>
    <x v="624"/>
    <n v="39"/>
    <n v="40.4"/>
    <n v="182.66"/>
  </r>
  <r>
    <x v="625"/>
    <n v="36"/>
    <n v="43.94"/>
    <n v="164.45"/>
  </r>
  <r>
    <x v="626"/>
    <n v="45"/>
    <n v="44.45"/>
    <n v="184.52"/>
  </r>
  <r>
    <x v="627"/>
    <n v="39"/>
    <n v="57.87"/>
    <n v="184.14"/>
  </r>
  <r>
    <x v="628"/>
    <n v="35"/>
    <n v="57.19"/>
    <n v="191.96"/>
  </r>
  <r>
    <x v="629"/>
    <n v="46"/>
    <n v="49.02"/>
    <n v="135"/>
  </r>
  <r>
    <x v="630"/>
    <n v="43"/>
    <n v="52.22"/>
    <n v="175.99"/>
  </r>
  <r>
    <x v="631"/>
    <n v="38"/>
    <n v="42.32"/>
    <n v="195.82"/>
  </r>
  <r>
    <x v="632"/>
    <n v="43"/>
    <n v="54.52"/>
    <n v="163.92"/>
  </r>
  <r>
    <x v="633"/>
    <n v="41"/>
    <n v="50.47"/>
    <n v="201.22"/>
  </r>
  <r>
    <x v="634"/>
    <n v="37"/>
    <n v="53.93"/>
    <n v="180.11"/>
  </r>
  <r>
    <x v="635"/>
    <n v="35"/>
    <n v="50.36"/>
    <n v="208.69"/>
  </r>
  <r>
    <x v="636"/>
    <n v="46"/>
    <n v="58.35"/>
    <n v="217.54"/>
  </r>
  <r>
    <x v="637"/>
    <n v="41"/>
    <n v="54.83"/>
    <n v="147.47"/>
  </r>
  <r>
    <x v="638"/>
    <n v="37"/>
    <n v="54.81"/>
    <n v="147.06"/>
  </r>
  <r>
    <x v="639"/>
    <n v="35"/>
    <n v="45.22"/>
    <n v="149.94"/>
  </r>
  <r>
    <x v="640"/>
    <n v="39"/>
    <n v="56.3"/>
    <n v="229.86"/>
  </r>
  <r>
    <x v="641"/>
    <n v="44"/>
    <n v="38.65"/>
    <n v="146.71"/>
  </r>
  <r>
    <x v="642"/>
    <n v="41"/>
    <n v="39.880000000000003"/>
    <n v="166.48"/>
  </r>
  <r>
    <x v="643"/>
    <n v="47"/>
    <n v="51.94"/>
    <n v="188.65"/>
  </r>
  <r>
    <x v="644"/>
    <n v="42"/>
    <n v="40.619999999999997"/>
    <n v="182.61"/>
  </r>
  <r>
    <x v="645"/>
    <n v="46"/>
    <n v="48.63"/>
    <n v="179.79"/>
  </r>
  <r>
    <x v="646"/>
    <n v="40"/>
    <n v="49.82"/>
    <n v="162.94"/>
  </r>
  <r>
    <x v="647"/>
    <n v="43"/>
    <n v="50.2"/>
    <n v="207.78"/>
  </r>
  <r>
    <x v="648"/>
    <n v="40"/>
    <n v="49.62"/>
    <n v="203.73"/>
  </r>
  <r>
    <x v="649"/>
    <n v="47"/>
    <n v="42.08"/>
    <n v="214.06"/>
  </r>
  <r>
    <x v="650"/>
    <n v="42"/>
    <n v="40.47"/>
    <n v="233.76"/>
  </r>
  <r>
    <x v="651"/>
    <n v="42"/>
    <n v="38.36"/>
    <n v="174.88"/>
  </r>
  <r>
    <x v="652"/>
    <n v="37"/>
    <n v="55.81"/>
    <n v="157.46"/>
  </r>
  <r>
    <x v="653"/>
    <n v="39"/>
    <n v="40.049999999999997"/>
    <n v="178.75"/>
  </r>
  <r>
    <x v="654"/>
    <n v="42"/>
    <n v="49.05"/>
    <n v="221.08"/>
  </r>
  <r>
    <x v="655"/>
    <n v="42"/>
    <n v="41.68"/>
    <n v="145.07"/>
  </r>
  <r>
    <x v="656"/>
    <n v="37"/>
    <n v="40.380000000000003"/>
    <n v="162.59"/>
  </r>
  <r>
    <x v="657"/>
    <n v="40"/>
    <n v="43.77"/>
    <n v="189.44"/>
  </r>
  <r>
    <x v="658"/>
    <n v="42"/>
    <n v="58.23"/>
    <n v="144.06"/>
  </r>
  <r>
    <x v="659"/>
    <n v="39"/>
    <n v="45.15"/>
    <n v="214.88"/>
  </r>
  <r>
    <x v="660"/>
    <n v="38"/>
    <n v="39.51"/>
    <n v="189.38"/>
  </r>
  <r>
    <x v="661"/>
    <n v="41"/>
    <n v="52.85"/>
    <n v="229.8"/>
  </r>
  <r>
    <x v="662"/>
    <n v="39"/>
    <n v="47.58"/>
    <n v="215.11"/>
  </r>
  <r>
    <x v="663"/>
    <n v="42"/>
    <n v="49.69"/>
    <n v="159.25"/>
  </r>
  <r>
    <x v="664"/>
    <n v="45"/>
    <n v="56.14"/>
    <n v="169"/>
  </r>
  <r>
    <x v="665"/>
    <n v="46"/>
    <n v="46.9"/>
    <n v="140.94999999999999"/>
  </r>
  <r>
    <x v="666"/>
    <n v="45"/>
    <n v="55.54"/>
    <n v="201.83"/>
  </r>
  <r>
    <x v="667"/>
    <n v="39"/>
    <n v="52.74"/>
    <n v="188.96"/>
  </r>
  <r>
    <x v="668"/>
    <n v="42"/>
    <n v="54.43"/>
    <n v="193.01"/>
  </r>
  <r>
    <x v="669"/>
    <n v="48"/>
    <n v="46.79"/>
    <n v="215.38"/>
  </r>
  <r>
    <x v="670"/>
    <n v="44"/>
    <n v="49.83"/>
    <n v="196.85"/>
  </r>
  <r>
    <x v="671"/>
    <n v="45"/>
    <n v="56.75"/>
    <n v="232.9"/>
  </r>
  <r>
    <x v="672"/>
    <n v="39"/>
    <n v="52.28"/>
    <n v="229.01"/>
  </r>
  <r>
    <x v="673"/>
    <n v="38"/>
    <n v="54.85"/>
    <n v="159.32"/>
  </r>
  <r>
    <x v="674"/>
    <n v="41"/>
    <n v="46.64"/>
    <n v="172.46"/>
  </r>
  <r>
    <x v="675"/>
    <n v="37"/>
    <n v="50.9"/>
    <n v="177.93"/>
  </r>
  <r>
    <x v="676"/>
    <n v="38"/>
    <n v="45.92"/>
    <n v="149.81"/>
  </r>
  <r>
    <x v="677"/>
    <n v="40"/>
    <n v="55.71"/>
    <n v="145.66999999999999"/>
  </r>
  <r>
    <x v="678"/>
    <n v="37"/>
    <n v="44.82"/>
    <n v="151.54"/>
  </r>
  <r>
    <x v="679"/>
    <n v="47"/>
    <n v="52.82"/>
    <n v="199.2"/>
  </r>
  <r>
    <x v="680"/>
    <n v="37"/>
    <n v="46.9"/>
    <n v="136.58000000000001"/>
  </r>
  <r>
    <x v="681"/>
    <n v="46"/>
    <n v="43.86"/>
    <n v="161.63999999999999"/>
  </r>
  <r>
    <x v="682"/>
    <n v="36"/>
    <n v="57.41"/>
    <n v="178.52"/>
  </r>
  <r>
    <x v="683"/>
    <n v="45"/>
    <n v="49.55"/>
    <n v="149.07"/>
  </r>
  <r>
    <x v="684"/>
    <n v="40"/>
    <n v="38.729999999999997"/>
    <n v="232.94"/>
  </r>
  <r>
    <x v="685"/>
    <n v="41"/>
    <n v="38.549999999999997"/>
    <n v="136.97999999999999"/>
  </r>
  <r>
    <x v="686"/>
    <n v="37"/>
    <n v="45.62"/>
    <n v="217.79"/>
  </r>
  <r>
    <x v="687"/>
    <n v="40"/>
    <n v="49.25"/>
    <n v="157.71"/>
  </r>
  <r>
    <x v="688"/>
    <n v="41"/>
    <n v="41.51"/>
    <n v="187.79"/>
  </r>
  <r>
    <x v="689"/>
    <n v="43"/>
    <n v="41.27"/>
    <n v="193.49"/>
  </r>
  <r>
    <x v="690"/>
    <n v="47"/>
    <n v="51.57"/>
    <n v="169.51"/>
  </r>
  <r>
    <x v="691"/>
    <n v="44"/>
    <n v="55.39"/>
    <n v="233.02"/>
  </r>
  <r>
    <x v="692"/>
    <n v="48"/>
    <n v="42.02"/>
    <n v="216.19"/>
  </r>
  <r>
    <x v="693"/>
    <n v="43"/>
    <n v="55.62"/>
    <n v="192.29"/>
  </r>
  <r>
    <x v="694"/>
    <n v="38"/>
    <n v="57.11"/>
    <n v="188.25"/>
  </r>
  <r>
    <x v="695"/>
    <n v="44"/>
    <n v="48.08"/>
    <n v="204.25"/>
  </r>
  <r>
    <x v="696"/>
    <n v="47"/>
    <n v="53"/>
    <n v="218.9"/>
  </r>
  <r>
    <x v="697"/>
    <n v="42"/>
    <n v="38.840000000000003"/>
    <n v="230.49"/>
  </r>
  <r>
    <x v="698"/>
    <n v="48"/>
    <n v="39.99"/>
    <n v="224.8"/>
  </r>
  <r>
    <x v="699"/>
    <n v="48"/>
    <n v="41.2"/>
    <n v="185.88"/>
  </r>
  <r>
    <x v="700"/>
    <n v="47"/>
    <n v="48.15"/>
    <n v="142.97999999999999"/>
  </r>
  <r>
    <x v="701"/>
    <n v="41"/>
    <n v="41.53"/>
    <n v="158.80000000000001"/>
  </r>
  <r>
    <x v="702"/>
    <n v="42"/>
    <n v="38.06"/>
    <n v="142.63999999999999"/>
  </r>
  <r>
    <x v="703"/>
    <n v="39"/>
    <n v="53.77"/>
    <n v="155.77000000000001"/>
  </r>
  <r>
    <x v="704"/>
    <n v="41"/>
    <n v="52.52"/>
    <n v="139.56"/>
  </r>
  <r>
    <x v="705"/>
    <n v="44"/>
    <n v="44.51"/>
    <n v="135.91"/>
  </r>
  <r>
    <x v="706"/>
    <n v="43"/>
    <n v="49.75"/>
    <n v="217.22"/>
  </r>
  <r>
    <x v="707"/>
    <n v="38"/>
    <n v="42.18"/>
    <n v="135.6"/>
  </r>
  <r>
    <x v="708"/>
    <n v="38"/>
    <n v="50.98"/>
    <n v="166.64"/>
  </r>
  <r>
    <x v="709"/>
    <n v="39"/>
    <n v="57.37"/>
    <n v="184.46"/>
  </r>
  <r>
    <x v="710"/>
    <n v="43"/>
    <n v="44.08"/>
    <n v="181.68"/>
  </r>
  <r>
    <x v="711"/>
    <n v="40"/>
    <n v="51.54"/>
    <n v="166.4"/>
  </r>
  <r>
    <x v="712"/>
    <n v="44"/>
    <n v="46.4"/>
    <n v="173.72"/>
  </r>
  <r>
    <x v="713"/>
    <n v="44"/>
    <n v="38.46"/>
    <n v="221.53"/>
  </r>
  <r>
    <x v="714"/>
    <n v="47"/>
    <n v="49.31"/>
    <n v="154.41999999999999"/>
  </r>
  <r>
    <x v="715"/>
    <n v="46"/>
    <n v="39.33"/>
    <n v="176.08"/>
  </r>
  <r>
    <x v="716"/>
    <n v="49"/>
    <n v="48.69"/>
    <n v="155.87"/>
  </r>
  <r>
    <x v="717"/>
    <n v="49"/>
    <n v="40.04"/>
    <n v="224.1"/>
  </r>
  <r>
    <x v="718"/>
    <n v="42"/>
    <n v="53.71"/>
    <n v="179.51"/>
  </r>
  <r>
    <x v="719"/>
    <n v="46"/>
    <n v="43.45"/>
    <n v="226.01"/>
  </r>
  <r>
    <x v="720"/>
    <n v="50"/>
    <n v="56.86"/>
    <n v="232.84"/>
  </r>
  <r>
    <x v="721"/>
    <n v="39"/>
    <n v="49.89"/>
    <n v="211.28"/>
  </r>
  <r>
    <x v="722"/>
    <n v="45"/>
    <n v="54.7"/>
    <n v="147.93"/>
  </r>
  <r>
    <x v="723"/>
    <n v="49"/>
    <n v="45.3"/>
    <n v="151.16999999999999"/>
  </r>
  <r>
    <x v="724"/>
    <n v="48"/>
    <n v="45.33"/>
    <n v="227.01"/>
  </r>
  <r>
    <x v="725"/>
    <n v="49"/>
    <n v="47.54"/>
    <n v="222.2"/>
  </r>
  <r>
    <x v="726"/>
    <n v="47"/>
    <n v="41.46"/>
    <n v="218.92"/>
  </r>
  <r>
    <x v="727"/>
    <n v="38"/>
    <n v="55.22"/>
    <n v="206.16"/>
  </r>
  <r>
    <x v="728"/>
    <n v="49"/>
    <n v="41.26"/>
    <n v="199.76"/>
  </r>
  <r>
    <x v="729"/>
    <n v="39"/>
    <n v="48.7"/>
    <n v="177.97"/>
  </r>
  <r>
    <x v="730"/>
    <n v="38"/>
    <n v="51.29"/>
    <n v="146.09"/>
  </r>
  <r>
    <x v="731"/>
    <n v="47"/>
    <n v="47.14"/>
    <n v="145.94999999999999"/>
  </r>
  <r>
    <x v="732"/>
    <n v="39"/>
    <n v="48.24"/>
    <n v="185.31"/>
  </r>
  <r>
    <x v="733"/>
    <n v="41"/>
    <n v="55.9"/>
    <n v="195.99"/>
  </r>
  <r>
    <x v="734"/>
    <n v="42"/>
    <n v="46.02"/>
    <n v="231.51"/>
  </r>
  <r>
    <x v="735"/>
    <n v="50"/>
    <n v="37.76"/>
    <n v="201.99"/>
  </r>
  <r>
    <x v="736"/>
    <n v="47"/>
    <n v="41.42"/>
    <n v="201.3"/>
  </r>
  <r>
    <x v="737"/>
    <n v="40"/>
    <n v="55.66"/>
    <n v="165.36"/>
  </r>
  <r>
    <x v="738"/>
    <n v="44"/>
    <n v="47.52"/>
    <n v="166.68"/>
  </r>
  <r>
    <x v="739"/>
    <n v="47"/>
    <n v="48.95"/>
    <n v="141.93"/>
  </r>
  <r>
    <x v="740"/>
    <n v="43"/>
    <n v="47.88"/>
    <n v="230.45"/>
  </r>
  <r>
    <x v="741"/>
    <n v="41"/>
    <n v="46.88"/>
    <n v="190.57"/>
  </r>
  <r>
    <x v="742"/>
    <n v="42"/>
    <n v="47.97"/>
    <n v="144.08000000000001"/>
  </r>
  <r>
    <x v="743"/>
    <n v="44"/>
    <n v="57.38"/>
    <n v="221.58"/>
  </r>
  <r>
    <x v="744"/>
    <n v="48"/>
    <n v="40.33"/>
    <n v="212.94"/>
  </r>
  <r>
    <x v="745"/>
    <n v="39"/>
    <n v="49.7"/>
    <n v="220.85"/>
  </r>
  <r>
    <x v="746"/>
    <n v="42"/>
    <n v="45.17"/>
    <n v="169.87"/>
  </r>
  <r>
    <x v="747"/>
    <n v="41"/>
    <n v="52.24"/>
    <n v="233.66"/>
  </r>
  <r>
    <x v="748"/>
    <n v="47"/>
    <n v="56.71"/>
    <n v="160.72"/>
  </r>
  <r>
    <x v="749"/>
    <n v="42"/>
    <n v="39.49"/>
    <n v="171.76"/>
  </r>
  <r>
    <x v="750"/>
    <n v="40"/>
    <n v="51.58"/>
    <n v="187.81"/>
  </r>
  <r>
    <x v="751"/>
    <n v="48"/>
    <n v="56.18"/>
    <n v="216.34"/>
  </r>
  <r>
    <x v="752"/>
    <n v="40"/>
    <n v="49.07"/>
    <n v="182.55"/>
  </r>
  <r>
    <x v="753"/>
    <n v="42"/>
    <n v="41.13"/>
    <n v="232.24"/>
  </r>
  <r>
    <x v="754"/>
    <n v="39"/>
    <n v="50.24"/>
    <n v="147.15"/>
  </r>
  <r>
    <x v="755"/>
    <n v="44"/>
    <n v="51.77"/>
    <n v="193.42"/>
  </r>
  <r>
    <x v="756"/>
    <n v="48"/>
    <n v="47.69"/>
    <n v="170.46"/>
  </r>
  <r>
    <x v="757"/>
    <n v="42"/>
    <n v="45.96"/>
    <n v="225.27"/>
  </r>
  <r>
    <x v="758"/>
    <n v="49"/>
    <n v="39.270000000000003"/>
    <n v="153.56"/>
  </r>
  <r>
    <x v="759"/>
    <n v="47"/>
    <n v="53.83"/>
    <n v="209.35"/>
  </r>
  <r>
    <x v="760"/>
    <n v="43"/>
    <n v="51.53"/>
    <n v="225.34"/>
  </r>
  <r>
    <x v="761"/>
    <n v="51"/>
    <n v="40.47"/>
    <n v="152.16"/>
  </r>
  <r>
    <x v="762"/>
    <n v="47"/>
    <n v="50.31"/>
    <n v="212.7"/>
  </r>
  <r>
    <x v="763"/>
    <n v="48"/>
    <n v="56.47"/>
    <n v="206.68"/>
  </r>
  <r>
    <x v="764"/>
    <n v="48"/>
    <n v="56.8"/>
    <n v="227.17"/>
  </r>
  <r>
    <x v="765"/>
    <n v="50"/>
    <n v="53.51"/>
    <n v="232.56"/>
  </r>
  <r>
    <x v="766"/>
    <n v="46"/>
    <n v="43.6"/>
    <n v="140.26"/>
  </r>
  <r>
    <x v="767"/>
    <n v="43"/>
    <n v="47.15"/>
    <n v="214.68"/>
  </r>
  <r>
    <x v="768"/>
    <n v="45"/>
    <n v="47.77"/>
    <n v="152.82"/>
  </r>
  <r>
    <x v="769"/>
    <n v="46"/>
    <n v="42.34"/>
    <n v="166.84"/>
  </r>
  <r>
    <x v="770"/>
    <n v="49"/>
    <n v="47.95"/>
    <n v="150.15"/>
  </r>
  <r>
    <x v="771"/>
    <n v="43"/>
    <n v="45.78"/>
    <n v="161.63"/>
  </r>
  <r>
    <x v="772"/>
    <n v="45"/>
    <n v="49.73"/>
    <n v="139.38999999999999"/>
  </r>
  <r>
    <x v="773"/>
    <n v="51"/>
    <n v="52.6"/>
    <n v="222.72"/>
  </r>
  <r>
    <x v="774"/>
    <n v="51"/>
    <n v="42.59"/>
    <n v="172.44"/>
  </r>
  <r>
    <x v="775"/>
    <n v="48"/>
    <n v="49.61"/>
    <n v="231.64"/>
  </r>
  <r>
    <x v="776"/>
    <n v="43"/>
    <n v="56.28"/>
    <n v="164.29"/>
  </r>
  <r>
    <x v="777"/>
    <n v="50"/>
    <n v="39.630000000000003"/>
    <n v="153.74"/>
  </r>
  <r>
    <x v="778"/>
    <n v="47"/>
    <n v="55.85"/>
    <n v="188.84"/>
  </r>
  <r>
    <x v="779"/>
    <n v="51"/>
    <n v="47.18"/>
    <n v="192.92"/>
  </r>
  <r>
    <x v="780"/>
    <n v="49"/>
    <n v="43.5"/>
    <n v="229.61"/>
  </r>
  <r>
    <x v="781"/>
    <n v="46"/>
    <n v="56.17"/>
    <n v="203.9"/>
  </r>
  <r>
    <x v="782"/>
    <n v="51"/>
    <n v="37.869999999999997"/>
    <n v="184.98"/>
  </r>
  <r>
    <x v="783"/>
    <n v="43"/>
    <n v="47.96"/>
    <n v="148.22999999999999"/>
  </r>
  <r>
    <x v="784"/>
    <n v="44"/>
    <n v="37.22"/>
    <n v="145.94999999999999"/>
  </r>
  <r>
    <x v="785"/>
    <n v="43"/>
    <n v="43.41"/>
    <n v="209.98"/>
  </r>
  <r>
    <x v="786"/>
    <n v="44"/>
    <n v="41.43"/>
    <n v="212.38"/>
  </r>
  <r>
    <x v="787"/>
    <n v="40"/>
    <n v="55.89"/>
    <n v="199.95"/>
  </r>
  <r>
    <x v="788"/>
    <n v="48"/>
    <n v="51.16"/>
    <n v="200.62"/>
  </r>
  <r>
    <x v="789"/>
    <n v="41"/>
    <n v="54.44"/>
    <n v="174.55"/>
  </r>
  <r>
    <x v="790"/>
    <n v="46"/>
    <n v="45.15"/>
    <n v="190.85"/>
  </r>
  <r>
    <x v="791"/>
    <n v="46"/>
    <n v="47.72"/>
    <n v="147"/>
  </r>
  <r>
    <x v="792"/>
    <n v="42"/>
    <n v="41.14"/>
    <n v="172.05"/>
  </r>
  <r>
    <x v="793"/>
    <n v="48"/>
    <n v="48.89"/>
    <n v="146.46"/>
  </r>
  <r>
    <x v="794"/>
    <n v="49"/>
    <n v="50.32"/>
    <n v="138.03"/>
  </r>
  <r>
    <x v="795"/>
    <n v="49"/>
    <n v="42.5"/>
    <n v="154.13"/>
  </r>
  <r>
    <x v="796"/>
    <n v="47"/>
    <n v="55.63"/>
    <n v="189.56"/>
  </r>
  <r>
    <x v="797"/>
    <n v="43"/>
    <n v="40.18"/>
    <n v="234.55"/>
  </r>
  <r>
    <x v="798"/>
    <n v="42"/>
    <n v="50.08"/>
    <n v="153.69999999999999"/>
  </r>
  <r>
    <x v="799"/>
    <n v="43"/>
    <n v="47.81"/>
    <n v="156.63"/>
  </r>
  <r>
    <x v="800"/>
    <n v="51"/>
    <n v="38.979999999999997"/>
    <n v="146.81"/>
  </r>
  <r>
    <x v="801"/>
    <n v="44"/>
    <n v="48.21"/>
    <n v="143.87"/>
  </r>
  <r>
    <x v="802"/>
    <n v="48"/>
    <n v="48.81"/>
    <n v="205.94"/>
  </r>
  <r>
    <x v="803"/>
    <n v="46"/>
    <n v="54.81"/>
    <n v="186.12"/>
  </r>
  <r>
    <x v="804"/>
    <n v="48"/>
    <n v="54"/>
    <n v="175.37"/>
  </r>
  <r>
    <x v="805"/>
    <n v="41"/>
    <n v="42.11"/>
    <n v="141.58000000000001"/>
  </r>
  <r>
    <x v="806"/>
    <n v="45"/>
    <n v="45.28"/>
    <n v="161.06"/>
  </r>
  <r>
    <x v="807"/>
    <n v="43"/>
    <n v="53.41"/>
    <n v="155.18"/>
  </r>
  <r>
    <x v="808"/>
    <n v="41"/>
    <n v="51.67"/>
    <n v="223.43"/>
  </r>
  <r>
    <x v="809"/>
    <n v="43"/>
    <n v="51.72"/>
    <n v="151.24"/>
  </r>
  <r>
    <x v="810"/>
    <n v="52"/>
    <n v="47.53"/>
    <n v="225.54"/>
  </r>
  <r>
    <x v="811"/>
    <n v="49"/>
    <n v="37.979999999999997"/>
    <n v="180.89"/>
  </r>
  <r>
    <x v="812"/>
    <n v="51"/>
    <n v="54.25"/>
    <n v="166.7"/>
  </r>
  <r>
    <x v="813"/>
    <n v="45"/>
    <n v="38.229999999999997"/>
    <n v="220.46"/>
  </r>
  <r>
    <x v="814"/>
    <n v="49"/>
    <n v="54.74"/>
    <n v="195.54"/>
  </r>
  <r>
    <x v="815"/>
    <n v="50"/>
    <n v="37.26"/>
    <n v="228.76"/>
  </r>
  <r>
    <x v="816"/>
    <n v="44"/>
    <n v="42.06"/>
    <n v="231.68"/>
  </r>
  <r>
    <x v="817"/>
    <n v="44"/>
    <n v="52.44"/>
    <n v="182.19"/>
  </r>
  <r>
    <x v="818"/>
    <n v="41"/>
    <n v="48.95"/>
    <n v="171.54"/>
  </r>
  <r>
    <x v="819"/>
    <n v="41"/>
    <n v="42.53"/>
    <n v="136.72"/>
  </r>
  <r>
    <x v="820"/>
    <n v="52"/>
    <n v="49.94"/>
    <n v="232.48"/>
  </r>
  <r>
    <x v="821"/>
    <n v="49"/>
    <n v="39.76"/>
    <n v="185.45"/>
  </r>
  <r>
    <x v="822"/>
    <n v="53"/>
    <n v="40.64"/>
    <n v="231.59"/>
  </r>
  <r>
    <x v="823"/>
    <n v="47"/>
    <n v="50.8"/>
    <n v="139.58000000000001"/>
  </r>
  <r>
    <x v="824"/>
    <n v="53"/>
    <n v="41.62"/>
    <n v="201.95"/>
  </r>
  <r>
    <x v="825"/>
    <n v="43"/>
    <n v="49.71"/>
    <n v="192.09"/>
  </r>
  <r>
    <x v="826"/>
    <n v="52"/>
    <n v="50.04"/>
    <n v="197.25"/>
  </r>
  <r>
    <x v="827"/>
    <n v="50"/>
    <n v="51.78"/>
    <n v="215.53"/>
  </r>
  <r>
    <x v="828"/>
    <n v="48"/>
    <n v="48.1"/>
    <n v="140.59"/>
  </r>
  <r>
    <x v="829"/>
    <n v="47"/>
    <n v="42.71"/>
    <n v="179.13"/>
  </r>
  <r>
    <x v="830"/>
    <n v="52"/>
    <n v="37.909999999999997"/>
    <n v="192.43"/>
  </r>
  <r>
    <x v="831"/>
    <n v="42"/>
    <n v="47.23"/>
    <n v="203.2"/>
  </r>
  <r>
    <x v="832"/>
    <n v="42"/>
    <n v="53.86"/>
    <n v="151.72"/>
  </r>
  <r>
    <x v="833"/>
    <n v="54"/>
    <n v="48.85"/>
    <n v="161.66"/>
  </r>
  <r>
    <x v="834"/>
    <n v="46"/>
    <n v="54.29"/>
    <n v="151.24"/>
  </r>
  <r>
    <x v="835"/>
    <n v="45"/>
    <n v="39.51"/>
    <n v="226.36"/>
  </r>
  <r>
    <x v="836"/>
    <n v="47"/>
    <n v="42.56"/>
    <n v="146.44"/>
  </r>
  <r>
    <x v="837"/>
    <n v="42"/>
    <n v="45.52"/>
    <n v="176.13"/>
  </r>
  <r>
    <x v="838"/>
    <n v="45"/>
    <n v="43.57"/>
    <n v="157.94"/>
  </r>
  <r>
    <x v="839"/>
    <n v="46"/>
    <n v="41.44"/>
    <n v="214.11"/>
  </r>
  <r>
    <x v="840"/>
    <n v="53"/>
    <n v="53.92"/>
    <n v="172.44"/>
  </r>
  <r>
    <x v="841"/>
    <n v="51"/>
    <n v="50.76"/>
    <n v="223.34"/>
  </r>
  <r>
    <x v="842"/>
    <n v="50"/>
    <n v="43.28"/>
    <n v="203.52"/>
  </r>
  <r>
    <x v="843"/>
    <n v="43"/>
    <n v="43.53"/>
    <n v="217.8"/>
  </r>
  <r>
    <x v="844"/>
    <n v="54"/>
    <n v="39.46"/>
    <n v="143.55000000000001"/>
  </r>
  <r>
    <x v="845"/>
    <n v="50"/>
    <n v="44.83"/>
    <n v="212.52"/>
  </r>
  <r>
    <x v="846"/>
    <n v="54"/>
    <n v="47.92"/>
    <n v="199.81"/>
  </r>
  <r>
    <x v="847"/>
    <n v="45"/>
    <n v="47.54"/>
    <n v="171.55"/>
  </r>
  <r>
    <x v="848"/>
    <n v="51"/>
    <n v="41.89"/>
    <n v="195.5"/>
  </r>
  <r>
    <x v="849"/>
    <n v="46"/>
    <n v="56.31"/>
    <n v="155.91"/>
  </r>
  <r>
    <x v="850"/>
    <n v="48"/>
    <n v="53.48"/>
    <n v="206.02"/>
  </r>
  <r>
    <x v="851"/>
    <n v="47"/>
    <n v="38.630000000000003"/>
    <n v="193.58"/>
  </r>
  <r>
    <x v="852"/>
    <n v="48"/>
    <n v="48.73"/>
    <n v="232.08"/>
  </r>
  <r>
    <x v="853"/>
    <n v="47"/>
    <n v="38.58"/>
    <n v="202.25"/>
  </r>
  <r>
    <x v="854"/>
    <n v="51"/>
    <n v="40.24"/>
    <n v="145.08000000000001"/>
  </r>
  <r>
    <x v="855"/>
    <n v="43"/>
    <n v="55.61"/>
    <n v="214.15"/>
  </r>
  <r>
    <x v="856"/>
    <n v="50"/>
    <n v="51.56"/>
    <n v="181.87"/>
  </r>
  <r>
    <x v="857"/>
    <n v="51"/>
    <n v="36.74"/>
    <n v="173.96"/>
  </r>
  <r>
    <x v="858"/>
    <n v="53"/>
    <n v="53.92"/>
    <n v="139.69"/>
  </r>
  <r>
    <x v="859"/>
    <n v="44"/>
    <n v="48.9"/>
    <n v="226.07"/>
  </r>
  <r>
    <x v="860"/>
    <n v="53"/>
    <n v="45.82"/>
    <n v="221.16"/>
  </r>
  <r>
    <x v="861"/>
    <n v="52"/>
    <n v="45.51"/>
    <n v="157.47999999999999"/>
  </r>
  <r>
    <x v="862"/>
    <n v="45"/>
    <n v="44.5"/>
    <n v="229.54"/>
  </r>
  <r>
    <x v="863"/>
    <n v="45"/>
    <n v="53.86"/>
    <n v="202.52"/>
  </r>
  <r>
    <x v="864"/>
    <n v="43"/>
    <n v="47.97"/>
    <n v="154.74"/>
  </r>
  <r>
    <x v="865"/>
    <n v="52"/>
    <n v="39.25"/>
    <n v="143.46"/>
  </r>
  <r>
    <x v="866"/>
    <n v="45"/>
    <n v="45.57"/>
    <n v="168.73"/>
  </r>
  <r>
    <x v="867"/>
    <n v="43"/>
    <n v="45.72"/>
    <n v="140.13999999999999"/>
  </r>
  <r>
    <x v="868"/>
    <n v="46"/>
    <n v="40.68"/>
    <n v="231.42"/>
  </r>
  <r>
    <x v="869"/>
    <n v="51"/>
    <n v="48.88"/>
    <n v="165.21"/>
  </r>
  <r>
    <x v="870"/>
    <n v="45"/>
    <n v="54.82"/>
    <n v="180.4"/>
  </r>
  <r>
    <x v="871"/>
    <n v="51"/>
    <n v="47.76"/>
    <n v="153.88"/>
  </r>
  <r>
    <x v="872"/>
    <n v="52"/>
    <n v="43.2"/>
    <n v="188.41"/>
  </r>
  <r>
    <x v="873"/>
    <n v="45"/>
    <n v="53.15"/>
    <n v="156.19999999999999"/>
  </r>
  <r>
    <x v="874"/>
    <n v="53"/>
    <n v="47.53"/>
    <n v="160.97"/>
  </r>
  <r>
    <x v="875"/>
    <n v="54"/>
    <n v="38.83"/>
    <n v="191.75"/>
  </r>
  <r>
    <x v="876"/>
    <n v="49"/>
    <n v="47.36"/>
    <n v="170.82"/>
  </r>
  <r>
    <x v="877"/>
    <n v="46"/>
    <n v="50.84"/>
    <n v="171.21"/>
  </r>
  <r>
    <x v="878"/>
    <n v="52"/>
    <n v="37.97"/>
    <n v="155.58000000000001"/>
  </r>
  <r>
    <x v="879"/>
    <n v="46"/>
    <n v="41.29"/>
    <n v="156.19999999999999"/>
  </r>
  <r>
    <x v="880"/>
    <n v="55"/>
    <n v="49.75"/>
    <n v="212.62"/>
  </r>
  <r>
    <x v="881"/>
    <n v="45"/>
    <n v="39.53"/>
    <n v="210.67"/>
  </r>
  <r>
    <x v="882"/>
    <n v="55"/>
    <n v="42.94"/>
    <n v="187.49"/>
  </r>
  <r>
    <x v="883"/>
    <n v="46"/>
    <n v="48.19"/>
    <n v="196.77"/>
  </r>
  <r>
    <x v="884"/>
    <n v="56"/>
    <n v="51.96"/>
    <n v="165.97"/>
  </r>
  <r>
    <x v="885"/>
    <n v="50"/>
    <n v="42.32"/>
    <n v="183.86"/>
  </r>
  <r>
    <x v="886"/>
    <n v="51"/>
    <n v="52.33"/>
    <n v="158.84"/>
  </r>
  <r>
    <x v="887"/>
    <n v="43"/>
    <n v="44.34"/>
    <n v="191.5"/>
  </r>
  <r>
    <x v="888"/>
    <n v="47"/>
    <n v="37.82"/>
    <n v="224.62"/>
  </r>
  <r>
    <x v="889"/>
    <n v="51"/>
    <n v="55.9"/>
    <n v="143.6"/>
  </r>
  <r>
    <x v="890"/>
    <n v="51"/>
    <n v="51.36"/>
    <n v="194.54"/>
  </r>
  <r>
    <x v="891"/>
    <n v="54"/>
    <n v="45.33"/>
    <n v="162.94999999999999"/>
  </r>
  <r>
    <x v="892"/>
    <n v="52"/>
    <n v="47.38"/>
    <n v="214.81"/>
  </r>
  <r>
    <x v="893"/>
    <n v="55"/>
    <n v="53.76"/>
    <n v="147.27000000000001"/>
  </r>
  <r>
    <x v="894"/>
    <n v="53"/>
    <n v="46.16"/>
    <n v="143.82"/>
  </r>
  <r>
    <x v="895"/>
    <n v="45"/>
    <n v="44.85"/>
    <n v="226.92"/>
  </r>
  <r>
    <x v="896"/>
    <n v="47"/>
    <n v="54.78"/>
    <n v="205.7"/>
  </r>
  <r>
    <x v="897"/>
    <n v="48"/>
    <n v="37.630000000000003"/>
    <n v="172.84"/>
  </r>
  <r>
    <x v="898"/>
    <n v="49"/>
    <n v="41.59"/>
    <n v="174.74"/>
  </r>
  <r>
    <x v="899"/>
    <n v="55"/>
    <n v="47.65"/>
    <n v="208.45"/>
  </r>
  <r>
    <x v="900"/>
    <n v="55"/>
    <n v="53.01"/>
    <n v="163.02000000000001"/>
  </r>
  <r>
    <x v="901"/>
    <n v="46"/>
    <n v="54.66"/>
    <n v="202.11"/>
  </r>
  <r>
    <x v="902"/>
    <n v="47"/>
    <n v="50.8"/>
    <n v="215.39"/>
  </r>
  <r>
    <x v="903"/>
    <n v="51"/>
    <n v="51.47"/>
    <n v="151.22"/>
  </r>
  <r>
    <x v="904"/>
    <n v="45"/>
    <n v="53.12"/>
    <n v="169.25"/>
  </r>
  <r>
    <x v="905"/>
    <n v="55"/>
    <n v="44.55"/>
    <n v="143.54"/>
  </r>
  <r>
    <x v="906"/>
    <n v="52"/>
    <n v="41.37"/>
    <n v="171.19"/>
  </r>
  <r>
    <x v="907"/>
    <n v="55"/>
    <n v="48.51"/>
    <n v="175.74"/>
  </r>
  <r>
    <x v="908"/>
    <n v="45"/>
    <n v="49.79"/>
    <n v="139.91999999999999"/>
  </r>
  <r>
    <x v="909"/>
    <n v="47"/>
    <n v="42.83"/>
    <n v="199.14"/>
  </r>
  <r>
    <x v="910"/>
    <n v="53"/>
    <n v="47.04"/>
    <n v="218.02"/>
  </r>
  <r>
    <x v="911"/>
    <n v="46"/>
    <n v="55.94"/>
    <n v="211.57"/>
  </r>
  <r>
    <x v="912"/>
    <n v="47"/>
    <n v="50.87"/>
    <n v="174.58"/>
  </r>
  <r>
    <x v="913"/>
    <n v="46"/>
    <n v="45.12"/>
    <n v="162.46"/>
  </r>
  <r>
    <x v="914"/>
    <n v="44"/>
    <n v="51.18"/>
    <n v="173.28"/>
  </r>
  <r>
    <x v="915"/>
    <n v="45"/>
    <n v="55.66"/>
    <n v="144.69999999999999"/>
  </r>
  <r>
    <x v="916"/>
    <n v="48"/>
    <n v="50.69"/>
    <n v="195.38"/>
  </r>
  <r>
    <x v="917"/>
    <n v="56"/>
    <n v="43.03"/>
    <n v="190.07"/>
  </r>
  <r>
    <x v="918"/>
    <n v="53"/>
    <n v="50.34"/>
    <n v="198.34"/>
  </r>
  <r>
    <x v="919"/>
    <n v="48"/>
    <n v="42.04"/>
    <n v="165.97"/>
  </r>
  <r>
    <x v="920"/>
    <n v="55"/>
    <n v="48.63"/>
    <n v="136.33000000000001"/>
  </r>
  <r>
    <x v="921"/>
    <n v="54"/>
    <n v="43.46"/>
    <n v="227.4"/>
  </r>
  <r>
    <x v="922"/>
    <n v="47"/>
    <n v="44.24"/>
    <n v="178.31"/>
  </r>
  <r>
    <x v="923"/>
    <n v="47"/>
    <n v="53.54"/>
    <n v="180.49"/>
  </r>
  <r>
    <x v="924"/>
    <n v="46"/>
    <n v="44.18"/>
    <n v="154.63999999999999"/>
  </r>
  <r>
    <x v="925"/>
    <n v="52"/>
    <n v="39.47"/>
    <n v="206.82"/>
  </r>
  <r>
    <x v="926"/>
    <n v="49"/>
    <n v="53.64"/>
    <n v="217.95"/>
  </r>
  <r>
    <x v="927"/>
    <n v="57"/>
    <n v="39.659999999999997"/>
    <n v="144.62"/>
  </r>
  <r>
    <x v="928"/>
    <n v="55"/>
    <n v="42.53"/>
    <n v="136.78"/>
  </r>
  <r>
    <x v="929"/>
    <n v="54"/>
    <n v="48.45"/>
    <n v="174.86"/>
  </r>
  <r>
    <x v="930"/>
    <n v="51"/>
    <n v="46.52"/>
    <n v="141.27000000000001"/>
  </r>
  <r>
    <x v="931"/>
    <n v="51"/>
    <n v="50.17"/>
    <n v="229.51"/>
  </r>
  <r>
    <x v="932"/>
    <n v="49"/>
    <n v="44.46"/>
    <n v="151.44999999999999"/>
  </r>
  <r>
    <x v="933"/>
    <n v="50"/>
    <n v="54.74"/>
    <n v="208.87"/>
  </r>
  <r>
    <x v="934"/>
    <n v="52"/>
    <n v="48.29"/>
    <n v="183.26"/>
  </r>
  <r>
    <x v="935"/>
    <n v="48"/>
    <n v="48.67"/>
    <n v="166.66"/>
  </r>
  <r>
    <x v="936"/>
    <n v="58"/>
    <n v="39.950000000000003"/>
    <n v="188.45"/>
  </r>
  <r>
    <x v="937"/>
    <n v="51"/>
    <n v="52.13"/>
    <n v="187.13"/>
  </r>
  <r>
    <x v="938"/>
    <n v="56"/>
    <n v="45.1"/>
    <n v="172.59"/>
  </r>
  <r>
    <x v="939"/>
    <n v="55"/>
    <n v="35.729999999999997"/>
    <n v="187.01"/>
  </r>
  <r>
    <x v="940"/>
    <n v="47"/>
    <n v="45.37"/>
    <n v="169.78"/>
  </r>
  <r>
    <x v="941"/>
    <n v="55"/>
    <n v="44.17"/>
    <n v="225"/>
  </r>
  <r>
    <x v="942"/>
    <n v="57"/>
    <n v="39.03"/>
    <n v="144.13999999999999"/>
  </r>
  <r>
    <x v="943"/>
    <n v="49"/>
    <n v="43.54"/>
    <n v="206.35"/>
  </r>
  <r>
    <x v="944"/>
    <n v="49"/>
    <n v="36.72"/>
    <n v="154.4"/>
  </r>
  <r>
    <x v="945"/>
    <n v="53"/>
    <n v="48.72"/>
    <n v="210.38"/>
  </r>
  <r>
    <x v="946"/>
    <n v="54"/>
    <n v="40.6"/>
    <n v="153.16999999999999"/>
  </r>
  <r>
    <x v="947"/>
    <n v="47"/>
    <n v="52.49"/>
    <n v="150.29"/>
  </r>
  <r>
    <x v="948"/>
    <n v="53"/>
    <n v="40.75"/>
    <n v="148.11000000000001"/>
  </r>
  <r>
    <x v="949"/>
    <n v="55"/>
    <n v="48.16"/>
    <n v="155.13999999999999"/>
  </r>
  <r>
    <x v="950"/>
    <n v="55"/>
    <n v="55.01"/>
    <n v="171.02"/>
  </r>
  <r>
    <x v="951"/>
    <n v="47"/>
    <n v="55.45"/>
    <n v="220.17"/>
  </r>
  <r>
    <x v="952"/>
    <n v="48"/>
    <n v="48.06"/>
    <n v="203.39"/>
  </r>
  <r>
    <x v="953"/>
    <n v="56"/>
    <n v="43.67"/>
    <n v="166.04"/>
  </r>
  <r>
    <x v="954"/>
    <n v="52"/>
    <n v="44.66"/>
    <n v="157.37"/>
  </r>
  <r>
    <x v="955"/>
    <n v="50"/>
    <n v="36.11"/>
    <n v="228.44"/>
  </r>
  <r>
    <x v="956"/>
    <n v="47"/>
    <n v="52.41"/>
    <n v="196"/>
  </r>
  <r>
    <x v="957"/>
    <n v="59"/>
    <n v="51.78"/>
    <n v="210.04"/>
  </r>
  <r>
    <x v="958"/>
    <n v="54"/>
    <n v="54.66"/>
    <n v="190.88"/>
  </r>
  <r>
    <x v="959"/>
    <n v="50"/>
    <n v="45.01"/>
    <n v="201.23"/>
  </r>
  <r>
    <x v="960"/>
    <n v="47"/>
    <n v="52.38"/>
    <n v="192.28"/>
  </r>
  <r>
    <x v="961"/>
    <n v="52"/>
    <n v="54.61"/>
    <n v="232.95"/>
  </r>
  <r>
    <x v="962"/>
    <n v="56"/>
    <n v="42.52"/>
    <n v="220.78"/>
  </r>
  <r>
    <x v="963"/>
    <n v="54"/>
    <n v="54.91"/>
    <n v="190.68"/>
  </r>
  <r>
    <x v="964"/>
    <n v="60"/>
    <n v="45.26"/>
    <n v="179.43"/>
  </r>
  <r>
    <x v="965"/>
    <n v="59"/>
    <n v="42.3"/>
    <n v="171.74"/>
  </r>
  <r>
    <x v="966"/>
    <n v="50"/>
    <n v="54.16"/>
    <n v="185.55"/>
  </r>
  <r>
    <x v="967"/>
    <n v="50"/>
    <n v="55"/>
    <n v="136.12"/>
  </r>
  <r>
    <x v="968"/>
    <n v="59"/>
    <n v="37.409999999999997"/>
    <n v="191.33"/>
  </r>
  <r>
    <x v="969"/>
    <n v="50"/>
    <n v="38.78"/>
    <n v="165.18"/>
  </r>
  <r>
    <x v="970"/>
    <n v="56"/>
    <n v="52.88"/>
    <n v="189.71"/>
  </r>
  <r>
    <x v="971"/>
    <n v="60"/>
    <n v="54.47"/>
    <n v="193.7"/>
  </r>
  <r>
    <x v="972"/>
    <n v="60"/>
    <n v="45.58"/>
    <n v="138.80000000000001"/>
  </r>
  <r>
    <x v="973"/>
    <n v="58"/>
    <n v="52.2"/>
    <n v="204.81"/>
  </r>
  <r>
    <x v="974"/>
    <n v="52"/>
    <n v="40.71"/>
    <n v="189.67"/>
  </r>
  <r>
    <x v="975"/>
    <n v="59"/>
    <n v="46.39"/>
    <n v="168.72"/>
  </r>
  <r>
    <x v="976"/>
    <n v="54"/>
    <n v="47.24"/>
    <n v="143.27000000000001"/>
  </r>
  <r>
    <x v="977"/>
    <n v="55"/>
    <n v="39.17"/>
    <n v="187.5"/>
  </r>
  <r>
    <x v="978"/>
    <n v="59"/>
    <n v="39.770000000000003"/>
    <n v="220.55"/>
  </r>
  <r>
    <x v="979"/>
    <n v="55"/>
    <n v="51.24"/>
    <n v="151.52000000000001"/>
  </r>
  <r>
    <x v="980"/>
    <n v="50"/>
    <n v="54.46"/>
    <n v="162.66"/>
  </r>
  <r>
    <x v="981"/>
    <n v="50"/>
    <n v="43.44"/>
    <n v="167.18"/>
  </r>
  <r>
    <x v="982"/>
    <n v="60"/>
    <n v="37.79"/>
    <n v="228.02"/>
  </r>
  <r>
    <x v="983"/>
    <n v="60"/>
    <n v="35.72"/>
    <n v="195.1"/>
  </r>
  <r>
    <x v="984"/>
    <n v="51"/>
    <n v="52.52"/>
    <n v="170.65"/>
  </r>
  <r>
    <x v="985"/>
    <n v="60"/>
    <n v="53.43"/>
    <n v="154.32"/>
  </r>
  <r>
    <x v="986"/>
    <n v="59"/>
    <n v="47.44"/>
    <n v="142.29"/>
  </r>
  <r>
    <x v="987"/>
    <n v="48"/>
    <n v="47.98"/>
    <n v="140.78"/>
  </r>
  <r>
    <x v="988"/>
    <n v="54"/>
    <n v="42.36"/>
    <n v="204.57"/>
  </r>
  <r>
    <x v="989"/>
    <n v="55"/>
    <n v="51.49"/>
    <n v="224.89"/>
  </r>
  <r>
    <x v="990"/>
    <n v="54"/>
    <n v="53.32"/>
    <n v="204.41"/>
  </r>
  <r>
    <x v="991"/>
    <n v="57"/>
    <n v="53.42"/>
    <n v="164.29"/>
  </r>
  <r>
    <x v="992"/>
    <n v="49"/>
    <n v="48.92"/>
    <n v="225.21"/>
  </r>
  <r>
    <x v="993"/>
    <n v="60"/>
    <n v="49.22"/>
    <n v="161.49"/>
  </r>
  <r>
    <x v="994"/>
    <n v="53"/>
    <n v="51.34"/>
    <n v="226.07"/>
  </r>
  <r>
    <x v="995"/>
    <n v="54"/>
    <n v="39.04"/>
    <n v="166.07"/>
  </r>
  <r>
    <x v="996"/>
    <n v="54"/>
    <n v="51.97"/>
    <n v="209.37"/>
  </r>
  <r>
    <x v="997"/>
    <n v="57"/>
    <n v="52.22"/>
    <n v="177.42"/>
  </r>
  <r>
    <x v="998"/>
    <n v="60"/>
    <n v="48.69"/>
    <n v="146.76"/>
  </r>
  <r>
    <x v="999"/>
    <n v="52"/>
    <n v="48.67"/>
    <n v="144.88999999999999"/>
  </r>
  <r>
    <x v="1000"/>
    <n v="56"/>
    <n v="40.58"/>
    <n v="214.01"/>
  </r>
  <r>
    <x v="1001"/>
    <n v="55"/>
    <n v="39.229999999999997"/>
    <n v="162.74"/>
  </r>
  <r>
    <x v="1002"/>
    <n v="58"/>
    <n v="52.33"/>
    <n v="153.84"/>
  </r>
  <r>
    <x v="1003"/>
    <n v="52"/>
    <n v="55.08"/>
    <n v="212.99"/>
  </r>
  <r>
    <x v="1004"/>
    <n v="53"/>
    <n v="40.840000000000003"/>
    <n v="155.31"/>
  </r>
  <r>
    <x v="1005"/>
    <n v="53"/>
    <n v="43.7"/>
    <n v="172.52"/>
  </r>
  <r>
    <x v="1006"/>
    <n v="57"/>
    <n v="42.65"/>
    <n v="154.44"/>
  </r>
  <r>
    <x v="1007"/>
    <n v="55"/>
    <n v="54.29"/>
    <n v="150.25"/>
  </r>
  <r>
    <x v="1008"/>
    <n v="52"/>
    <n v="37.01"/>
    <n v="223.13"/>
  </r>
  <r>
    <x v="1009"/>
    <n v="52"/>
    <n v="49.03"/>
    <n v="162.22"/>
  </r>
  <r>
    <x v="1010"/>
    <n v="61"/>
    <n v="35.96"/>
    <n v="191.64"/>
  </r>
  <r>
    <x v="1011"/>
    <n v="55"/>
    <n v="49.86"/>
    <n v="151.34"/>
  </r>
  <r>
    <x v="1012"/>
    <n v="58"/>
    <n v="53.96"/>
    <n v="165.51"/>
  </r>
  <r>
    <x v="1013"/>
    <n v="60"/>
    <n v="54.35"/>
    <n v="154.91"/>
  </r>
  <r>
    <x v="1014"/>
    <n v="54"/>
    <n v="45.25"/>
    <n v="159.61000000000001"/>
  </r>
  <r>
    <x v="1015"/>
    <n v="54"/>
    <n v="42.21"/>
    <n v="219.22"/>
  </r>
  <r>
    <x v="1016"/>
    <n v="50"/>
    <n v="54.4"/>
    <n v="182.79"/>
  </r>
  <r>
    <x v="1017"/>
    <n v="52"/>
    <n v="37.79"/>
    <n v="226.9"/>
  </r>
  <r>
    <x v="1018"/>
    <n v="50"/>
    <n v="47.57"/>
    <n v="194.4"/>
  </r>
  <r>
    <x v="1019"/>
    <n v="57"/>
    <n v="39.44"/>
    <n v="189.17"/>
  </r>
  <r>
    <x v="1020"/>
    <n v="51"/>
    <n v="46.5"/>
    <n v="167.73"/>
  </r>
  <r>
    <x v="1021"/>
    <n v="52"/>
    <n v="42.83"/>
    <n v="220"/>
  </r>
  <r>
    <x v="1022"/>
    <n v="51"/>
    <n v="42.93"/>
    <n v="168.35"/>
  </r>
  <r>
    <x v="1023"/>
    <n v="57"/>
    <n v="45.09"/>
    <n v="229.38"/>
  </r>
  <r>
    <x v="1024"/>
    <n v="53"/>
    <n v="38.89"/>
    <n v="230.91"/>
  </r>
  <r>
    <x v="1025"/>
    <n v="62"/>
    <n v="36.33"/>
    <n v="144.13"/>
  </r>
  <r>
    <x v="1026"/>
    <n v="61"/>
    <n v="44.06"/>
    <n v="194.57"/>
  </r>
  <r>
    <x v="1027"/>
    <n v="51"/>
    <n v="54.28"/>
    <n v="164.93"/>
  </r>
  <r>
    <x v="1028"/>
    <n v="59"/>
    <n v="35.06"/>
    <n v="188.91"/>
  </r>
  <r>
    <x v="1029"/>
    <n v="61"/>
    <n v="37.33"/>
    <n v="207.2"/>
  </r>
  <r>
    <x v="1030"/>
    <n v="61"/>
    <n v="46.24"/>
    <n v="198.93"/>
  </r>
  <r>
    <x v="1031"/>
    <n v="54"/>
    <n v="52.69"/>
    <n v="188.39"/>
  </r>
  <r>
    <x v="1032"/>
    <n v="51"/>
    <n v="43.15"/>
    <n v="232.88"/>
  </r>
  <r>
    <x v="1033"/>
    <n v="57"/>
    <n v="38.479999999999997"/>
    <n v="138.02000000000001"/>
  </r>
  <r>
    <x v="1034"/>
    <n v="61"/>
    <n v="44.82"/>
    <n v="176.99"/>
  </r>
  <r>
    <x v="1035"/>
    <n v="52"/>
    <n v="35.49"/>
    <n v="160.94999999999999"/>
  </r>
  <r>
    <x v="1036"/>
    <n v="55"/>
    <n v="40.76"/>
    <n v="217.87"/>
  </r>
  <r>
    <x v="1037"/>
    <n v="54"/>
    <n v="41.21"/>
    <n v="177.77"/>
  </r>
  <r>
    <x v="1038"/>
    <n v="54"/>
    <n v="39.14"/>
    <n v="195.84"/>
  </r>
  <r>
    <x v="1039"/>
    <n v="61"/>
    <n v="43.71"/>
    <n v="167.34"/>
  </r>
  <r>
    <x v="1040"/>
    <n v="53"/>
    <n v="51.48"/>
    <n v="210.64"/>
  </r>
  <r>
    <x v="1041"/>
    <n v="54"/>
    <n v="38.26"/>
    <n v="193.02"/>
  </r>
  <r>
    <x v="1042"/>
    <n v="59"/>
    <n v="43.14"/>
    <n v="184.67"/>
  </r>
  <r>
    <x v="1043"/>
    <n v="52"/>
    <n v="45.51"/>
    <n v="136.93"/>
  </r>
  <r>
    <x v="1044"/>
    <n v="59"/>
    <n v="44.46"/>
    <n v="219.72"/>
  </r>
  <r>
    <x v="1045"/>
    <n v="60"/>
    <n v="53.84"/>
    <n v="137.93"/>
  </r>
  <r>
    <x v="1046"/>
    <n v="56"/>
    <n v="53.35"/>
    <n v="186.12"/>
  </r>
  <r>
    <x v="1047"/>
    <n v="61"/>
    <n v="48.42"/>
    <n v="137.46"/>
  </r>
  <r>
    <x v="1048"/>
    <n v="54"/>
    <n v="44.02"/>
    <n v="234.49"/>
  </r>
  <r>
    <x v="1049"/>
    <n v="57"/>
    <n v="42.23"/>
    <n v="201.78"/>
  </r>
  <r>
    <x v="1050"/>
    <n v="54"/>
    <n v="50.21"/>
    <n v="164.01"/>
  </r>
  <r>
    <x v="1051"/>
    <n v="53"/>
    <n v="54.16"/>
    <n v="142.37"/>
  </r>
  <r>
    <x v="1052"/>
    <n v="54"/>
    <n v="40.409999999999997"/>
    <n v="168.32"/>
  </r>
  <r>
    <x v="1053"/>
    <n v="62"/>
    <n v="48.78"/>
    <n v="228.47"/>
  </r>
  <r>
    <x v="1054"/>
    <n v="61"/>
    <n v="54.02"/>
    <n v="139.31"/>
  </r>
  <r>
    <x v="1055"/>
    <n v="60"/>
    <n v="43.72"/>
    <n v="213.31"/>
  </r>
  <r>
    <x v="1056"/>
    <n v="56"/>
    <n v="45.59"/>
    <n v="135.71"/>
  </r>
  <r>
    <x v="1057"/>
    <n v="58"/>
    <n v="39.270000000000003"/>
    <n v="187.48"/>
  </r>
  <r>
    <x v="1058"/>
    <n v="61"/>
    <n v="44.4"/>
    <n v="182.25"/>
  </r>
  <r>
    <x v="1059"/>
    <n v="61"/>
    <n v="48.5"/>
    <n v="222.7"/>
  </r>
  <r>
    <x v="1060"/>
    <n v="51"/>
    <n v="37.78"/>
    <n v="155.94"/>
  </r>
  <r>
    <x v="1061"/>
    <n v="52"/>
    <n v="43.11"/>
    <n v="168.79"/>
  </r>
  <r>
    <x v="1062"/>
    <n v="55"/>
    <n v="53.97"/>
    <n v="217.66"/>
  </r>
  <r>
    <x v="1063"/>
    <n v="54"/>
    <n v="43.76"/>
    <n v="202.83"/>
  </r>
  <r>
    <x v="1064"/>
    <n v="62"/>
    <n v="47.97"/>
    <n v="150.31"/>
  </r>
  <r>
    <x v="1065"/>
    <n v="51"/>
    <n v="49.54"/>
    <n v="229.69"/>
  </r>
  <r>
    <x v="1066"/>
    <n v="59"/>
    <n v="39"/>
    <n v="185.2"/>
  </r>
  <r>
    <x v="1067"/>
    <n v="51"/>
    <n v="41.38"/>
    <n v="233.56"/>
  </r>
  <r>
    <x v="1068"/>
    <n v="63"/>
    <n v="52.99"/>
    <n v="176.68"/>
  </r>
  <r>
    <x v="1069"/>
    <n v="56"/>
    <n v="36.880000000000003"/>
    <n v="155.02000000000001"/>
  </r>
  <r>
    <x v="1070"/>
    <n v="59"/>
    <n v="46.62"/>
    <n v="176.02"/>
  </r>
  <r>
    <x v="1071"/>
    <n v="52"/>
    <n v="49.97"/>
    <n v="161.27000000000001"/>
  </r>
  <r>
    <x v="1072"/>
    <n v="63"/>
    <n v="53.15"/>
    <n v="208.11"/>
  </r>
  <r>
    <x v="1073"/>
    <n v="58"/>
    <n v="44.19"/>
    <n v="173.82"/>
  </r>
  <r>
    <x v="1074"/>
    <n v="61"/>
    <n v="39.76"/>
    <n v="182.67"/>
  </r>
  <r>
    <x v="1075"/>
    <n v="57"/>
    <n v="53.29"/>
    <n v="147.99"/>
  </r>
  <r>
    <x v="1076"/>
    <n v="55"/>
    <n v="35.869999999999997"/>
    <n v="158.87"/>
  </r>
  <r>
    <x v="1077"/>
    <n v="56"/>
    <n v="38.06"/>
    <n v="151.44"/>
  </r>
  <r>
    <x v="1078"/>
    <n v="61"/>
    <n v="53.48"/>
    <n v="161.02000000000001"/>
  </r>
  <r>
    <x v="1079"/>
    <n v="62"/>
    <n v="46.79"/>
    <n v="150.80000000000001"/>
  </r>
  <r>
    <x v="1080"/>
    <n v="57"/>
    <n v="37.65"/>
    <n v="183.06"/>
  </r>
  <r>
    <x v="1081"/>
    <n v="55"/>
    <n v="42.23"/>
    <n v="144.5"/>
  </r>
  <r>
    <x v="1082"/>
    <n v="51"/>
    <n v="36.979999999999997"/>
    <n v="231.92"/>
  </r>
  <r>
    <x v="1083"/>
    <n v="59"/>
    <n v="51.7"/>
    <n v="209.68"/>
  </r>
  <r>
    <x v="1084"/>
    <n v="54"/>
    <n v="41.28"/>
    <n v="142.76"/>
  </r>
  <r>
    <x v="1085"/>
    <n v="60"/>
    <n v="51.62"/>
    <n v="137.85"/>
  </r>
  <r>
    <x v="1086"/>
    <n v="56"/>
    <n v="51.15"/>
    <n v="166.91"/>
  </r>
  <r>
    <x v="1087"/>
    <n v="52"/>
    <n v="39.130000000000003"/>
    <n v="204.8"/>
  </r>
  <r>
    <x v="1088"/>
    <n v="59"/>
    <n v="40.44"/>
    <n v="189.7"/>
  </r>
  <r>
    <x v="1089"/>
    <n v="55"/>
    <n v="34.770000000000003"/>
    <n v="163.72"/>
  </r>
  <r>
    <x v="1090"/>
    <n v="63"/>
    <n v="40.630000000000003"/>
    <n v="221.51"/>
  </r>
  <r>
    <x v="1091"/>
    <n v="60"/>
    <n v="43.81"/>
    <n v="189.83"/>
  </r>
  <r>
    <x v="1092"/>
    <n v="56"/>
    <n v="51.2"/>
    <n v="181.2"/>
  </r>
  <r>
    <x v="1093"/>
    <n v="57"/>
    <n v="42.79"/>
    <n v="166.47"/>
  </r>
  <r>
    <x v="1094"/>
    <n v="54"/>
    <n v="52.02"/>
    <n v="182.09"/>
  </r>
  <r>
    <x v="1095"/>
    <n v="61"/>
    <n v="40.44"/>
    <n v="212.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7">
  <r>
    <x v="0"/>
    <n v="13"/>
    <n v="45.04"/>
    <n v="204.49"/>
  </r>
  <r>
    <x v="1"/>
    <n v="18"/>
    <n v="55.23"/>
    <n v="187.38"/>
  </r>
  <r>
    <x v="2"/>
    <n v="23"/>
    <n v="50.21"/>
    <n v="223.85"/>
  </r>
  <r>
    <x v="3"/>
    <n v="24"/>
    <n v="58.81"/>
    <n v="174.44"/>
  </r>
  <r>
    <x v="4"/>
    <n v="22"/>
    <n v="62.36"/>
    <n v="211.02"/>
  </r>
  <r>
    <x v="5"/>
    <n v="23"/>
    <n v="53.52"/>
    <n v="139.72"/>
  </r>
  <r>
    <x v="6"/>
    <n v="23"/>
    <n v="54.87"/>
    <n v="201.41"/>
  </r>
  <r>
    <x v="7"/>
    <n v="25"/>
    <n v="58.38"/>
    <n v="178.02"/>
  </r>
  <r>
    <x v="8"/>
    <n v="23"/>
    <n v="63.74"/>
    <n v="214.37"/>
  </r>
  <r>
    <x v="9"/>
    <n v="18"/>
    <n v="48.83"/>
    <n v="160.46"/>
  </r>
  <r>
    <x v="10"/>
    <n v="23"/>
    <n v="53.12"/>
    <n v="173.67"/>
  </r>
  <r>
    <x v="11"/>
    <n v="19"/>
    <n v="45.33"/>
    <n v="168.83"/>
  </r>
  <r>
    <x v="12"/>
    <n v="13"/>
    <n v="48.94"/>
    <n v="158.76"/>
  </r>
  <r>
    <x v="13"/>
    <n v="13"/>
    <n v="63.7"/>
    <n v="230.55"/>
  </r>
  <r>
    <x v="14"/>
    <n v="14"/>
    <n v="52.52"/>
    <n v="179.86"/>
  </r>
  <r>
    <x v="15"/>
    <n v="20"/>
    <n v="45.75"/>
    <n v="189.86"/>
  </r>
  <r>
    <x v="16"/>
    <n v="15"/>
    <n v="52.15"/>
    <n v="206.36"/>
  </r>
  <r>
    <x v="17"/>
    <n v="13"/>
    <n v="53.94"/>
    <n v="212.47"/>
  </r>
  <r>
    <x v="18"/>
    <n v="17"/>
    <n v="46.16"/>
    <n v="199.17"/>
  </r>
  <r>
    <x v="19"/>
    <n v="25"/>
    <n v="56.6"/>
    <n v="174.92"/>
  </r>
  <r>
    <x v="20"/>
    <n v="15"/>
    <n v="55.11"/>
    <n v="209.54"/>
  </r>
  <r>
    <x v="21"/>
    <n v="19"/>
    <n v="55.5"/>
    <n v="173.38"/>
  </r>
  <r>
    <x v="22"/>
    <n v="14"/>
    <n v="53.43"/>
    <n v="139.84"/>
  </r>
  <r>
    <x v="23"/>
    <n v="22"/>
    <n v="57.09"/>
    <n v="135.07"/>
  </r>
  <r>
    <x v="24"/>
    <n v="25"/>
    <n v="48.58"/>
    <n v="177.39"/>
  </r>
  <r>
    <x v="25"/>
    <n v="21"/>
    <n v="52.82"/>
    <n v="158.44999999999999"/>
  </r>
  <r>
    <x v="26"/>
    <n v="13"/>
    <n v="45.24"/>
    <n v="226.66"/>
  </r>
  <r>
    <x v="27"/>
    <n v="25"/>
    <n v="54.32"/>
    <n v="199.52"/>
  </r>
  <r>
    <x v="28"/>
    <n v="24"/>
    <n v="61.9"/>
    <n v="194.66"/>
  </r>
  <r>
    <x v="29"/>
    <n v="18"/>
    <n v="53.74"/>
    <n v="219.3"/>
  </r>
  <r>
    <x v="30"/>
    <n v="17"/>
    <n v="59.26"/>
    <n v="174.4"/>
  </r>
  <r>
    <x v="31"/>
    <n v="16"/>
    <n v="47.03"/>
    <n v="163.72999999999999"/>
  </r>
  <r>
    <x v="32"/>
    <n v="20"/>
    <n v="46.82"/>
    <n v="197.59"/>
  </r>
  <r>
    <x v="33"/>
    <n v="24"/>
    <n v="51.91"/>
    <n v="225.92"/>
  </r>
  <r>
    <x v="34"/>
    <n v="19"/>
    <n v="52.27"/>
    <n v="210.04"/>
  </r>
  <r>
    <x v="35"/>
    <n v="23"/>
    <n v="61.9"/>
    <n v="211.06"/>
  </r>
  <r>
    <x v="36"/>
    <n v="16"/>
    <n v="50.73"/>
    <n v="228.49"/>
  </r>
  <r>
    <x v="37"/>
    <n v="14"/>
    <n v="44"/>
    <n v="158.44"/>
  </r>
  <r>
    <x v="38"/>
    <n v="18"/>
    <n v="51.69"/>
    <n v="176.27"/>
  </r>
  <r>
    <x v="39"/>
    <n v="24"/>
    <n v="55.61"/>
    <n v="229.14"/>
  </r>
  <r>
    <x v="40"/>
    <n v="14"/>
    <n v="54.88"/>
    <n v="206.09"/>
  </r>
  <r>
    <x v="41"/>
    <n v="22"/>
    <n v="46.5"/>
    <n v="190.46"/>
  </r>
  <r>
    <x v="42"/>
    <n v="20"/>
    <n v="52.85"/>
    <n v="209.34"/>
  </r>
  <r>
    <x v="43"/>
    <n v="22"/>
    <n v="47.35"/>
    <n v="150.08000000000001"/>
  </r>
  <r>
    <x v="44"/>
    <n v="19"/>
    <n v="62.2"/>
    <n v="138.1"/>
  </r>
  <r>
    <x v="45"/>
    <n v="26"/>
    <n v="51.24"/>
    <n v="168.96"/>
  </r>
  <r>
    <x v="46"/>
    <n v="18"/>
    <n v="55.39"/>
    <n v="214.19"/>
  </r>
  <r>
    <x v="47"/>
    <n v="15"/>
    <n v="54.25"/>
    <n v="163.66999999999999"/>
  </r>
  <r>
    <x v="48"/>
    <n v="21"/>
    <n v="62.23"/>
    <n v="139.65"/>
  </r>
  <r>
    <x v="49"/>
    <n v="19"/>
    <n v="44.76"/>
    <n v="209.01"/>
  </r>
  <r>
    <x v="50"/>
    <n v="17"/>
    <n v="53.25"/>
    <n v="207.42"/>
  </r>
  <r>
    <x v="51"/>
    <n v="26"/>
    <n v="53.07"/>
    <n v="181.97"/>
  </r>
  <r>
    <x v="52"/>
    <n v="22"/>
    <n v="48.54"/>
    <n v="182.27"/>
  </r>
  <r>
    <x v="53"/>
    <n v="15"/>
    <n v="63.33"/>
    <n v="218.6"/>
  </r>
  <r>
    <x v="54"/>
    <n v="17"/>
    <n v="59.47"/>
    <n v="200.83"/>
  </r>
  <r>
    <x v="55"/>
    <n v="16"/>
    <n v="53.68"/>
    <n v="161.91"/>
  </r>
  <r>
    <x v="56"/>
    <n v="24"/>
    <n v="62.03"/>
    <n v="215.48"/>
  </r>
  <r>
    <x v="57"/>
    <n v="14"/>
    <n v="48"/>
    <n v="140.97999999999999"/>
  </r>
  <r>
    <x v="58"/>
    <n v="14"/>
    <n v="55.5"/>
    <n v="174.86"/>
  </r>
  <r>
    <x v="59"/>
    <n v="21"/>
    <n v="48.82"/>
    <n v="166.71"/>
  </r>
  <r>
    <x v="60"/>
    <n v="20"/>
    <n v="61.85"/>
    <n v="181.46"/>
  </r>
  <r>
    <x v="61"/>
    <n v="21"/>
    <n v="63.48"/>
    <n v="169.19"/>
  </r>
  <r>
    <x v="62"/>
    <n v="17"/>
    <n v="61.03"/>
    <n v="182.01"/>
  </r>
  <r>
    <x v="63"/>
    <n v="26"/>
    <n v="53.75"/>
    <n v="178"/>
  </r>
  <r>
    <x v="64"/>
    <n v="18"/>
    <n v="55.89"/>
    <n v="211.98"/>
  </r>
  <r>
    <x v="65"/>
    <n v="19"/>
    <n v="62.64"/>
    <n v="187.96"/>
  </r>
  <r>
    <x v="66"/>
    <n v="23"/>
    <n v="59.11"/>
    <n v="197.95"/>
  </r>
  <r>
    <x v="67"/>
    <n v="22"/>
    <n v="53.1"/>
    <n v="200.73"/>
  </r>
  <r>
    <x v="68"/>
    <n v="19"/>
    <n v="44.26"/>
    <n v="192.34"/>
  </r>
  <r>
    <x v="69"/>
    <n v="18"/>
    <n v="46.13"/>
    <n v="188.22"/>
  </r>
  <r>
    <x v="70"/>
    <n v="21"/>
    <n v="62.32"/>
    <n v="163.27000000000001"/>
  </r>
  <r>
    <x v="71"/>
    <n v="20"/>
    <n v="49.81"/>
    <n v="227.72"/>
  </r>
  <r>
    <x v="72"/>
    <n v="24"/>
    <n v="60.33"/>
    <n v="189.09"/>
  </r>
  <r>
    <x v="73"/>
    <n v="18"/>
    <n v="61.81"/>
    <n v="154.21"/>
  </r>
  <r>
    <x v="74"/>
    <n v="27"/>
    <n v="48.47"/>
    <n v="173.33"/>
  </r>
  <r>
    <x v="75"/>
    <n v="27"/>
    <n v="60.56"/>
    <n v="193.14"/>
  </r>
  <r>
    <x v="76"/>
    <n v="21"/>
    <n v="53.47"/>
    <n v="155.47999999999999"/>
  </r>
  <r>
    <x v="77"/>
    <n v="17"/>
    <n v="47.38"/>
    <n v="178.7"/>
  </r>
  <r>
    <x v="78"/>
    <n v="15"/>
    <n v="48.12"/>
    <n v="219.42"/>
  </r>
  <r>
    <x v="79"/>
    <n v="18"/>
    <n v="62.17"/>
    <n v="200.56"/>
  </r>
  <r>
    <x v="80"/>
    <n v="27"/>
    <n v="50.87"/>
    <n v="188.11"/>
  </r>
  <r>
    <x v="81"/>
    <n v="17"/>
    <n v="44.52"/>
    <n v="148.82"/>
  </r>
  <r>
    <x v="82"/>
    <n v="21"/>
    <n v="56.13"/>
    <n v="143.86000000000001"/>
  </r>
  <r>
    <x v="83"/>
    <n v="26"/>
    <n v="50.53"/>
    <n v="225.34"/>
  </r>
  <r>
    <x v="84"/>
    <n v="20"/>
    <n v="57.8"/>
    <n v="227.22"/>
  </r>
  <r>
    <x v="85"/>
    <n v="20"/>
    <n v="44.04"/>
    <n v="150.77000000000001"/>
  </r>
  <r>
    <x v="86"/>
    <n v="20"/>
    <n v="53.5"/>
    <n v="148.62"/>
  </r>
  <r>
    <x v="87"/>
    <n v="24"/>
    <n v="52.83"/>
    <n v="165.57"/>
  </r>
  <r>
    <x v="88"/>
    <n v="21"/>
    <n v="46.78"/>
    <n v="162.84"/>
  </r>
  <r>
    <x v="89"/>
    <n v="22"/>
    <n v="51.98"/>
    <n v="150.47"/>
  </r>
  <r>
    <x v="90"/>
    <n v="17"/>
    <n v="61.77"/>
    <n v="158.86000000000001"/>
  </r>
  <r>
    <x v="91"/>
    <n v="22"/>
    <n v="54.11"/>
    <n v="228.4"/>
  </r>
  <r>
    <x v="92"/>
    <n v="25"/>
    <n v="60.66"/>
    <n v="224.94"/>
  </r>
  <r>
    <x v="93"/>
    <n v="26"/>
    <n v="48.62"/>
    <n v="199.62"/>
  </r>
  <r>
    <x v="94"/>
    <n v="17"/>
    <n v="62.17"/>
    <n v="168.07"/>
  </r>
  <r>
    <x v="95"/>
    <n v="17"/>
    <n v="46.56"/>
    <n v="204.9"/>
  </r>
  <r>
    <x v="96"/>
    <n v="24"/>
    <n v="55.02"/>
    <n v="137.1"/>
  </r>
  <r>
    <x v="97"/>
    <n v="25"/>
    <n v="48.17"/>
    <n v="182.22"/>
  </r>
  <r>
    <x v="98"/>
    <n v="20"/>
    <n v="61.71"/>
    <n v="146.03"/>
  </r>
  <r>
    <x v="99"/>
    <n v="17"/>
    <n v="52.42"/>
    <n v="189.48"/>
  </r>
  <r>
    <x v="100"/>
    <n v="24"/>
    <n v="45.11"/>
    <n v="179.72"/>
  </r>
  <r>
    <x v="101"/>
    <n v="21"/>
    <n v="55.51"/>
    <n v="177.97"/>
  </r>
  <r>
    <x v="102"/>
    <n v="26"/>
    <n v="45.44"/>
    <n v="191.08"/>
  </r>
  <r>
    <x v="103"/>
    <n v="18"/>
    <n v="62.33"/>
    <n v="219.89"/>
  </r>
  <r>
    <x v="104"/>
    <n v="25"/>
    <n v="45.69"/>
    <n v="220.67"/>
  </r>
  <r>
    <x v="105"/>
    <n v="20"/>
    <n v="59.86"/>
    <n v="166.85"/>
  </r>
  <r>
    <x v="106"/>
    <n v="20"/>
    <n v="52.95"/>
    <n v="150.19"/>
  </r>
  <r>
    <x v="107"/>
    <n v="19"/>
    <n v="52.93"/>
    <n v="139.38999999999999"/>
  </r>
  <r>
    <x v="108"/>
    <n v="23"/>
    <n v="52.88"/>
    <n v="150.49"/>
  </r>
  <r>
    <x v="109"/>
    <n v="20"/>
    <n v="60.57"/>
    <n v="199.61"/>
  </r>
  <r>
    <x v="110"/>
    <n v="23"/>
    <n v="54.38"/>
    <n v="171.58"/>
  </r>
  <r>
    <x v="111"/>
    <n v="27"/>
    <n v="61.86"/>
    <n v="205.47"/>
  </r>
  <r>
    <x v="112"/>
    <n v="20"/>
    <n v="47.93"/>
    <n v="141.47999999999999"/>
  </r>
  <r>
    <x v="113"/>
    <n v="23"/>
    <n v="53.21"/>
    <n v="161.91999999999999"/>
  </r>
  <r>
    <x v="114"/>
    <n v="24"/>
    <n v="60.31"/>
    <n v="136.25"/>
  </r>
  <r>
    <x v="115"/>
    <n v="27"/>
    <n v="55.53"/>
    <n v="150.85"/>
  </r>
  <r>
    <x v="116"/>
    <n v="18"/>
    <n v="47.55"/>
    <n v="174.78"/>
  </r>
  <r>
    <x v="117"/>
    <n v="18"/>
    <n v="49.13"/>
    <n v="203.63"/>
  </r>
  <r>
    <x v="118"/>
    <n v="19"/>
    <n v="61.05"/>
    <n v="178.9"/>
  </r>
  <r>
    <x v="119"/>
    <n v="17"/>
    <n v="61.61"/>
    <n v="179.4"/>
  </r>
  <r>
    <x v="120"/>
    <n v="26"/>
    <n v="53.98"/>
    <n v="152.66999999999999"/>
  </r>
  <r>
    <x v="121"/>
    <n v="23"/>
    <n v="48.54"/>
    <n v="210.02"/>
  </r>
  <r>
    <x v="122"/>
    <n v="22"/>
    <n v="56.1"/>
    <n v="171.12"/>
  </r>
  <r>
    <x v="123"/>
    <n v="20"/>
    <n v="55.95"/>
    <n v="156.83000000000001"/>
  </r>
  <r>
    <x v="124"/>
    <n v="24"/>
    <n v="50.19"/>
    <n v="161.15"/>
  </r>
  <r>
    <x v="125"/>
    <n v="28"/>
    <n v="56.01"/>
    <n v="138.94999999999999"/>
  </r>
  <r>
    <x v="126"/>
    <n v="22"/>
    <n v="61.69"/>
    <n v="159.54"/>
  </r>
  <r>
    <x v="127"/>
    <n v="17"/>
    <n v="53.2"/>
    <n v="167.47"/>
  </r>
  <r>
    <x v="128"/>
    <n v="29"/>
    <n v="57.3"/>
    <n v="190.98"/>
  </r>
  <r>
    <x v="129"/>
    <n v="23"/>
    <n v="44.95"/>
    <n v="145.62"/>
  </r>
  <r>
    <x v="130"/>
    <n v="22"/>
    <n v="43.44"/>
    <n v="177.35"/>
  </r>
  <r>
    <x v="131"/>
    <n v="19"/>
    <n v="59.27"/>
    <n v="184.23"/>
  </r>
  <r>
    <x v="132"/>
    <n v="27"/>
    <n v="61.43"/>
    <n v="207.52"/>
  </r>
  <r>
    <x v="133"/>
    <n v="19"/>
    <n v="50.08"/>
    <n v="176.1"/>
  </r>
  <r>
    <x v="134"/>
    <n v="22"/>
    <n v="45.46"/>
    <n v="148.04"/>
  </r>
  <r>
    <x v="135"/>
    <n v="23"/>
    <n v="51.48"/>
    <n v="218.64"/>
  </r>
  <r>
    <x v="136"/>
    <n v="28"/>
    <n v="55.08"/>
    <n v="185.88"/>
  </r>
  <r>
    <x v="137"/>
    <n v="26"/>
    <n v="47.62"/>
    <n v="215.42"/>
  </r>
  <r>
    <x v="138"/>
    <n v="21"/>
    <n v="56.61"/>
    <n v="169.46"/>
  </r>
  <r>
    <x v="139"/>
    <n v="23"/>
    <n v="44.44"/>
    <n v="171.92"/>
  </r>
  <r>
    <x v="140"/>
    <n v="28"/>
    <n v="52.14"/>
    <n v="146.81"/>
  </r>
  <r>
    <x v="141"/>
    <n v="28"/>
    <n v="47.08"/>
    <n v="172.76"/>
  </r>
  <r>
    <x v="142"/>
    <n v="30"/>
    <n v="47.14"/>
    <n v="193.08"/>
  </r>
  <r>
    <x v="143"/>
    <n v="27"/>
    <n v="56.85"/>
    <n v="142.52000000000001"/>
  </r>
  <r>
    <x v="144"/>
    <n v="19"/>
    <n v="52.56"/>
    <n v="178.49"/>
  </r>
  <r>
    <x v="145"/>
    <n v="27"/>
    <n v="48.03"/>
    <n v="229.01"/>
  </r>
  <r>
    <x v="146"/>
    <n v="19"/>
    <n v="48.52"/>
    <n v="210.99"/>
  </r>
  <r>
    <x v="147"/>
    <n v="28"/>
    <n v="59.61"/>
    <n v="165.15"/>
  </r>
  <r>
    <x v="148"/>
    <n v="27"/>
    <n v="46"/>
    <n v="211.93"/>
  </r>
  <r>
    <x v="149"/>
    <n v="18"/>
    <n v="47.46"/>
    <n v="191.49"/>
  </r>
  <r>
    <x v="150"/>
    <n v="29"/>
    <n v="61.44"/>
    <n v="197.88"/>
  </r>
  <r>
    <x v="151"/>
    <n v="29"/>
    <n v="61.4"/>
    <n v="212.93"/>
  </r>
  <r>
    <x v="152"/>
    <n v="26"/>
    <n v="53.62"/>
    <n v="210.52"/>
  </r>
  <r>
    <x v="153"/>
    <n v="20"/>
    <n v="59.47"/>
    <n v="172.88"/>
  </r>
  <r>
    <x v="154"/>
    <n v="21"/>
    <n v="43.5"/>
    <n v="147.03"/>
  </r>
  <r>
    <x v="155"/>
    <n v="19"/>
    <n v="43.46"/>
    <n v="182.08"/>
  </r>
  <r>
    <x v="156"/>
    <n v="25"/>
    <n v="51.18"/>
    <n v="213.25"/>
  </r>
  <r>
    <x v="157"/>
    <n v="28"/>
    <n v="54.17"/>
    <n v="193.57"/>
  </r>
  <r>
    <x v="158"/>
    <n v="30"/>
    <n v="52.85"/>
    <n v="140.47"/>
  </r>
  <r>
    <x v="159"/>
    <n v="23"/>
    <n v="55.57"/>
    <n v="224.46"/>
  </r>
  <r>
    <x v="160"/>
    <n v="22"/>
    <n v="47.19"/>
    <n v="216.41"/>
  </r>
  <r>
    <x v="161"/>
    <n v="26"/>
    <n v="62.76"/>
    <n v="230.24"/>
  </r>
  <r>
    <x v="162"/>
    <n v="30"/>
    <n v="60.74"/>
    <n v="232.19"/>
  </r>
  <r>
    <x v="163"/>
    <n v="19"/>
    <n v="61.42"/>
    <n v="225.17"/>
  </r>
  <r>
    <x v="164"/>
    <n v="22"/>
    <n v="50.4"/>
    <n v="161.58000000000001"/>
  </r>
  <r>
    <x v="165"/>
    <n v="28"/>
    <n v="43.43"/>
    <n v="140.25"/>
  </r>
  <r>
    <x v="166"/>
    <n v="24"/>
    <n v="52.67"/>
    <n v="174.03"/>
  </r>
  <r>
    <x v="167"/>
    <n v="30"/>
    <n v="62.67"/>
    <n v="156.63999999999999"/>
  </r>
  <r>
    <x v="168"/>
    <n v="31"/>
    <n v="50.86"/>
    <n v="163.6"/>
  </r>
  <r>
    <x v="169"/>
    <n v="25"/>
    <n v="50.38"/>
    <n v="224.59"/>
  </r>
  <r>
    <x v="170"/>
    <n v="22"/>
    <n v="56.5"/>
    <n v="164.42"/>
  </r>
  <r>
    <x v="171"/>
    <n v="29"/>
    <n v="61.77"/>
    <n v="211.59"/>
  </r>
  <r>
    <x v="172"/>
    <n v="25"/>
    <n v="62.03"/>
    <n v="181.66"/>
  </r>
  <r>
    <x v="173"/>
    <n v="20"/>
    <n v="53.63"/>
    <n v="210.55"/>
  </r>
  <r>
    <x v="174"/>
    <n v="29"/>
    <n v="57.28"/>
    <n v="146.72"/>
  </r>
  <r>
    <x v="175"/>
    <n v="31"/>
    <n v="51.16"/>
    <n v="183.71"/>
  </r>
  <r>
    <x v="176"/>
    <n v="21"/>
    <n v="53.89"/>
    <n v="182.62"/>
  </r>
  <r>
    <x v="177"/>
    <n v="21"/>
    <n v="58.27"/>
    <n v="168.4"/>
  </r>
  <r>
    <x v="178"/>
    <n v="22"/>
    <n v="54.62"/>
    <n v="233.08"/>
  </r>
  <r>
    <x v="179"/>
    <n v="23"/>
    <n v="56.25"/>
    <n v="157.07"/>
  </r>
  <r>
    <x v="180"/>
    <n v="27"/>
    <n v="47.4"/>
    <n v="177.25"/>
  </r>
  <r>
    <x v="181"/>
    <n v="28"/>
    <n v="44.45"/>
    <n v="187.22"/>
  </r>
  <r>
    <x v="182"/>
    <n v="31"/>
    <n v="59.92"/>
    <n v="221.93"/>
  </r>
  <r>
    <x v="183"/>
    <n v="29"/>
    <n v="48.22"/>
    <n v="202.05"/>
  </r>
  <r>
    <x v="184"/>
    <n v="29"/>
    <n v="59.03"/>
    <n v="138.99"/>
  </r>
  <r>
    <x v="185"/>
    <n v="25"/>
    <n v="49.18"/>
    <n v="159.69999999999999"/>
  </r>
  <r>
    <x v="186"/>
    <n v="24"/>
    <n v="58.7"/>
    <n v="182.79"/>
  </r>
  <r>
    <x v="187"/>
    <n v="20"/>
    <n v="61.13"/>
    <n v="184.32"/>
  </r>
  <r>
    <x v="188"/>
    <n v="21"/>
    <n v="48.13"/>
    <n v="170.95"/>
  </r>
  <r>
    <x v="189"/>
    <n v="25"/>
    <n v="53.36"/>
    <n v="210.12"/>
  </r>
  <r>
    <x v="190"/>
    <n v="30"/>
    <n v="45.87"/>
    <n v="136.38"/>
  </r>
  <r>
    <x v="191"/>
    <n v="29"/>
    <n v="51.6"/>
    <n v="186.4"/>
  </r>
  <r>
    <x v="192"/>
    <n v="29"/>
    <n v="62.29"/>
    <n v="139.66999999999999"/>
  </r>
  <r>
    <x v="193"/>
    <n v="22"/>
    <n v="59.28"/>
    <n v="201.84"/>
  </r>
  <r>
    <x v="194"/>
    <n v="24"/>
    <n v="45.86"/>
    <n v="234.16"/>
  </r>
  <r>
    <x v="195"/>
    <n v="26"/>
    <n v="61.5"/>
    <n v="188.95"/>
  </r>
  <r>
    <x v="196"/>
    <n v="29"/>
    <n v="51.43"/>
    <n v="157.86000000000001"/>
  </r>
  <r>
    <x v="197"/>
    <n v="20"/>
    <n v="62.3"/>
    <n v="181.08"/>
  </r>
  <r>
    <x v="198"/>
    <n v="28"/>
    <n v="57.64"/>
    <n v="185.63"/>
  </r>
  <r>
    <x v="199"/>
    <n v="27"/>
    <n v="60.93"/>
    <n v="145.28"/>
  </r>
  <r>
    <x v="200"/>
    <n v="21"/>
    <n v="44.21"/>
    <n v="149.97999999999999"/>
  </r>
  <r>
    <x v="201"/>
    <n v="28"/>
    <n v="48.13"/>
    <n v="206.12"/>
  </r>
  <r>
    <x v="202"/>
    <n v="27"/>
    <n v="45.15"/>
    <n v="226.7"/>
  </r>
  <r>
    <x v="203"/>
    <n v="20"/>
    <n v="61.75"/>
    <n v="216.72"/>
  </r>
  <r>
    <x v="204"/>
    <n v="22"/>
    <n v="53.93"/>
    <n v="169.19"/>
  </r>
  <r>
    <x v="205"/>
    <n v="23"/>
    <n v="55.59"/>
    <n v="167.58"/>
  </r>
  <r>
    <x v="206"/>
    <n v="22"/>
    <n v="59.07"/>
    <n v="182.59"/>
  </r>
  <r>
    <x v="207"/>
    <n v="29"/>
    <n v="43.26"/>
    <n v="195.97"/>
  </r>
  <r>
    <x v="208"/>
    <n v="20"/>
    <n v="57.6"/>
    <n v="232.62"/>
  </r>
  <r>
    <x v="209"/>
    <n v="27"/>
    <n v="50.76"/>
    <n v="183.98"/>
  </r>
  <r>
    <x v="210"/>
    <n v="32"/>
    <n v="58.52"/>
    <n v="142.05000000000001"/>
  </r>
  <r>
    <x v="211"/>
    <n v="24"/>
    <n v="54.97"/>
    <n v="162.22"/>
  </r>
  <r>
    <x v="212"/>
    <n v="22"/>
    <n v="61.72"/>
    <n v="172.11"/>
  </r>
  <r>
    <x v="213"/>
    <n v="24"/>
    <n v="58.83"/>
    <n v="197.55"/>
  </r>
  <r>
    <x v="214"/>
    <n v="23"/>
    <n v="43.16"/>
    <n v="207.55"/>
  </r>
  <r>
    <x v="215"/>
    <n v="22"/>
    <n v="45.68"/>
    <n v="225.33"/>
  </r>
  <r>
    <x v="216"/>
    <n v="27"/>
    <n v="48.51"/>
    <n v="138.72"/>
  </r>
  <r>
    <x v="217"/>
    <n v="29"/>
    <n v="45.57"/>
    <n v="211.69"/>
  </r>
  <r>
    <x v="218"/>
    <n v="23"/>
    <n v="46.99"/>
    <n v="191.11"/>
  </r>
  <r>
    <x v="219"/>
    <n v="21"/>
    <n v="53.48"/>
    <n v="166.95"/>
  </r>
  <r>
    <x v="220"/>
    <n v="24"/>
    <n v="52.85"/>
    <n v="144.04"/>
  </r>
  <r>
    <x v="221"/>
    <n v="27"/>
    <n v="54.04"/>
    <n v="193.77"/>
  </r>
  <r>
    <x v="222"/>
    <n v="26"/>
    <n v="50.67"/>
    <n v="217.61"/>
  </r>
  <r>
    <x v="223"/>
    <n v="26"/>
    <n v="56.05"/>
    <n v="184.48"/>
  </r>
  <r>
    <x v="224"/>
    <n v="26"/>
    <n v="53.11"/>
    <n v="185.81"/>
  </r>
  <r>
    <x v="225"/>
    <n v="22"/>
    <n v="61.19"/>
    <n v="221.43"/>
  </r>
  <r>
    <x v="226"/>
    <n v="32"/>
    <n v="58.97"/>
    <n v="163.63999999999999"/>
  </r>
  <r>
    <x v="227"/>
    <n v="28"/>
    <n v="61.46"/>
    <n v="156.57"/>
  </r>
  <r>
    <x v="228"/>
    <n v="23"/>
    <n v="42.8"/>
    <n v="222.22"/>
  </r>
  <r>
    <x v="229"/>
    <n v="22"/>
    <n v="49.3"/>
    <n v="221.34"/>
  </r>
  <r>
    <x v="230"/>
    <n v="28"/>
    <n v="51.72"/>
    <n v="232.88"/>
  </r>
  <r>
    <x v="231"/>
    <n v="20"/>
    <n v="53.76"/>
    <n v="142.09"/>
  </r>
  <r>
    <x v="232"/>
    <n v="26"/>
    <n v="48.25"/>
    <n v="164.44"/>
  </r>
  <r>
    <x v="233"/>
    <n v="31"/>
    <n v="51.67"/>
    <n v="231.5"/>
  </r>
  <r>
    <x v="234"/>
    <n v="29"/>
    <n v="53.15"/>
    <n v="158.29"/>
  </r>
  <r>
    <x v="235"/>
    <n v="22"/>
    <n v="56.22"/>
    <n v="169.9"/>
  </r>
  <r>
    <x v="236"/>
    <n v="28"/>
    <n v="44.6"/>
    <n v="206.47"/>
  </r>
  <r>
    <x v="237"/>
    <n v="23"/>
    <n v="52.22"/>
    <n v="229.11"/>
  </r>
  <r>
    <x v="238"/>
    <n v="26"/>
    <n v="44.88"/>
    <n v="217.07"/>
  </r>
  <r>
    <x v="239"/>
    <n v="22"/>
    <n v="53.56"/>
    <n v="198.84"/>
  </r>
  <r>
    <x v="240"/>
    <n v="26"/>
    <n v="50.49"/>
    <n v="212.6"/>
  </r>
  <r>
    <x v="241"/>
    <n v="33"/>
    <n v="56.2"/>
    <n v="204.86"/>
  </r>
  <r>
    <x v="242"/>
    <n v="25"/>
    <n v="56.86"/>
    <n v="172.45"/>
  </r>
  <r>
    <x v="243"/>
    <n v="28"/>
    <n v="52.68"/>
    <n v="174.34"/>
  </r>
  <r>
    <x v="244"/>
    <n v="23"/>
    <n v="48.02"/>
    <n v="187.85"/>
  </r>
  <r>
    <x v="245"/>
    <n v="30"/>
    <n v="58.2"/>
    <n v="225.85"/>
  </r>
  <r>
    <x v="246"/>
    <n v="32"/>
    <n v="57.03"/>
    <n v="151.54"/>
  </r>
  <r>
    <x v="247"/>
    <n v="32"/>
    <n v="44.7"/>
    <n v="166.36"/>
  </r>
  <r>
    <x v="248"/>
    <n v="32"/>
    <n v="43.36"/>
    <n v="227.95"/>
  </r>
  <r>
    <x v="249"/>
    <n v="22"/>
    <n v="56.11"/>
    <n v="177.51"/>
  </r>
  <r>
    <x v="250"/>
    <n v="24"/>
    <n v="54.08"/>
    <n v="215.69"/>
  </r>
  <r>
    <x v="251"/>
    <n v="31"/>
    <n v="50.87"/>
    <n v="155.65"/>
  </r>
  <r>
    <x v="252"/>
    <n v="27"/>
    <n v="44.49"/>
    <n v="188.84"/>
  </r>
  <r>
    <x v="253"/>
    <n v="27"/>
    <n v="44.97"/>
    <n v="138.07"/>
  </r>
  <r>
    <x v="254"/>
    <n v="24"/>
    <n v="43.32"/>
    <n v="225.53"/>
  </r>
  <r>
    <x v="255"/>
    <n v="31"/>
    <n v="48.31"/>
    <n v="138.9"/>
  </r>
  <r>
    <x v="256"/>
    <n v="29"/>
    <n v="50.91"/>
    <n v="150.06"/>
  </r>
  <r>
    <x v="257"/>
    <n v="26"/>
    <n v="59.55"/>
    <n v="206.37"/>
  </r>
  <r>
    <x v="258"/>
    <n v="33"/>
    <n v="57.24"/>
    <n v="174.82"/>
  </r>
  <r>
    <x v="259"/>
    <n v="33"/>
    <n v="57.95"/>
    <n v="140.71"/>
  </r>
  <r>
    <x v="260"/>
    <n v="26"/>
    <n v="50.59"/>
    <n v="153.11000000000001"/>
  </r>
  <r>
    <x v="261"/>
    <n v="23"/>
    <n v="46.93"/>
    <n v="225.43"/>
  </r>
  <r>
    <x v="262"/>
    <n v="32"/>
    <n v="59.49"/>
    <n v="162.69999999999999"/>
  </r>
  <r>
    <x v="263"/>
    <n v="30"/>
    <n v="43.1"/>
    <n v="143.19"/>
  </r>
  <r>
    <x v="264"/>
    <n v="29"/>
    <n v="42.1"/>
    <n v="137.66999999999999"/>
  </r>
  <r>
    <x v="265"/>
    <n v="31"/>
    <n v="54.28"/>
    <n v="212.78"/>
  </r>
  <r>
    <x v="266"/>
    <n v="24"/>
    <n v="57.85"/>
    <n v="205.87"/>
  </r>
  <r>
    <x v="267"/>
    <n v="25"/>
    <n v="48.97"/>
    <n v="182.32"/>
  </r>
  <r>
    <x v="268"/>
    <n v="24"/>
    <n v="50.8"/>
    <n v="225.48"/>
  </r>
  <r>
    <x v="269"/>
    <n v="22"/>
    <n v="45.49"/>
    <n v="184"/>
  </r>
  <r>
    <x v="270"/>
    <n v="24"/>
    <n v="51.47"/>
    <n v="228.99"/>
  </r>
  <r>
    <x v="271"/>
    <n v="31"/>
    <n v="44.74"/>
    <n v="221.18"/>
  </r>
  <r>
    <x v="272"/>
    <n v="25"/>
    <n v="52.02"/>
    <n v="154.61000000000001"/>
  </r>
  <r>
    <x v="273"/>
    <n v="34"/>
    <n v="61.75"/>
    <n v="230.39"/>
  </r>
  <r>
    <x v="274"/>
    <n v="28"/>
    <n v="53.84"/>
    <n v="150.51"/>
  </r>
  <r>
    <x v="275"/>
    <n v="31"/>
    <n v="49.67"/>
    <n v="141.38"/>
  </r>
  <r>
    <x v="276"/>
    <n v="22"/>
    <n v="44.85"/>
    <n v="202.38"/>
  </r>
  <r>
    <x v="277"/>
    <n v="34"/>
    <n v="45.78"/>
    <n v="176.99"/>
  </r>
  <r>
    <x v="278"/>
    <n v="33"/>
    <n v="47.93"/>
    <n v="195.96"/>
  </r>
  <r>
    <x v="279"/>
    <n v="34"/>
    <n v="59.55"/>
    <n v="229.28"/>
  </r>
  <r>
    <x v="280"/>
    <n v="31"/>
    <n v="57.37"/>
    <n v="146.01"/>
  </r>
  <r>
    <x v="281"/>
    <n v="32"/>
    <n v="52.02"/>
    <n v="230.17"/>
  </r>
  <r>
    <x v="282"/>
    <n v="32"/>
    <n v="48.26"/>
    <n v="185.63"/>
  </r>
  <r>
    <x v="283"/>
    <n v="24"/>
    <n v="54.41"/>
    <n v="185.34"/>
  </r>
  <r>
    <x v="284"/>
    <n v="32"/>
    <n v="46.07"/>
    <n v="211.5"/>
  </r>
  <r>
    <x v="285"/>
    <n v="26"/>
    <n v="54.18"/>
    <n v="186.31"/>
  </r>
  <r>
    <x v="286"/>
    <n v="32"/>
    <n v="58.08"/>
    <n v="176.24"/>
  </r>
  <r>
    <x v="287"/>
    <n v="32"/>
    <n v="50.96"/>
    <n v="185.54"/>
  </r>
  <r>
    <x v="288"/>
    <n v="32"/>
    <n v="58.17"/>
    <n v="191.67"/>
  </r>
  <r>
    <x v="289"/>
    <n v="34"/>
    <n v="55.12"/>
    <n v="227.61"/>
  </r>
  <r>
    <x v="290"/>
    <n v="26"/>
    <n v="58.81"/>
    <n v="155.18"/>
  </r>
  <r>
    <x v="291"/>
    <n v="26"/>
    <n v="54.72"/>
    <n v="196.05"/>
  </r>
  <r>
    <x v="292"/>
    <n v="30"/>
    <n v="48.45"/>
    <n v="218.01"/>
  </r>
  <r>
    <x v="293"/>
    <n v="32"/>
    <n v="49.6"/>
    <n v="148.99"/>
  </r>
  <r>
    <x v="294"/>
    <n v="34"/>
    <n v="54.94"/>
    <n v="171.99"/>
  </r>
  <r>
    <x v="295"/>
    <n v="24"/>
    <n v="52.44"/>
    <n v="163.32"/>
  </r>
  <r>
    <x v="296"/>
    <n v="29"/>
    <n v="53.48"/>
    <n v="145.86000000000001"/>
  </r>
  <r>
    <x v="297"/>
    <n v="23"/>
    <n v="50.66"/>
    <n v="136.28"/>
  </r>
  <r>
    <x v="298"/>
    <n v="31"/>
    <n v="51.51"/>
    <n v="155.51"/>
  </r>
  <r>
    <x v="299"/>
    <n v="30"/>
    <n v="61.15"/>
    <n v="202.05"/>
  </r>
  <r>
    <x v="300"/>
    <n v="33"/>
    <n v="48.42"/>
    <n v="194.71"/>
  </r>
  <r>
    <x v="301"/>
    <n v="27"/>
    <n v="54.03"/>
    <n v="216.9"/>
  </r>
  <r>
    <x v="302"/>
    <n v="26"/>
    <n v="55.76"/>
    <n v="205.1"/>
  </r>
  <r>
    <x v="303"/>
    <n v="32"/>
    <n v="53.9"/>
    <n v="151.69999999999999"/>
  </r>
  <r>
    <x v="304"/>
    <n v="35"/>
    <n v="59.87"/>
    <n v="171.53"/>
  </r>
  <r>
    <x v="305"/>
    <n v="27"/>
    <n v="60.56"/>
    <n v="176.18"/>
  </r>
  <r>
    <x v="306"/>
    <n v="25"/>
    <n v="48.36"/>
    <n v="228.56"/>
  </r>
  <r>
    <x v="307"/>
    <n v="26"/>
    <n v="57.59"/>
    <n v="228.81"/>
  </r>
  <r>
    <x v="308"/>
    <n v="23"/>
    <n v="56.67"/>
    <n v="153.88999999999999"/>
  </r>
  <r>
    <x v="309"/>
    <n v="35"/>
    <n v="59.25"/>
    <n v="198.22"/>
  </r>
  <r>
    <x v="310"/>
    <n v="24"/>
    <n v="48.08"/>
    <n v="183.02"/>
  </r>
  <r>
    <x v="311"/>
    <n v="36"/>
    <n v="51.43"/>
    <n v="214.44"/>
  </r>
  <r>
    <x v="312"/>
    <n v="25"/>
    <n v="52.71"/>
    <n v="224.78"/>
  </r>
  <r>
    <x v="313"/>
    <n v="30"/>
    <n v="42.23"/>
    <n v="210.16"/>
  </r>
  <r>
    <x v="314"/>
    <n v="26"/>
    <n v="45.76"/>
    <n v="218.17"/>
  </r>
  <r>
    <x v="315"/>
    <n v="35"/>
    <n v="45.99"/>
    <n v="217.8"/>
  </r>
  <r>
    <x v="316"/>
    <n v="33"/>
    <n v="48.36"/>
    <n v="160.72999999999999"/>
  </r>
  <r>
    <x v="317"/>
    <n v="31"/>
    <n v="52.24"/>
    <n v="143.6"/>
  </r>
  <r>
    <x v="318"/>
    <n v="24"/>
    <n v="57.79"/>
    <n v="151.57"/>
  </r>
  <r>
    <x v="319"/>
    <n v="33"/>
    <n v="42.6"/>
    <n v="234.87"/>
  </r>
  <r>
    <x v="320"/>
    <n v="34"/>
    <n v="50.21"/>
    <n v="219.26"/>
  </r>
  <r>
    <x v="321"/>
    <n v="32"/>
    <n v="59.27"/>
    <n v="188.98"/>
  </r>
  <r>
    <x v="322"/>
    <n v="25"/>
    <n v="59.84"/>
    <n v="160.84"/>
  </r>
  <r>
    <x v="323"/>
    <n v="32"/>
    <n v="52.23"/>
    <n v="142.86000000000001"/>
  </r>
  <r>
    <x v="324"/>
    <n v="33"/>
    <n v="59.93"/>
    <n v="165.07"/>
  </r>
  <r>
    <x v="325"/>
    <n v="33"/>
    <n v="43.2"/>
    <n v="230.64"/>
  </r>
  <r>
    <x v="326"/>
    <n v="35"/>
    <n v="54.93"/>
    <n v="171.77"/>
  </r>
  <r>
    <x v="327"/>
    <n v="36"/>
    <n v="53.78"/>
    <n v="167.75"/>
  </r>
  <r>
    <x v="328"/>
    <n v="35"/>
    <n v="53.63"/>
    <n v="184.23"/>
  </r>
  <r>
    <x v="329"/>
    <n v="34"/>
    <n v="56.85"/>
    <n v="211.54"/>
  </r>
  <r>
    <x v="330"/>
    <n v="29"/>
    <n v="55.13"/>
    <n v="189.18"/>
  </r>
  <r>
    <x v="331"/>
    <n v="31"/>
    <n v="61.1"/>
    <n v="187.7"/>
  </r>
  <r>
    <x v="332"/>
    <n v="29"/>
    <n v="55.9"/>
    <n v="198.73"/>
  </r>
  <r>
    <x v="333"/>
    <n v="34"/>
    <n v="57.58"/>
    <n v="220.47"/>
  </r>
  <r>
    <x v="334"/>
    <n v="27"/>
    <n v="54.61"/>
    <n v="193.78"/>
  </r>
  <r>
    <x v="335"/>
    <n v="34"/>
    <n v="42.37"/>
    <n v="152.6"/>
  </r>
  <r>
    <x v="336"/>
    <n v="35"/>
    <n v="45.49"/>
    <n v="204.88"/>
  </r>
  <r>
    <x v="337"/>
    <n v="29"/>
    <n v="54.16"/>
    <n v="193.58"/>
  </r>
  <r>
    <x v="338"/>
    <n v="27"/>
    <n v="54.17"/>
    <n v="195.32"/>
  </r>
  <r>
    <x v="339"/>
    <n v="25"/>
    <n v="52.52"/>
    <n v="165.7"/>
  </r>
  <r>
    <x v="340"/>
    <n v="27"/>
    <n v="51.64"/>
    <n v="188.69"/>
  </r>
  <r>
    <x v="341"/>
    <n v="28"/>
    <n v="51.72"/>
    <n v="221.78"/>
  </r>
  <r>
    <x v="342"/>
    <n v="35"/>
    <n v="49.43"/>
    <n v="199.57"/>
  </r>
  <r>
    <x v="343"/>
    <n v="27"/>
    <n v="47.81"/>
    <n v="168.41"/>
  </r>
  <r>
    <x v="344"/>
    <n v="28"/>
    <n v="42.15"/>
    <n v="183.92"/>
  </r>
  <r>
    <x v="345"/>
    <n v="25"/>
    <n v="49.68"/>
    <n v="142.11000000000001"/>
  </r>
  <r>
    <x v="346"/>
    <n v="33"/>
    <n v="51.1"/>
    <n v="203.48"/>
  </r>
  <r>
    <x v="347"/>
    <n v="32"/>
    <n v="53.47"/>
    <n v="164.07"/>
  </r>
  <r>
    <x v="348"/>
    <n v="25"/>
    <n v="46.75"/>
    <n v="207.55"/>
  </r>
  <r>
    <x v="349"/>
    <n v="32"/>
    <n v="46.24"/>
    <n v="137.69"/>
  </r>
  <r>
    <x v="350"/>
    <n v="37"/>
    <n v="58.11"/>
    <n v="185.56"/>
  </r>
  <r>
    <x v="351"/>
    <n v="29"/>
    <n v="43.68"/>
    <n v="231.26"/>
  </r>
  <r>
    <x v="352"/>
    <n v="25"/>
    <n v="52.35"/>
    <n v="184.09"/>
  </r>
  <r>
    <x v="353"/>
    <n v="29"/>
    <n v="52.62"/>
    <n v="222.24"/>
  </r>
  <r>
    <x v="354"/>
    <n v="36"/>
    <n v="49.83"/>
    <n v="142.46"/>
  </r>
  <r>
    <x v="355"/>
    <n v="35"/>
    <n v="57.05"/>
    <n v="229.65"/>
  </r>
  <r>
    <x v="356"/>
    <n v="29"/>
    <n v="49.41"/>
    <n v="170.44"/>
  </r>
  <r>
    <x v="357"/>
    <n v="33"/>
    <n v="53"/>
    <n v="219.88"/>
  </r>
  <r>
    <x v="358"/>
    <n v="28"/>
    <n v="52.04"/>
    <n v="227.48"/>
  </r>
  <r>
    <x v="359"/>
    <n v="34"/>
    <n v="41.91"/>
    <n v="174.44"/>
  </r>
  <r>
    <x v="360"/>
    <n v="30"/>
    <n v="53.98"/>
    <n v="195.89"/>
  </r>
  <r>
    <x v="361"/>
    <n v="27"/>
    <n v="49.08"/>
    <n v="210.54"/>
  </r>
  <r>
    <x v="362"/>
    <n v="25"/>
    <n v="57.19"/>
    <n v="173.4"/>
  </r>
  <r>
    <x v="363"/>
    <n v="29"/>
    <n v="45.65"/>
    <n v="140.77000000000001"/>
  </r>
  <r>
    <x v="364"/>
    <n v="36"/>
    <n v="50.65"/>
    <n v="219.24"/>
  </r>
  <r>
    <x v="365"/>
    <n v="32"/>
    <n v="54.35"/>
    <n v="184.85"/>
  </r>
  <r>
    <x v="366"/>
    <n v="29"/>
    <n v="53.46"/>
    <n v="194.22"/>
  </r>
  <r>
    <x v="367"/>
    <n v="36"/>
    <n v="42.19"/>
    <n v="150.01"/>
  </r>
  <r>
    <x v="368"/>
    <n v="28"/>
    <n v="43.5"/>
    <n v="184.48"/>
  </r>
  <r>
    <x v="369"/>
    <n v="34"/>
    <n v="47.49"/>
    <n v="143.94999999999999"/>
  </r>
  <r>
    <x v="370"/>
    <n v="32"/>
    <n v="44.82"/>
    <n v="163.12"/>
  </r>
  <r>
    <x v="371"/>
    <n v="25"/>
    <n v="54.09"/>
    <n v="226.33"/>
  </r>
  <r>
    <x v="372"/>
    <n v="34"/>
    <n v="52.48"/>
    <n v="207.89"/>
  </r>
  <r>
    <x v="373"/>
    <n v="28"/>
    <n v="46.77"/>
    <n v="183.86"/>
  </r>
  <r>
    <x v="374"/>
    <n v="29"/>
    <n v="58.43"/>
    <n v="171.33"/>
  </r>
  <r>
    <x v="375"/>
    <n v="36"/>
    <n v="51.23"/>
    <n v="233.21"/>
  </r>
  <r>
    <x v="376"/>
    <n v="32"/>
    <n v="57.61"/>
    <n v="151.31"/>
  </r>
  <r>
    <x v="377"/>
    <n v="36"/>
    <n v="60.18"/>
    <n v="233.23"/>
  </r>
  <r>
    <x v="378"/>
    <n v="35"/>
    <n v="48.13"/>
    <n v="157.71"/>
  </r>
  <r>
    <x v="379"/>
    <n v="33"/>
    <n v="41.7"/>
    <n v="142.69"/>
  </r>
  <r>
    <x v="380"/>
    <n v="35"/>
    <n v="60.57"/>
    <n v="163.18"/>
  </r>
  <r>
    <x v="381"/>
    <n v="37"/>
    <n v="48.18"/>
    <n v="199.45"/>
  </r>
  <r>
    <x v="382"/>
    <n v="27"/>
    <n v="50.21"/>
    <n v="213.65"/>
  </r>
  <r>
    <x v="383"/>
    <n v="26"/>
    <n v="52.32"/>
    <n v="138.71"/>
  </r>
  <r>
    <x v="384"/>
    <n v="31"/>
    <n v="56.08"/>
    <n v="234.95"/>
  </r>
  <r>
    <x v="385"/>
    <n v="36"/>
    <n v="51.92"/>
    <n v="166.37"/>
  </r>
  <r>
    <x v="386"/>
    <n v="28"/>
    <n v="50.35"/>
    <n v="226.56"/>
  </r>
  <r>
    <x v="387"/>
    <n v="34"/>
    <n v="54.72"/>
    <n v="147.13999999999999"/>
  </r>
  <r>
    <x v="388"/>
    <n v="33"/>
    <n v="49.07"/>
    <n v="157.29"/>
  </r>
  <r>
    <x v="389"/>
    <n v="36"/>
    <n v="42.37"/>
    <n v="190.75"/>
  </r>
  <r>
    <x v="390"/>
    <n v="27"/>
    <n v="57.78"/>
    <n v="229.94"/>
  </r>
  <r>
    <x v="391"/>
    <n v="35"/>
    <n v="46.02"/>
    <n v="224.27"/>
  </r>
  <r>
    <x v="392"/>
    <n v="34"/>
    <n v="50.55"/>
    <n v="220.6"/>
  </r>
  <r>
    <x v="393"/>
    <n v="30"/>
    <n v="55.35"/>
    <n v="182.39"/>
  </r>
  <r>
    <x v="394"/>
    <n v="37"/>
    <n v="41.24"/>
    <n v="159.76"/>
  </r>
  <r>
    <x v="395"/>
    <n v="33"/>
    <n v="57.27"/>
    <n v="206.46"/>
  </r>
  <r>
    <x v="396"/>
    <n v="29"/>
    <n v="43.47"/>
    <n v="154.99"/>
  </r>
  <r>
    <x v="397"/>
    <n v="27"/>
    <n v="40.659999999999997"/>
    <n v="224.01"/>
  </r>
  <r>
    <x v="398"/>
    <n v="38"/>
    <n v="49.3"/>
    <n v="150.41"/>
  </r>
  <r>
    <x v="399"/>
    <n v="38"/>
    <n v="51.74"/>
    <n v="144.83000000000001"/>
  </r>
  <r>
    <x v="400"/>
    <n v="34"/>
    <n v="58.89"/>
    <n v="143.1"/>
  </r>
  <r>
    <x v="401"/>
    <n v="32"/>
    <n v="51.89"/>
    <n v="153.22999999999999"/>
  </r>
  <r>
    <x v="402"/>
    <n v="27"/>
    <n v="50.72"/>
    <n v="156.52000000000001"/>
  </r>
  <r>
    <x v="403"/>
    <n v="32"/>
    <n v="58.92"/>
    <n v="201.49"/>
  </r>
  <r>
    <x v="404"/>
    <n v="37"/>
    <n v="50.79"/>
    <n v="161.56"/>
  </r>
  <r>
    <x v="405"/>
    <n v="34"/>
    <n v="44.53"/>
    <n v="152.4"/>
  </r>
  <r>
    <x v="406"/>
    <n v="31"/>
    <n v="48.54"/>
    <n v="212"/>
  </r>
  <r>
    <x v="407"/>
    <n v="32"/>
    <n v="56.79"/>
    <n v="143.36000000000001"/>
  </r>
  <r>
    <x v="408"/>
    <n v="32"/>
    <n v="58.58"/>
    <n v="135.21"/>
  </r>
  <r>
    <x v="409"/>
    <n v="37"/>
    <n v="42.77"/>
    <n v="171.49"/>
  </r>
  <r>
    <x v="410"/>
    <n v="36"/>
    <n v="41.38"/>
    <n v="216.77"/>
  </r>
  <r>
    <x v="411"/>
    <n v="38"/>
    <n v="52.71"/>
    <n v="171.74"/>
  </r>
  <r>
    <x v="412"/>
    <n v="37"/>
    <n v="53.11"/>
    <n v="204.81"/>
  </r>
  <r>
    <x v="413"/>
    <n v="30"/>
    <n v="57.69"/>
    <n v="190.25"/>
  </r>
  <r>
    <x v="414"/>
    <n v="39"/>
    <n v="47.48"/>
    <n v="218.29"/>
  </r>
  <r>
    <x v="415"/>
    <n v="34"/>
    <n v="54.51"/>
    <n v="166.53"/>
  </r>
  <r>
    <x v="416"/>
    <n v="31"/>
    <n v="49.04"/>
    <n v="227.14"/>
  </r>
  <r>
    <x v="417"/>
    <n v="33"/>
    <n v="43.82"/>
    <n v="166.42"/>
  </r>
  <r>
    <x v="418"/>
    <n v="28"/>
    <n v="44.67"/>
    <n v="140.31"/>
  </r>
  <r>
    <x v="419"/>
    <n v="36"/>
    <n v="41.8"/>
    <n v="137.25"/>
  </r>
  <r>
    <x v="420"/>
    <n v="32"/>
    <n v="48.06"/>
    <n v="210.08"/>
  </r>
  <r>
    <x v="421"/>
    <n v="39"/>
    <n v="53.22"/>
    <n v="164.71"/>
  </r>
  <r>
    <x v="422"/>
    <n v="32"/>
    <n v="48.61"/>
    <n v="146.21"/>
  </r>
  <r>
    <x v="423"/>
    <n v="36"/>
    <n v="56.39"/>
    <n v="149.71"/>
  </r>
  <r>
    <x v="424"/>
    <n v="32"/>
    <n v="56.46"/>
    <n v="138.35"/>
  </r>
  <r>
    <x v="425"/>
    <n v="34"/>
    <n v="52.12"/>
    <n v="143.06"/>
  </r>
  <r>
    <x v="426"/>
    <n v="39"/>
    <n v="58.7"/>
    <n v="150.91"/>
  </r>
  <r>
    <x v="427"/>
    <n v="38"/>
    <n v="46.5"/>
    <n v="143.63"/>
  </r>
  <r>
    <x v="428"/>
    <n v="33"/>
    <n v="51.12"/>
    <n v="192.92"/>
  </r>
  <r>
    <x v="429"/>
    <n v="31"/>
    <n v="55.79"/>
    <n v="219.96"/>
  </r>
  <r>
    <x v="430"/>
    <n v="33"/>
    <n v="51.71"/>
    <n v="155.63999999999999"/>
  </r>
  <r>
    <x v="431"/>
    <n v="35"/>
    <n v="43.24"/>
    <n v="148.6"/>
  </r>
  <r>
    <x v="432"/>
    <n v="39"/>
    <n v="53.26"/>
    <n v="151.15"/>
  </r>
  <r>
    <x v="433"/>
    <n v="32"/>
    <n v="42.5"/>
    <n v="162.46"/>
  </r>
  <r>
    <x v="434"/>
    <n v="30"/>
    <n v="53.06"/>
    <n v="160.94"/>
  </r>
  <r>
    <x v="435"/>
    <n v="34"/>
    <n v="54.7"/>
    <n v="156.19"/>
  </r>
  <r>
    <x v="436"/>
    <n v="30"/>
    <n v="42.07"/>
    <n v="178.01"/>
  </r>
  <r>
    <x v="437"/>
    <n v="28"/>
    <n v="52.17"/>
    <n v="182.98"/>
  </r>
  <r>
    <x v="438"/>
    <n v="31"/>
    <n v="58.81"/>
    <n v="188.28"/>
  </r>
  <r>
    <x v="439"/>
    <n v="31"/>
    <n v="54.54"/>
    <n v="233.64"/>
  </r>
  <r>
    <x v="440"/>
    <n v="34"/>
    <n v="49.82"/>
    <n v="216.35"/>
  </r>
  <r>
    <x v="441"/>
    <n v="35"/>
    <n v="52.73"/>
    <n v="233.4"/>
  </r>
  <r>
    <x v="442"/>
    <n v="39"/>
    <n v="51.15"/>
    <n v="233.25"/>
  </r>
  <r>
    <x v="443"/>
    <n v="36"/>
    <n v="48.54"/>
    <n v="191.13"/>
  </r>
  <r>
    <x v="444"/>
    <n v="37"/>
    <n v="52.63"/>
    <n v="194.03"/>
  </r>
  <r>
    <x v="445"/>
    <n v="34"/>
    <n v="52.03"/>
    <n v="223.4"/>
  </r>
  <r>
    <x v="446"/>
    <n v="33"/>
    <n v="52.88"/>
    <n v="176.07"/>
  </r>
  <r>
    <x v="447"/>
    <n v="32"/>
    <n v="44.48"/>
    <n v="178.23"/>
  </r>
  <r>
    <x v="448"/>
    <n v="34"/>
    <n v="58.48"/>
    <n v="203.7"/>
  </r>
  <r>
    <x v="449"/>
    <n v="40"/>
    <n v="54.96"/>
    <n v="210.26"/>
  </r>
  <r>
    <x v="450"/>
    <n v="38"/>
    <n v="51.9"/>
    <n v="218.26"/>
  </r>
  <r>
    <x v="451"/>
    <n v="30"/>
    <n v="52.43"/>
    <n v="233.85"/>
  </r>
  <r>
    <x v="452"/>
    <n v="29"/>
    <n v="53.71"/>
    <n v="192.98"/>
  </r>
  <r>
    <x v="453"/>
    <n v="34"/>
    <n v="49.37"/>
    <n v="166.72"/>
  </r>
  <r>
    <x v="454"/>
    <n v="38"/>
    <n v="42.9"/>
    <n v="159.75"/>
  </r>
  <r>
    <x v="455"/>
    <n v="32"/>
    <n v="42.75"/>
    <n v="184.71"/>
  </r>
  <r>
    <x v="456"/>
    <n v="33"/>
    <n v="55.15"/>
    <n v="229.38"/>
  </r>
  <r>
    <x v="457"/>
    <n v="32"/>
    <n v="46.28"/>
    <n v="167.06"/>
  </r>
  <r>
    <x v="458"/>
    <n v="39"/>
    <n v="43.91"/>
    <n v="167.78"/>
  </r>
  <r>
    <x v="459"/>
    <n v="39"/>
    <n v="54.86"/>
    <n v="233.9"/>
  </r>
  <r>
    <x v="460"/>
    <n v="29"/>
    <n v="59.26"/>
    <n v="232.97"/>
  </r>
  <r>
    <x v="461"/>
    <n v="39"/>
    <n v="57.6"/>
    <n v="226.59"/>
  </r>
  <r>
    <x v="462"/>
    <n v="31"/>
    <n v="57.86"/>
    <n v="166.65"/>
  </r>
  <r>
    <x v="463"/>
    <n v="41"/>
    <n v="45.32"/>
    <n v="153.47"/>
  </r>
  <r>
    <x v="464"/>
    <n v="34"/>
    <n v="55.3"/>
    <n v="145.97"/>
  </r>
  <r>
    <x v="465"/>
    <n v="34"/>
    <n v="53.81"/>
    <n v="230.01"/>
  </r>
  <r>
    <x v="466"/>
    <n v="31"/>
    <n v="52.89"/>
    <n v="196.32"/>
  </r>
  <r>
    <x v="467"/>
    <n v="36"/>
    <n v="54.29"/>
    <n v="162.66999999999999"/>
  </r>
  <r>
    <x v="468"/>
    <n v="39"/>
    <n v="43.52"/>
    <n v="146.97"/>
  </r>
  <r>
    <x v="469"/>
    <n v="30"/>
    <n v="51.55"/>
    <n v="230.31"/>
  </r>
  <r>
    <x v="470"/>
    <n v="37"/>
    <n v="59.95"/>
    <n v="189.68"/>
  </r>
  <r>
    <x v="471"/>
    <n v="31"/>
    <n v="41.26"/>
    <n v="140.76"/>
  </r>
  <r>
    <x v="472"/>
    <n v="40"/>
    <n v="43.27"/>
    <n v="165.81"/>
  </r>
  <r>
    <x v="473"/>
    <n v="30"/>
    <n v="46.29"/>
    <n v="193.85"/>
  </r>
  <r>
    <x v="474"/>
    <n v="33"/>
    <n v="41.59"/>
    <n v="219.3"/>
  </r>
  <r>
    <x v="475"/>
    <n v="40"/>
    <n v="47.16"/>
    <n v="173.27"/>
  </r>
  <r>
    <x v="476"/>
    <n v="37"/>
    <n v="54.95"/>
    <n v="152.47999999999999"/>
  </r>
  <r>
    <x v="477"/>
    <n v="40"/>
    <n v="42.24"/>
    <n v="205.35"/>
  </r>
  <r>
    <x v="478"/>
    <n v="31"/>
    <n v="50.9"/>
    <n v="159.11000000000001"/>
  </r>
  <r>
    <x v="479"/>
    <n v="35"/>
    <n v="41.21"/>
    <n v="149.19"/>
  </r>
  <r>
    <x v="480"/>
    <n v="30"/>
    <n v="47.19"/>
    <n v="160.54"/>
  </r>
  <r>
    <x v="481"/>
    <n v="35"/>
    <n v="41.46"/>
    <n v="141.78"/>
  </r>
  <r>
    <x v="482"/>
    <n v="37"/>
    <n v="44.15"/>
    <n v="206.05"/>
  </r>
  <r>
    <x v="483"/>
    <n v="40"/>
    <n v="50.4"/>
    <n v="137.79"/>
  </r>
  <r>
    <x v="484"/>
    <n v="39"/>
    <n v="49.84"/>
    <n v="143.54"/>
  </r>
  <r>
    <x v="485"/>
    <n v="35"/>
    <n v="39.96"/>
    <n v="207.22"/>
  </r>
  <r>
    <x v="486"/>
    <n v="30"/>
    <n v="45.4"/>
    <n v="144.72999999999999"/>
  </r>
  <r>
    <x v="487"/>
    <n v="37"/>
    <n v="43.55"/>
    <n v="177.6"/>
  </r>
  <r>
    <x v="488"/>
    <n v="41"/>
    <n v="50.56"/>
    <n v="200.72"/>
  </r>
  <r>
    <x v="489"/>
    <n v="33"/>
    <n v="46.43"/>
    <n v="149.93"/>
  </r>
  <r>
    <x v="490"/>
    <n v="40"/>
    <n v="40.85"/>
    <n v="137.4"/>
  </r>
  <r>
    <x v="491"/>
    <n v="36"/>
    <n v="57.27"/>
    <n v="193.34"/>
  </r>
  <r>
    <x v="492"/>
    <n v="39"/>
    <n v="40.93"/>
    <n v="167.27"/>
  </r>
  <r>
    <x v="493"/>
    <n v="34"/>
    <n v="52.98"/>
    <n v="143.34"/>
  </r>
  <r>
    <x v="494"/>
    <n v="39"/>
    <n v="48.57"/>
    <n v="142.55000000000001"/>
  </r>
  <r>
    <x v="495"/>
    <n v="38"/>
    <n v="41.65"/>
    <n v="226.97"/>
  </r>
  <r>
    <x v="496"/>
    <n v="36"/>
    <n v="55.7"/>
    <n v="213.38"/>
  </r>
  <r>
    <x v="497"/>
    <n v="38"/>
    <n v="49.23"/>
    <n v="231.86"/>
  </r>
  <r>
    <x v="498"/>
    <n v="32"/>
    <n v="43.45"/>
    <n v="140.91999999999999"/>
  </r>
  <r>
    <x v="499"/>
    <n v="32"/>
    <n v="46.18"/>
    <n v="146.16"/>
  </r>
  <r>
    <x v="500"/>
    <n v="39"/>
    <n v="55.31"/>
    <n v="184.6"/>
  </r>
  <r>
    <x v="501"/>
    <n v="40"/>
    <n v="44.49"/>
    <n v="214.38"/>
  </r>
  <r>
    <x v="502"/>
    <n v="36"/>
    <n v="59.22"/>
    <n v="166.41"/>
  </r>
  <r>
    <x v="503"/>
    <n v="37"/>
    <n v="56.59"/>
    <n v="135.99"/>
  </r>
  <r>
    <x v="504"/>
    <n v="30"/>
    <n v="55.94"/>
    <n v="213.84"/>
  </r>
  <r>
    <x v="505"/>
    <n v="31"/>
    <n v="58.43"/>
    <n v="175.34"/>
  </r>
  <r>
    <x v="506"/>
    <n v="41"/>
    <n v="43.65"/>
    <n v="162.6"/>
  </r>
  <r>
    <x v="507"/>
    <n v="41"/>
    <n v="43.04"/>
    <n v="194.25"/>
  </r>
  <r>
    <x v="508"/>
    <n v="33"/>
    <n v="41.98"/>
    <n v="209.32"/>
  </r>
  <r>
    <x v="509"/>
    <n v="32"/>
    <n v="57.99"/>
    <n v="234.33"/>
  </r>
  <r>
    <x v="510"/>
    <n v="36"/>
    <n v="52.57"/>
    <n v="157.53"/>
  </r>
  <r>
    <x v="511"/>
    <n v="41"/>
    <n v="58.48"/>
    <n v="160.99"/>
  </r>
  <r>
    <x v="512"/>
    <n v="40"/>
    <n v="51.34"/>
    <n v="169.47"/>
  </r>
  <r>
    <x v="513"/>
    <n v="40"/>
    <n v="50.7"/>
    <n v="188.7"/>
  </r>
  <r>
    <x v="514"/>
    <n v="31"/>
    <n v="44.69"/>
    <n v="234.79"/>
  </r>
  <r>
    <x v="515"/>
    <n v="37"/>
    <n v="56.74"/>
    <n v="139.72"/>
  </r>
  <r>
    <x v="516"/>
    <n v="35"/>
    <n v="46.14"/>
    <n v="213.94"/>
  </r>
  <r>
    <x v="517"/>
    <n v="42"/>
    <n v="42.03"/>
    <n v="223.18"/>
  </r>
  <r>
    <x v="518"/>
    <n v="33"/>
    <n v="57.87"/>
    <n v="172.33"/>
  </r>
  <r>
    <x v="519"/>
    <n v="41"/>
    <n v="47.59"/>
    <n v="226.6"/>
  </r>
  <r>
    <x v="520"/>
    <n v="41"/>
    <n v="52.31"/>
    <n v="193.35"/>
  </r>
  <r>
    <x v="521"/>
    <n v="32"/>
    <n v="46.83"/>
    <n v="174.95"/>
  </r>
  <r>
    <x v="522"/>
    <n v="41"/>
    <n v="39.799999999999997"/>
    <n v="189.07"/>
  </r>
  <r>
    <x v="523"/>
    <n v="37"/>
    <n v="52.35"/>
    <n v="197.52"/>
  </r>
  <r>
    <x v="524"/>
    <n v="42"/>
    <n v="58.45"/>
    <n v="198.01"/>
  </r>
  <r>
    <x v="525"/>
    <n v="43"/>
    <n v="40.01"/>
    <n v="224.69"/>
  </r>
  <r>
    <x v="526"/>
    <n v="32"/>
    <n v="44.07"/>
    <n v="213.01"/>
  </r>
  <r>
    <x v="527"/>
    <n v="35"/>
    <n v="55.97"/>
    <n v="141.93"/>
  </r>
  <r>
    <x v="528"/>
    <n v="41"/>
    <n v="50.57"/>
    <n v="206.58"/>
  </r>
  <r>
    <x v="529"/>
    <n v="41"/>
    <n v="55.94"/>
    <n v="146.63"/>
  </r>
  <r>
    <x v="530"/>
    <n v="34"/>
    <n v="45.03"/>
    <n v="147.16999999999999"/>
  </r>
  <r>
    <x v="531"/>
    <n v="37"/>
    <n v="52.05"/>
    <n v="211.83"/>
  </r>
  <r>
    <x v="532"/>
    <n v="36"/>
    <n v="46.26"/>
    <n v="213.38"/>
  </r>
  <r>
    <x v="533"/>
    <n v="41"/>
    <n v="45.16"/>
    <n v="180.78"/>
  </r>
  <r>
    <x v="534"/>
    <n v="32"/>
    <n v="50.09"/>
    <n v="151.12"/>
  </r>
  <r>
    <x v="535"/>
    <n v="41"/>
    <n v="42.37"/>
    <n v="184.34"/>
  </r>
  <r>
    <x v="536"/>
    <n v="39"/>
    <n v="45.33"/>
    <n v="186.39"/>
  </r>
  <r>
    <x v="537"/>
    <n v="32"/>
    <n v="42.15"/>
    <n v="188.17"/>
  </r>
  <r>
    <x v="538"/>
    <n v="35"/>
    <n v="53.25"/>
    <n v="154.28"/>
  </r>
  <r>
    <x v="539"/>
    <n v="36"/>
    <n v="41.03"/>
    <n v="229.6"/>
  </r>
  <r>
    <x v="540"/>
    <n v="42"/>
    <n v="39.58"/>
    <n v="213.11"/>
  </r>
  <r>
    <x v="541"/>
    <n v="33"/>
    <n v="44.4"/>
    <n v="165.57"/>
  </r>
  <r>
    <x v="542"/>
    <n v="38"/>
    <n v="41.76"/>
    <n v="148.35"/>
  </r>
  <r>
    <x v="543"/>
    <n v="32"/>
    <n v="57.32"/>
    <n v="201.48"/>
  </r>
  <r>
    <x v="544"/>
    <n v="42"/>
    <n v="40.409999999999997"/>
    <n v="187.36"/>
  </r>
  <r>
    <x v="545"/>
    <n v="34"/>
    <n v="44.65"/>
    <n v="198.82"/>
  </r>
  <r>
    <x v="546"/>
    <n v="42"/>
    <n v="52.62"/>
    <n v="145.07"/>
  </r>
  <r>
    <x v="547"/>
    <n v="43"/>
    <n v="46.79"/>
    <n v="140.97"/>
  </r>
  <r>
    <x v="548"/>
    <n v="38"/>
    <n v="50.58"/>
    <n v="228.7"/>
  </r>
  <r>
    <x v="549"/>
    <n v="43"/>
    <n v="43.23"/>
    <n v="137.35"/>
  </r>
  <r>
    <x v="550"/>
    <n v="35"/>
    <n v="52.49"/>
    <n v="234.6"/>
  </r>
  <r>
    <x v="551"/>
    <n v="39"/>
    <n v="57.17"/>
    <n v="156.25"/>
  </r>
  <r>
    <x v="552"/>
    <n v="42"/>
    <n v="56.52"/>
    <n v="176.24"/>
  </r>
  <r>
    <x v="553"/>
    <n v="39"/>
    <n v="48.6"/>
    <n v="204"/>
  </r>
  <r>
    <x v="554"/>
    <n v="34"/>
    <n v="52.86"/>
    <n v="203.46"/>
  </r>
  <r>
    <x v="555"/>
    <n v="41"/>
    <n v="47.94"/>
    <n v="186.93"/>
  </r>
  <r>
    <x v="556"/>
    <n v="38"/>
    <n v="48.31"/>
    <n v="177.12"/>
  </r>
  <r>
    <x v="557"/>
    <n v="36"/>
    <n v="49.61"/>
    <n v="140.81"/>
  </r>
  <r>
    <x v="558"/>
    <n v="37"/>
    <n v="45"/>
    <n v="173.19"/>
  </r>
  <r>
    <x v="559"/>
    <n v="37"/>
    <n v="56.7"/>
    <n v="158.5"/>
  </r>
  <r>
    <x v="560"/>
    <n v="43"/>
    <n v="58.43"/>
    <n v="216.77"/>
  </r>
  <r>
    <x v="561"/>
    <n v="42"/>
    <n v="48.79"/>
    <n v="152.74"/>
  </r>
  <r>
    <x v="562"/>
    <n v="38"/>
    <n v="47.11"/>
    <n v="136.24"/>
  </r>
  <r>
    <x v="563"/>
    <n v="34"/>
    <n v="43.26"/>
    <n v="180.16"/>
  </r>
  <r>
    <x v="564"/>
    <n v="37"/>
    <n v="58.28"/>
    <n v="150.02000000000001"/>
  </r>
  <r>
    <x v="565"/>
    <n v="40"/>
    <n v="49.5"/>
    <n v="217.31"/>
  </r>
  <r>
    <x v="566"/>
    <n v="36"/>
    <n v="42.44"/>
    <n v="138.32"/>
  </r>
  <r>
    <x v="567"/>
    <n v="40"/>
    <n v="43.27"/>
    <n v="135.30000000000001"/>
  </r>
  <r>
    <x v="568"/>
    <n v="33"/>
    <n v="46.76"/>
    <n v="221.28"/>
  </r>
  <r>
    <x v="569"/>
    <n v="42"/>
    <n v="52.95"/>
    <n v="213.01"/>
  </r>
  <r>
    <x v="570"/>
    <n v="41"/>
    <n v="56.65"/>
    <n v="174.04"/>
  </r>
  <r>
    <x v="571"/>
    <n v="34"/>
    <n v="51.65"/>
    <n v="218.94"/>
  </r>
  <r>
    <x v="572"/>
    <n v="37"/>
    <n v="43.93"/>
    <n v="173.81"/>
  </r>
  <r>
    <x v="573"/>
    <n v="39"/>
    <n v="53.19"/>
    <n v="229.29"/>
  </r>
  <r>
    <x v="574"/>
    <n v="34"/>
    <n v="54.21"/>
    <n v="159.43"/>
  </r>
  <r>
    <x v="575"/>
    <n v="39"/>
    <n v="47.2"/>
    <n v="168.13"/>
  </r>
  <r>
    <x v="576"/>
    <n v="39"/>
    <n v="56.93"/>
    <n v="205.63"/>
  </r>
  <r>
    <x v="577"/>
    <n v="44"/>
    <n v="43.33"/>
    <n v="194.96"/>
  </r>
  <r>
    <x v="578"/>
    <n v="39"/>
    <n v="40.049999999999997"/>
    <n v="215.7"/>
  </r>
  <r>
    <x v="579"/>
    <n v="36"/>
    <n v="39.28"/>
    <n v="175.21"/>
  </r>
  <r>
    <x v="580"/>
    <n v="37"/>
    <n v="57.85"/>
    <n v="226.51"/>
  </r>
  <r>
    <x v="581"/>
    <n v="45"/>
    <n v="50.47"/>
    <n v="139.75"/>
  </r>
  <r>
    <x v="582"/>
    <n v="36"/>
    <n v="45.4"/>
    <n v="214.41"/>
  </r>
  <r>
    <x v="583"/>
    <n v="43"/>
    <n v="39.869999999999997"/>
    <n v="198.97"/>
  </r>
  <r>
    <x v="584"/>
    <n v="42"/>
    <n v="41.29"/>
    <n v="234.84"/>
  </r>
  <r>
    <x v="585"/>
    <n v="39"/>
    <n v="51.34"/>
    <n v="174.61"/>
  </r>
  <r>
    <x v="586"/>
    <n v="35"/>
    <n v="42.75"/>
    <n v="163.28"/>
  </r>
  <r>
    <x v="587"/>
    <n v="39"/>
    <n v="46.41"/>
    <n v="194.53"/>
  </r>
  <r>
    <x v="588"/>
    <n v="35"/>
    <n v="38.93"/>
    <n v="208.28"/>
  </r>
  <r>
    <x v="589"/>
    <n v="36"/>
    <n v="50.88"/>
    <n v="190.18"/>
  </r>
  <r>
    <x v="590"/>
    <n v="43"/>
    <n v="40.54"/>
    <n v="216"/>
  </r>
  <r>
    <x v="591"/>
    <n v="45"/>
    <n v="58.45"/>
    <n v="150.07"/>
  </r>
  <r>
    <x v="592"/>
    <n v="35"/>
    <n v="58.15"/>
    <n v="135.44999999999999"/>
  </r>
  <r>
    <x v="593"/>
    <n v="34"/>
    <n v="49.37"/>
    <n v="215.87"/>
  </r>
  <r>
    <x v="594"/>
    <n v="42"/>
    <n v="48.8"/>
    <n v="220.64"/>
  </r>
  <r>
    <x v="595"/>
    <n v="38"/>
    <n v="55.57"/>
    <n v="155.41999999999999"/>
  </r>
  <r>
    <x v="596"/>
    <n v="36"/>
    <n v="43.47"/>
    <n v="234.07"/>
  </r>
  <r>
    <x v="597"/>
    <n v="44"/>
    <n v="49.57"/>
    <n v="213.55"/>
  </r>
  <r>
    <x v="598"/>
    <n v="36"/>
    <n v="54.33"/>
    <n v="211.36"/>
  </r>
  <r>
    <x v="599"/>
    <n v="43"/>
    <n v="51.87"/>
    <n v="184.7"/>
  </r>
  <r>
    <x v="600"/>
    <n v="39"/>
    <n v="53.85"/>
    <n v="152.28"/>
  </r>
  <r>
    <x v="601"/>
    <n v="45"/>
    <n v="55.82"/>
    <n v="150.93"/>
  </r>
  <r>
    <x v="602"/>
    <n v="41"/>
    <n v="41.39"/>
    <n v="155.01"/>
  </r>
  <r>
    <x v="603"/>
    <n v="38"/>
    <n v="58.67"/>
    <n v="182.11"/>
  </r>
  <r>
    <x v="604"/>
    <n v="43"/>
    <n v="53.58"/>
    <n v="171.6"/>
  </r>
  <r>
    <x v="605"/>
    <n v="40"/>
    <n v="39.15"/>
    <n v="141.1"/>
  </r>
  <r>
    <x v="606"/>
    <n v="45"/>
    <n v="55.46"/>
    <n v="226.86"/>
  </r>
  <r>
    <x v="607"/>
    <n v="35"/>
    <n v="49.96"/>
    <n v="223.71"/>
  </r>
  <r>
    <x v="608"/>
    <n v="34"/>
    <n v="41.7"/>
    <n v="187.35"/>
  </r>
  <r>
    <x v="609"/>
    <n v="38"/>
    <n v="45.96"/>
    <n v="169.03"/>
  </r>
  <r>
    <x v="610"/>
    <n v="39"/>
    <n v="40.24"/>
    <n v="214.38"/>
  </r>
  <r>
    <x v="611"/>
    <n v="46"/>
    <n v="49.69"/>
    <n v="181.64"/>
  </r>
  <r>
    <x v="612"/>
    <n v="36"/>
    <n v="47.57"/>
    <n v="188.9"/>
  </r>
  <r>
    <x v="613"/>
    <n v="44"/>
    <n v="43.04"/>
    <n v="163.43"/>
  </r>
  <r>
    <x v="614"/>
    <n v="36"/>
    <n v="51.11"/>
    <n v="200.68"/>
  </r>
  <r>
    <x v="615"/>
    <n v="42"/>
    <n v="40.06"/>
    <n v="150.97"/>
  </r>
  <r>
    <x v="616"/>
    <n v="39"/>
    <n v="54.97"/>
    <n v="195.47"/>
  </r>
  <r>
    <x v="617"/>
    <n v="46"/>
    <n v="49.84"/>
    <n v="136.52000000000001"/>
  </r>
  <r>
    <x v="618"/>
    <n v="40"/>
    <n v="48.18"/>
    <n v="169.56"/>
  </r>
  <r>
    <x v="619"/>
    <n v="38"/>
    <n v="52.5"/>
    <n v="160.72999999999999"/>
  </r>
  <r>
    <x v="620"/>
    <n v="40"/>
    <n v="53.29"/>
    <n v="145.9"/>
  </r>
  <r>
    <x v="621"/>
    <n v="42"/>
    <n v="57.9"/>
    <n v="208.06"/>
  </r>
  <r>
    <x v="622"/>
    <n v="37"/>
    <n v="51.66"/>
    <n v="209.71"/>
  </r>
  <r>
    <x v="623"/>
    <n v="36"/>
    <n v="42.83"/>
    <n v="212.55"/>
  </r>
  <r>
    <x v="624"/>
    <n v="39"/>
    <n v="40.4"/>
    <n v="182.66"/>
  </r>
  <r>
    <x v="625"/>
    <n v="36"/>
    <n v="43.94"/>
    <n v="164.45"/>
  </r>
  <r>
    <x v="626"/>
    <n v="45"/>
    <n v="44.45"/>
    <n v="184.52"/>
  </r>
  <r>
    <x v="627"/>
    <n v="39"/>
    <n v="57.87"/>
    <n v="184.14"/>
  </r>
  <r>
    <x v="628"/>
    <n v="35"/>
    <n v="57.19"/>
    <n v="191.96"/>
  </r>
  <r>
    <x v="629"/>
    <n v="46"/>
    <n v="49.02"/>
    <n v="135"/>
  </r>
  <r>
    <x v="630"/>
    <n v="43"/>
    <n v="52.22"/>
    <n v="175.99"/>
  </r>
  <r>
    <x v="631"/>
    <n v="38"/>
    <n v="42.32"/>
    <n v="195.82"/>
  </r>
  <r>
    <x v="632"/>
    <n v="43"/>
    <n v="54.52"/>
    <n v="163.92"/>
  </r>
  <r>
    <x v="633"/>
    <n v="41"/>
    <n v="50.47"/>
    <n v="201.22"/>
  </r>
  <r>
    <x v="634"/>
    <n v="37"/>
    <n v="53.93"/>
    <n v="180.11"/>
  </r>
  <r>
    <x v="635"/>
    <n v="35"/>
    <n v="50.36"/>
    <n v="208.69"/>
  </r>
  <r>
    <x v="636"/>
    <n v="46"/>
    <n v="58.35"/>
    <n v="217.54"/>
  </r>
  <r>
    <x v="637"/>
    <n v="41"/>
    <n v="54.83"/>
    <n v="147.47"/>
  </r>
  <r>
    <x v="638"/>
    <n v="37"/>
    <n v="54.81"/>
    <n v="147.06"/>
  </r>
  <r>
    <x v="639"/>
    <n v="35"/>
    <n v="45.22"/>
    <n v="149.94"/>
  </r>
  <r>
    <x v="640"/>
    <n v="39"/>
    <n v="56.3"/>
    <n v="229.86"/>
  </r>
  <r>
    <x v="641"/>
    <n v="44"/>
    <n v="38.65"/>
    <n v="146.71"/>
  </r>
  <r>
    <x v="642"/>
    <n v="41"/>
    <n v="39.880000000000003"/>
    <n v="166.48"/>
  </r>
  <r>
    <x v="643"/>
    <n v="47"/>
    <n v="51.94"/>
    <n v="188.65"/>
  </r>
  <r>
    <x v="644"/>
    <n v="42"/>
    <n v="40.619999999999997"/>
    <n v="182.61"/>
  </r>
  <r>
    <x v="645"/>
    <n v="46"/>
    <n v="48.63"/>
    <n v="179.79"/>
  </r>
  <r>
    <x v="646"/>
    <n v="40"/>
    <n v="49.82"/>
    <n v="162.94"/>
  </r>
  <r>
    <x v="647"/>
    <n v="43"/>
    <n v="50.2"/>
    <n v="207.78"/>
  </r>
  <r>
    <x v="648"/>
    <n v="40"/>
    <n v="49.62"/>
    <n v="203.73"/>
  </r>
  <r>
    <x v="649"/>
    <n v="47"/>
    <n v="42.08"/>
    <n v="214.06"/>
  </r>
  <r>
    <x v="650"/>
    <n v="42"/>
    <n v="40.47"/>
    <n v="233.76"/>
  </r>
  <r>
    <x v="651"/>
    <n v="42"/>
    <n v="38.36"/>
    <n v="174.88"/>
  </r>
  <r>
    <x v="652"/>
    <n v="37"/>
    <n v="55.81"/>
    <n v="157.46"/>
  </r>
  <r>
    <x v="653"/>
    <n v="39"/>
    <n v="40.049999999999997"/>
    <n v="178.75"/>
  </r>
  <r>
    <x v="654"/>
    <n v="42"/>
    <n v="49.05"/>
    <n v="221.08"/>
  </r>
  <r>
    <x v="655"/>
    <n v="42"/>
    <n v="41.68"/>
    <n v="145.07"/>
  </r>
  <r>
    <x v="656"/>
    <n v="37"/>
    <n v="40.380000000000003"/>
    <n v="162.59"/>
  </r>
  <r>
    <x v="657"/>
    <n v="40"/>
    <n v="43.77"/>
    <n v="189.44"/>
  </r>
  <r>
    <x v="658"/>
    <n v="42"/>
    <n v="58.23"/>
    <n v="144.06"/>
  </r>
  <r>
    <x v="659"/>
    <n v="39"/>
    <n v="45.15"/>
    <n v="214.88"/>
  </r>
  <r>
    <x v="660"/>
    <n v="38"/>
    <n v="39.51"/>
    <n v="189.38"/>
  </r>
  <r>
    <x v="661"/>
    <n v="41"/>
    <n v="52.85"/>
    <n v="229.8"/>
  </r>
  <r>
    <x v="662"/>
    <n v="39"/>
    <n v="47.58"/>
    <n v="215.11"/>
  </r>
  <r>
    <x v="663"/>
    <n v="42"/>
    <n v="49.69"/>
    <n v="159.25"/>
  </r>
  <r>
    <x v="664"/>
    <n v="45"/>
    <n v="56.14"/>
    <n v="169"/>
  </r>
  <r>
    <x v="665"/>
    <n v="46"/>
    <n v="46.9"/>
    <n v="140.94999999999999"/>
  </r>
  <r>
    <x v="666"/>
    <n v="45"/>
    <n v="55.54"/>
    <n v="201.83"/>
  </r>
  <r>
    <x v="667"/>
    <n v="39"/>
    <n v="52.74"/>
    <n v="188.96"/>
  </r>
  <r>
    <x v="668"/>
    <n v="42"/>
    <n v="54.43"/>
    <n v="193.01"/>
  </r>
  <r>
    <x v="669"/>
    <n v="48"/>
    <n v="46.79"/>
    <n v="215.38"/>
  </r>
  <r>
    <x v="670"/>
    <n v="44"/>
    <n v="49.83"/>
    <n v="196.85"/>
  </r>
  <r>
    <x v="671"/>
    <n v="45"/>
    <n v="56.75"/>
    <n v="232.9"/>
  </r>
  <r>
    <x v="672"/>
    <n v="39"/>
    <n v="52.28"/>
    <n v="229.01"/>
  </r>
  <r>
    <x v="673"/>
    <n v="38"/>
    <n v="54.85"/>
    <n v="159.32"/>
  </r>
  <r>
    <x v="674"/>
    <n v="41"/>
    <n v="46.64"/>
    <n v="172.46"/>
  </r>
  <r>
    <x v="675"/>
    <n v="37"/>
    <n v="50.9"/>
    <n v="177.93"/>
  </r>
  <r>
    <x v="676"/>
    <n v="38"/>
    <n v="45.92"/>
    <n v="149.81"/>
  </r>
  <r>
    <x v="677"/>
    <n v="40"/>
    <n v="55.71"/>
    <n v="145.66999999999999"/>
  </r>
  <r>
    <x v="678"/>
    <n v="37"/>
    <n v="44.82"/>
    <n v="151.54"/>
  </r>
  <r>
    <x v="679"/>
    <n v="47"/>
    <n v="52.82"/>
    <n v="199.2"/>
  </r>
  <r>
    <x v="680"/>
    <n v="37"/>
    <n v="46.9"/>
    <n v="136.58000000000001"/>
  </r>
  <r>
    <x v="681"/>
    <n v="46"/>
    <n v="43.86"/>
    <n v="161.63999999999999"/>
  </r>
  <r>
    <x v="682"/>
    <n v="36"/>
    <n v="57.41"/>
    <n v="178.52"/>
  </r>
  <r>
    <x v="683"/>
    <n v="45"/>
    <n v="49.55"/>
    <n v="149.07"/>
  </r>
  <r>
    <x v="684"/>
    <n v="40"/>
    <n v="38.729999999999997"/>
    <n v="232.94"/>
  </r>
  <r>
    <x v="685"/>
    <n v="41"/>
    <n v="38.549999999999997"/>
    <n v="136.97999999999999"/>
  </r>
  <r>
    <x v="686"/>
    <n v="37"/>
    <n v="45.62"/>
    <n v="217.79"/>
  </r>
  <r>
    <x v="687"/>
    <n v="40"/>
    <n v="49.25"/>
    <n v="157.71"/>
  </r>
  <r>
    <x v="688"/>
    <n v="41"/>
    <n v="41.51"/>
    <n v="187.79"/>
  </r>
  <r>
    <x v="689"/>
    <n v="43"/>
    <n v="41.27"/>
    <n v="193.49"/>
  </r>
  <r>
    <x v="690"/>
    <n v="47"/>
    <n v="51.57"/>
    <n v="169.51"/>
  </r>
  <r>
    <x v="691"/>
    <n v="44"/>
    <n v="55.39"/>
    <n v="233.02"/>
  </r>
  <r>
    <x v="692"/>
    <n v="48"/>
    <n v="42.02"/>
    <n v="216.19"/>
  </r>
  <r>
    <x v="693"/>
    <n v="43"/>
    <n v="55.62"/>
    <n v="192.29"/>
  </r>
  <r>
    <x v="694"/>
    <n v="38"/>
    <n v="57.11"/>
    <n v="188.25"/>
  </r>
  <r>
    <x v="695"/>
    <n v="44"/>
    <n v="48.08"/>
    <n v="204.25"/>
  </r>
  <r>
    <x v="696"/>
    <n v="47"/>
    <n v="53"/>
    <n v="218.9"/>
  </r>
  <r>
    <x v="697"/>
    <n v="42"/>
    <n v="38.840000000000003"/>
    <n v="230.49"/>
  </r>
  <r>
    <x v="698"/>
    <n v="48"/>
    <n v="39.99"/>
    <n v="224.8"/>
  </r>
  <r>
    <x v="699"/>
    <n v="48"/>
    <n v="41.2"/>
    <n v="185.88"/>
  </r>
  <r>
    <x v="700"/>
    <n v="47"/>
    <n v="48.15"/>
    <n v="142.97999999999999"/>
  </r>
  <r>
    <x v="701"/>
    <n v="41"/>
    <n v="41.53"/>
    <n v="158.80000000000001"/>
  </r>
  <r>
    <x v="702"/>
    <n v="42"/>
    <n v="38.06"/>
    <n v="142.63999999999999"/>
  </r>
  <r>
    <x v="703"/>
    <n v="39"/>
    <n v="53.77"/>
    <n v="155.77000000000001"/>
  </r>
  <r>
    <x v="704"/>
    <n v="41"/>
    <n v="52.52"/>
    <n v="139.56"/>
  </r>
  <r>
    <x v="705"/>
    <n v="44"/>
    <n v="44.51"/>
    <n v="135.91"/>
  </r>
  <r>
    <x v="706"/>
    <n v="43"/>
    <n v="49.75"/>
    <n v="217.22"/>
  </r>
  <r>
    <x v="707"/>
    <n v="38"/>
    <n v="42.18"/>
    <n v="135.6"/>
  </r>
  <r>
    <x v="708"/>
    <n v="38"/>
    <n v="50.98"/>
    <n v="166.64"/>
  </r>
  <r>
    <x v="709"/>
    <n v="39"/>
    <n v="57.37"/>
    <n v="184.46"/>
  </r>
  <r>
    <x v="710"/>
    <n v="43"/>
    <n v="44.08"/>
    <n v="181.68"/>
  </r>
  <r>
    <x v="711"/>
    <n v="40"/>
    <n v="51.54"/>
    <n v="166.4"/>
  </r>
  <r>
    <x v="712"/>
    <n v="44"/>
    <n v="46.4"/>
    <n v="173.72"/>
  </r>
  <r>
    <x v="713"/>
    <n v="44"/>
    <n v="38.46"/>
    <n v="221.53"/>
  </r>
  <r>
    <x v="714"/>
    <n v="47"/>
    <n v="49.31"/>
    <n v="154.41999999999999"/>
  </r>
  <r>
    <x v="715"/>
    <n v="46"/>
    <n v="39.33"/>
    <n v="176.08"/>
  </r>
  <r>
    <x v="716"/>
    <n v="49"/>
    <n v="48.69"/>
    <n v="155.87"/>
  </r>
  <r>
    <x v="717"/>
    <n v="49"/>
    <n v="40.04"/>
    <n v="224.1"/>
  </r>
  <r>
    <x v="718"/>
    <n v="42"/>
    <n v="53.71"/>
    <n v="179.51"/>
  </r>
  <r>
    <x v="719"/>
    <n v="46"/>
    <n v="43.45"/>
    <n v="226.01"/>
  </r>
  <r>
    <x v="720"/>
    <n v="50"/>
    <n v="56.86"/>
    <n v="232.84"/>
  </r>
  <r>
    <x v="721"/>
    <n v="39"/>
    <n v="49.89"/>
    <n v="211.28"/>
  </r>
  <r>
    <x v="722"/>
    <n v="45"/>
    <n v="54.7"/>
    <n v="147.93"/>
  </r>
  <r>
    <x v="723"/>
    <n v="49"/>
    <n v="45.3"/>
    <n v="151.16999999999999"/>
  </r>
  <r>
    <x v="724"/>
    <n v="48"/>
    <n v="45.33"/>
    <n v="227.01"/>
  </r>
  <r>
    <x v="725"/>
    <n v="49"/>
    <n v="47.54"/>
    <n v="222.2"/>
  </r>
  <r>
    <x v="726"/>
    <n v="47"/>
    <n v="41.46"/>
    <n v="218.92"/>
  </r>
  <r>
    <x v="727"/>
    <n v="38"/>
    <n v="55.22"/>
    <n v="206.16"/>
  </r>
  <r>
    <x v="728"/>
    <n v="49"/>
    <n v="41.26"/>
    <n v="199.76"/>
  </r>
  <r>
    <x v="729"/>
    <n v="39"/>
    <n v="48.7"/>
    <n v="177.97"/>
  </r>
  <r>
    <x v="730"/>
    <n v="38"/>
    <n v="51.29"/>
    <n v="146.09"/>
  </r>
  <r>
    <x v="731"/>
    <n v="47"/>
    <n v="47.14"/>
    <n v="145.94999999999999"/>
  </r>
  <r>
    <x v="732"/>
    <n v="39"/>
    <n v="48.24"/>
    <n v="185.31"/>
  </r>
  <r>
    <x v="733"/>
    <n v="41"/>
    <n v="55.9"/>
    <n v="195.99"/>
  </r>
  <r>
    <x v="734"/>
    <n v="42"/>
    <n v="46.02"/>
    <n v="231.51"/>
  </r>
  <r>
    <x v="735"/>
    <n v="50"/>
    <n v="37.76"/>
    <n v="201.99"/>
  </r>
  <r>
    <x v="736"/>
    <n v="47"/>
    <n v="41.42"/>
    <n v="201.3"/>
  </r>
  <r>
    <x v="737"/>
    <n v="40"/>
    <n v="55.66"/>
    <n v="165.36"/>
  </r>
  <r>
    <x v="738"/>
    <n v="44"/>
    <n v="47.52"/>
    <n v="166.68"/>
  </r>
  <r>
    <x v="739"/>
    <n v="47"/>
    <n v="48.95"/>
    <n v="141.93"/>
  </r>
  <r>
    <x v="740"/>
    <n v="43"/>
    <n v="47.88"/>
    <n v="230.45"/>
  </r>
  <r>
    <x v="741"/>
    <n v="41"/>
    <n v="46.88"/>
    <n v="190.57"/>
  </r>
  <r>
    <x v="742"/>
    <n v="42"/>
    <n v="47.97"/>
    <n v="144.08000000000001"/>
  </r>
  <r>
    <x v="743"/>
    <n v="44"/>
    <n v="57.38"/>
    <n v="221.58"/>
  </r>
  <r>
    <x v="744"/>
    <n v="48"/>
    <n v="40.33"/>
    <n v="212.94"/>
  </r>
  <r>
    <x v="745"/>
    <n v="39"/>
    <n v="49.7"/>
    <n v="220.85"/>
  </r>
  <r>
    <x v="746"/>
    <n v="42"/>
    <n v="45.17"/>
    <n v="169.87"/>
  </r>
  <r>
    <x v="747"/>
    <n v="41"/>
    <n v="52.24"/>
    <n v="233.66"/>
  </r>
  <r>
    <x v="748"/>
    <n v="47"/>
    <n v="56.71"/>
    <n v="160.72"/>
  </r>
  <r>
    <x v="749"/>
    <n v="42"/>
    <n v="39.49"/>
    <n v="171.76"/>
  </r>
  <r>
    <x v="750"/>
    <n v="40"/>
    <n v="51.58"/>
    <n v="187.81"/>
  </r>
  <r>
    <x v="751"/>
    <n v="48"/>
    <n v="56.18"/>
    <n v="216.34"/>
  </r>
  <r>
    <x v="752"/>
    <n v="40"/>
    <n v="49.07"/>
    <n v="182.55"/>
  </r>
  <r>
    <x v="753"/>
    <n v="42"/>
    <n v="41.13"/>
    <n v="232.24"/>
  </r>
  <r>
    <x v="754"/>
    <n v="39"/>
    <n v="50.24"/>
    <n v="147.15"/>
  </r>
  <r>
    <x v="755"/>
    <n v="44"/>
    <n v="51.77"/>
    <n v="193.42"/>
  </r>
  <r>
    <x v="756"/>
    <n v="48"/>
    <n v="47.69"/>
    <n v="170.46"/>
  </r>
  <r>
    <x v="757"/>
    <n v="42"/>
    <n v="45.96"/>
    <n v="225.27"/>
  </r>
  <r>
    <x v="758"/>
    <n v="49"/>
    <n v="39.270000000000003"/>
    <n v="153.56"/>
  </r>
  <r>
    <x v="759"/>
    <n v="47"/>
    <n v="53.83"/>
    <n v="209.35"/>
  </r>
  <r>
    <x v="760"/>
    <n v="43"/>
    <n v="51.53"/>
    <n v="225.34"/>
  </r>
  <r>
    <x v="761"/>
    <n v="51"/>
    <n v="40.47"/>
    <n v="152.16"/>
  </r>
  <r>
    <x v="762"/>
    <n v="47"/>
    <n v="50.31"/>
    <n v="212.7"/>
  </r>
  <r>
    <x v="763"/>
    <n v="48"/>
    <n v="56.47"/>
    <n v="206.68"/>
  </r>
  <r>
    <x v="764"/>
    <n v="48"/>
    <n v="56.8"/>
    <n v="227.17"/>
  </r>
  <r>
    <x v="765"/>
    <n v="50"/>
    <n v="53.51"/>
    <n v="232.56"/>
  </r>
  <r>
    <x v="766"/>
    <n v="46"/>
    <n v="43.6"/>
    <n v="140.26"/>
  </r>
  <r>
    <x v="767"/>
    <n v="43"/>
    <n v="47.15"/>
    <n v="214.68"/>
  </r>
  <r>
    <x v="768"/>
    <n v="45"/>
    <n v="47.77"/>
    <n v="152.82"/>
  </r>
  <r>
    <x v="769"/>
    <n v="46"/>
    <n v="42.34"/>
    <n v="166.84"/>
  </r>
  <r>
    <x v="770"/>
    <n v="49"/>
    <n v="47.95"/>
    <n v="150.15"/>
  </r>
  <r>
    <x v="771"/>
    <n v="43"/>
    <n v="45.78"/>
    <n v="161.63"/>
  </r>
  <r>
    <x v="772"/>
    <n v="45"/>
    <n v="49.73"/>
    <n v="139.38999999999999"/>
  </r>
  <r>
    <x v="773"/>
    <n v="51"/>
    <n v="52.6"/>
    <n v="222.72"/>
  </r>
  <r>
    <x v="774"/>
    <n v="51"/>
    <n v="42.59"/>
    <n v="172.44"/>
  </r>
  <r>
    <x v="775"/>
    <n v="48"/>
    <n v="49.61"/>
    <n v="231.64"/>
  </r>
  <r>
    <x v="776"/>
    <n v="43"/>
    <n v="56.28"/>
    <n v="164.29"/>
  </r>
  <r>
    <x v="777"/>
    <n v="50"/>
    <n v="39.630000000000003"/>
    <n v="153.74"/>
  </r>
  <r>
    <x v="778"/>
    <n v="47"/>
    <n v="55.85"/>
    <n v="188.84"/>
  </r>
  <r>
    <x v="779"/>
    <n v="51"/>
    <n v="47.18"/>
    <n v="192.92"/>
  </r>
  <r>
    <x v="780"/>
    <n v="49"/>
    <n v="43.5"/>
    <n v="229.61"/>
  </r>
  <r>
    <x v="781"/>
    <n v="46"/>
    <n v="56.17"/>
    <n v="203.9"/>
  </r>
  <r>
    <x v="782"/>
    <n v="51"/>
    <n v="37.869999999999997"/>
    <n v="184.98"/>
  </r>
  <r>
    <x v="783"/>
    <n v="43"/>
    <n v="47.96"/>
    <n v="148.22999999999999"/>
  </r>
  <r>
    <x v="784"/>
    <n v="44"/>
    <n v="37.22"/>
    <n v="145.94999999999999"/>
  </r>
  <r>
    <x v="785"/>
    <n v="43"/>
    <n v="43.41"/>
    <n v="209.98"/>
  </r>
  <r>
    <x v="786"/>
    <n v="44"/>
    <n v="41.43"/>
    <n v="212.38"/>
  </r>
  <r>
    <x v="787"/>
    <n v="40"/>
    <n v="55.89"/>
    <n v="199.95"/>
  </r>
  <r>
    <x v="788"/>
    <n v="48"/>
    <n v="51.16"/>
    <n v="200.62"/>
  </r>
  <r>
    <x v="789"/>
    <n v="41"/>
    <n v="54.44"/>
    <n v="174.55"/>
  </r>
  <r>
    <x v="790"/>
    <n v="46"/>
    <n v="45.15"/>
    <n v="190.85"/>
  </r>
  <r>
    <x v="791"/>
    <n v="46"/>
    <n v="47.72"/>
    <n v="147"/>
  </r>
  <r>
    <x v="792"/>
    <n v="42"/>
    <n v="41.14"/>
    <n v="172.05"/>
  </r>
  <r>
    <x v="793"/>
    <n v="48"/>
    <n v="48.89"/>
    <n v="146.46"/>
  </r>
  <r>
    <x v="794"/>
    <n v="49"/>
    <n v="50.32"/>
    <n v="138.03"/>
  </r>
  <r>
    <x v="795"/>
    <n v="49"/>
    <n v="42.5"/>
    <n v="154.13"/>
  </r>
  <r>
    <x v="796"/>
    <n v="47"/>
    <n v="55.63"/>
    <n v="189.56"/>
  </r>
  <r>
    <x v="797"/>
    <n v="43"/>
    <n v="40.18"/>
    <n v="234.55"/>
  </r>
  <r>
    <x v="798"/>
    <n v="42"/>
    <n v="50.08"/>
    <n v="153.69999999999999"/>
  </r>
  <r>
    <x v="799"/>
    <n v="43"/>
    <n v="47.81"/>
    <n v="156.63"/>
  </r>
  <r>
    <x v="800"/>
    <n v="51"/>
    <n v="38.979999999999997"/>
    <n v="146.81"/>
  </r>
  <r>
    <x v="801"/>
    <n v="44"/>
    <n v="48.21"/>
    <n v="143.87"/>
  </r>
  <r>
    <x v="802"/>
    <n v="48"/>
    <n v="48.81"/>
    <n v="205.94"/>
  </r>
  <r>
    <x v="803"/>
    <n v="46"/>
    <n v="54.81"/>
    <n v="186.12"/>
  </r>
  <r>
    <x v="804"/>
    <n v="48"/>
    <n v="54"/>
    <n v="175.37"/>
  </r>
  <r>
    <x v="805"/>
    <n v="41"/>
    <n v="42.11"/>
    <n v="141.58000000000001"/>
  </r>
  <r>
    <x v="806"/>
    <n v="45"/>
    <n v="45.28"/>
    <n v="161.06"/>
  </r>
  <r>
    <x v="807"/>
    <n v="43"/>
    <n v="53.41"/>
    <n v="155.18"/>
  </r>
  <r>
    <x v="808"/>
    <n v="41"/>
    <n v="51.67"/>
    <n v="223.43"/>
  </r>
  <r>
    <x v="809"/>
    <n v="43"/>
    <n v="51.72"/>
    <n v="151.24"/>
  </r>
  <r>
    <x v="810"/>
    <n v="52"/>
    <n v="47.53"/>
    <n v="225.54"/>
  </r>
  <r>
    <x v="811"/>
    <n v="49"/>
    <n v="37.979999999999997"/>
    <n v="180.89"/>
  </r>
  <r>
    <x v="812"/>
    <n v="51"/>
    <n v="54.25"/>
    <n v="166.7"/>
  </r>
  <r>
    <x v="813"/>
    <n v="45"/>
    <n v="38.229999999999997"/>
    <n v="220.46"/>
  </r>
  <r>
    <x v="814"/>
    <n v="49"/>
    <n v="54.74"/>
    <n v="195.54"/>
  </r>
  <r>
    <x v="815"/>
    <n v="50"/>
    <n v="37.26"/>
    <n v="228.76"/>
  </r>
  <r>
    <x v="816"/>
    <n v="44"/>
    <n v="42.06"/>
    <n v="231.68"/>
  </r>
  <r>
    <x v="817"/>
    <n v="44"/>
    <n v="52.44"/>
    <n v="182.19"/>
  </r>
  <r>
    <x v="818"/>
    <n v="41"/>
    <n v="48.95"/>
    <n v="171.54"/>
  </r>
  <r>
    <x v="819"/>
    <n v="41"/>
    <n v="42.53"/>
    <n v="136.72"/>
  </r>
  <r>
    <x v="820"/>
    <n v="52"/>
    <n v="49.94"/>
    <n v="232.48"/>
  </r>
  <r>
    <x v="821"/>
    <n v="49"/>
    <n v="39.76"/>
    <n v="185.45"/>
  </r>
  <r>
    <x v="822"/>
    <n v="53"/>
    <n v="40.64"/>
    <n v="231.59"/>
  </r>
  <r>
    <x v="823"/>
    <n v="47"/>
    <n v="50.8"/>
    <n v="139.58000000000001"/>
  </r>
  <r>
    <x v="824"/>
    <n v="53"/>
    <n v="41.62"/>
    <n v="201.95"/>
  </r>
  <r>
    <x v="825"/>
    <n v="43"/>
    <n v="49.71"/>
    <n v="192.09"/>
  </r>
  <r>
    <x v="826"/>
    <n v="52"/>
    <n v="50.04"/>
    <n v="197.25"/>
  </r>
  <r>
    <x v="827"/>
    <n v="50"/>
    <n v="51.78"/>
    <n v="215.53"/>
  </r>
  <r>
    <x v="828"/>
    <n v="48"/>
    <n v="48.1"/>
    <n v="140.59"/>
  </r>
  <r>
    <x v="829"/>
    <n v="47"/>
    <n v="42.71"/>
    <n v="179.13"/>
  </r>
  <r>
    <x v="830"/>
    <n v="52"/>
    <n v="37.909999999999997"/>
    <n v="192.43"/>
  </r>
  <r>
    <x v="831"/>
    <n v="42"/>
    <n v="47.23"/>
    <n v="203.2"/>
  </r>
  <r>
    <x v="832"/>
    <n v="42"/>
    <n v="53.86"/>
    <n v="151.72"/>
  </r>
  <r>
    <x v="833"/>
    <n v="54"/>
    <n v="48.85"/>
    <n v="161.66"/>
  </r>
  <r>
    <x v="834"/>
    <n v="46"/>
    <n v="54.29"/>
    <n v="151.24"/>
  </r>
  <r>
    <x v="835"/>
    <n v="45"/>
    <n v="39.51"/>
    <n v="226.36"/>
  </r>
  <r>
    <x v="836"/>
    <n v="47"/>
    <n v="42.56"/>
    <n v="146.44"/>
  </r>
  <r>
    <x v="837"/>
    <n v="42"/>
    <n v="45.52"/>
    <n v="176.13"/>
  </r>
  <r>
    <x v="838"/>
    <n v="45"/>
    <n v="43.57"/>
    <n v="157.94"/>
  </r>
  <r>
    <x v="839"/>
    <n v="46"/>
    <n v="41.44"/>
    <n v="214.11"/>
  </r>
  <r>
    <x v="840"/>
    <n v="53"/>
    <n v="53.92"/>
    <n v="172.44"/>
  </r>
  <r>
    <x v="841"/>
    <n v="51"/>
    <n v="50.76"/>
    <n v="223.34"/>
  </r>
  <r>
    <x v="842"/>
    <n v="50"/>
    <n v="43.28"/>
    <n v="203.52"/>
  </r>
  <r>
    <x v="843"/>
    <n v="43"/>
    <n v="43.53"/>
    <n v="217.8"/>
  </r>
  <r>
    <x v="844"/>
    <n v="54"/>
    <n v="39.46"/>
    <n v="143.55000000000001"/>
  </r>
  <r>
    <x v="845"/>
    <n v="50"/>
    <n v="44.83"/>
    <n v="212.52"/>
  </r>
  <r>
    <x v="846"/>
    <n v="54"/>
    <n v="47.92"/>
    <n v="199.81"/>
  </r>
  <r>
    <x v="847"/>
    <n v="45"/>
    <n v="47.54"/>
    <n v="171.55"/>
  </r>
  <r>
    <x v="848"/>
    <n v="51"/>
    <n v="41.89"/>
    <n v="195.5"/>
  </r>
  <r>
    <x v="849"/>
    <n v="46"/>
    <n v="56.31"/>
    <n v="155.91"/>
  </r>
  <r>
    <x v="850"/>
    <n v="48"/>
    <n v="53.48"/>
    <n v="206.02"/>
  </r>
  <r>
    <x v="851"/>
    <n v="47"/>
    <n v="38.630000000000003"/>
    <n v="193.58"/>
  </r>
  <r>
    <x v="852"/>
    <n v="48"/>
    <n v="48.73"/>
    <n v="232.08"/>
  </r>
  <r>
    <x v="853"/>
    <n v="47"/>
    <n v="38.58"/>
    <n v="202.25"/>
  </r>
  <r>
    <x v="854"/>
    <n v="51"/>
    <n v="40.24"/>
    <n v="145.08000000000001"/>
  </r>
  <r>
    <x v="855"/>
    <n v="43"/>
    <n v="55.61"/>
    <n v="214.15"/>
  </r>
  <r>
    <x v="856"/>
    <n v="50"/>
    <n v="51.56"/>
    <n v="181.87"/>
  </r>
  <r>
    <x v="857"/>
    <n v="51"/>
    <n v="36.74"/>
    <n v="173.96"/>
  </r>
  <r>
    <x v="858"/>
    <n v="53"/>
    <n v="53.92"/>
    <n v="139.69"/>
  </r>
  <r>
    <x v="859"/>
    <n v="44"/>
    <n v="48.9"/>
    <n v="226.07"/>
  </r>
  <r>
    <x v="860"/>
    <n v="53"/>
    <n v="45.82"/>
    <n v="221.16"/>
  </r>
  <r>
    <x v="861"/>
    <n v="52"/>
    <n v="45.51"/>
    <n v="157.47999999999999"/>
  </r>
  <r>
    <x v="862"/>
    <n v="45"/>
    <n v="44.5"/>
    <n v="229.54"/>
  </r>
  <r>
    <x v="863"/>
    <n v="45"/>
    <n v="53.86"/>
    <n v="202.52"/>
  </r>
  <r>
    <x v="864"/>
    <n v="43"/>
    <n v="47.97"/>
    <n v="154.74"/>
  </r>
  <r>
    <x v="865"/>
    <n v="52"/>
    <n v="39.25"/>
    <n v="143.46"/>
  </r>
  <r>
    <x v="866"/>
    <n v="45"/>
    <n v="45.57"/>
    <n v="168.73"/>
  </r>
  <r>
    <x v="867"/>
    <n v="43"/>
    <n v="45.72"/>
    <n v="140.13999999999999"/>
  </r>
  <r>
    <x v="868"/>
    <n v="46"/>
    <n v="40.68"/>
    <n v="231.42"/>
  </r>
  <r>
    <x v="869"/>
    <n v="51"/>
    <n v="48.88"/>
    <n v="165.21"/>
  </r>
  <r>
    <x v="870"/>
    <n v="45"/>
    <n v="54.82"/>
    <n v="180.4"/>
  </r>
  <r>
    <x v="871"/>
    <n v="51"/>
    <n v="47.76"/>
    <n v="153.88"/>
  </r>
  <r>
    <x v="872"/>
    <n v="52"/>
    <n v="43.2"/>
    <n v="188.41"/>
  </r>
  <r>
    <x v="873"/>
    <n v="45"/>
    <n v="53.15"/>
    <n v="156.19999999999999"/>
  </r>
  <r>
    <x v="874"/>
    <n v="53"/>
    <n v="47.53"/>
    <n v="160.97"/>
  </r>
  <r>
    <x v="875"/>
    <n v="54"/>
    <n v="38.83"/>
    <n v="191.75"/>
  </r>
  <r>
    <x v="876"/>
    <n v="49"/>
    <n v="47.36"/>
    <n v="170.82"/>
  </r>
  <r>
    <x v="877"/>
    <n v="46"/>
    <n v="50.84"/>
    <n v="171.21"/>
  </r>
  <r>
    <x v="878"/>
    <n v="52"/>
    <n v="37.97"/>
    <n v="155.58000000000001"/>
  </r>
  <r>
    <x v="879"/>
    <n v="46"/>
    <n v="41.29"/>
    <n v="156.19999999999999"/>
  </r>
  <r>
    <x v="880"/>
    <n v="55"/>
    <n v="49.75"/>
    <n v="212.62"/>
  </r>
  <r>
    <x v="881"/>
    <n v="45"/>
    <n v="39.53"/>
    <n v="210.67"/>
  </r>
  <r>
    <x v="882"/>
    <n v="55"/>
    <n v="42.94"/>
    <n v="187.49"/>
  </r>
  <r>
    <x v="883"/>
    <n v="46"/>
    <n v="48.19"/>
    <n v="196.77"/>
  </r>
  <r>
    <x v="884"/>
    <n v="56"/>
    <n v="51.96"/>
    <n v="165.97"/>
  </r>
  <r>
    <x v="885"/>
    <n v="50"/>
    <n v="42.32"/>
    <n v="183.86"/>
  </r>
  <r>
    <x v="886"/>
    <n v="51"/>
    <n v="52.33"/>
    <n v="158.84"/>
  </r>
  <r>
    <x v="887"/>
    <n v="43"/>
    <n v="44.34"/>
    <n v="191.5"/>
  </r>
  <r>
    <x v="888"/>
    <n v="47"/>
    <n v="37.82"/>
    <n v="224.62"/>
  </r>
  <r>
    <x v="889"/>
    <n v="51"/>
    <n v="55.9"/>
    <n v="143.6"/>
  </r>
  <r>
    <x v="890"/>
    <n v="51"/>
    <n v="51.36"/>
    <n v="194.54"/>
  </r>
  <r>
    <x v="891"/>
    <n v="54"/>
    <n v="45.33"/>
    <n v="162.94999999999999"/>
  </r>
  <r>
    <x v="892"/>
    <n v="52"/>
    <n v="47.38"/>
    <n v="214.81"/>
  </r>
  <r>
    <x v="893"/>
    <n v="55"/>
    <n v="53.76"/>
    <n v="147.27000000000001"/>
  </r>
  <r>
    <x v="894"/>
    <n v="53"/>
    <n v="46.16"/>
    <n v="143.82"/>
  </r>
  <r>
    <x v="895"/>
    <n v="45"/>
    <n v="44.85"/>
    <n v="226.92"/>
  </r>
  <r>
    <x v="896"/>
    <n v="47"/>
    <n v="54.78"/>
    <n v="205.7"/>
  </r>
  <r>
    <x v="897"/>
    <n v="48"/>
    <n v="37.630000000000003"/>
    <n v="172.84"/>
  </r>
  <r>
    <x v="898"/>
    <n v="49"/>
    <n v="41.59"/>
    <n v="174.74"/>
  </r>
  <r>
    <x v="899"/>
    <n v="55"/>
    <n v="47.65"/>
    <n v="208.45"/>
  </r>
  <r>
    <x v="900"/>
    <n v="55"/>
    <n v="53.01"/>
    <n v="163.02000000000001"/>
  </r>
  <r>
    <x v="901"/>
    <n v="46"/>
    <n v="54.66"/>
    <n v="202.11"/>
  </r>
  <r>
    <x v="902"/>
    <n v="47"/>
    <n v="50.8"/>
    <n v="215.39"/>
  </r>
  <r>
    <x v="903"/>
    <n v="51"/>
    <n v="51.47"/>
    <n v="151.22"/>
  </r>
  <r>
    <x v="904"/>
    <n v="45"/>
    <n v="53.12"/>
    <n v="169.25"/>
  </r>
  <r>
    <x v="905"/>
    <n v="55"/>
    <n v="44.55"/>
    <n v="143.54"/>
  </r>
  <r>
    <x v="906"/>
    <n v="52"/>
    <n v="41.37"/>
    <n v="171.19"/>
  </r>
  <r>
    <x v="907"/>
    <n v="55"/>
    <n v="48.51"/>
    <n v="175.74"/>
  </r>
  <r>
    <x v="908"/>
    <n v="45"/>
    <n v="49.79"/>
    <n v="139.91999999999999"/>
  </r>
  <r>
    <x v="909"/>
    <n v="47"/>
    <n v="42.83"/>
    <n v="199.14"/>
  </r>
  <r>
    <x v="910"/>
    <n v="53"/>
    <n v="47.04"/>
    <n v="218.02"/>
  </r>
  <r>
    <x v="911"/>
    <n v="46"/>
    <n v="55.94"/>
    <n v="211.57"/>
  </r>
  <r>
    <x v="912"/>
    <n v="47"/>
    <n v="50.87"/>
    <n v="174.58"/>
  </r>
  <r>
    <x v="913"/>
    <n v="46"/>
    <n v="45.12"/>
    <n v="162.46"/>
  </r>
  <r>
    <x v="914"/>
    <n v="44"/>
    <n v="51.18"/>
    <n v="173.28"/>
  </r>
  <r>
    <x v="915"/>
    <n v="45"/>
    <n v="55.66"/>
    <n v="144.69999999999999"/>
  </r>
  <r>
    <x v="916"/>
    <n v="48"/>
    <n v="50.69"/>
    <n v="195.38"/>
  </r>
  <r>
    <x v="917"/>
    <n v="56"/>
    <n v="43.03"/>
    <n v="190.07"/>
  </r>
  <r>
    <x v="918"/>
    <n v="53"/>
    <n v="50.34"/>
    <n v="198.34"/>
  </r>
  <r>
    <x v="919"/>
    <n v="48"/>
    <n v="42.04"/>
    <n v="165.97"/>
  </r>
  <r>
    <x v="920"/>
    <n v="55"/>
    <n v="48.63"/>
    <n v="136.33000000000001"/>
  </r>
  <r>
    <x v="921"/>
    <n v="54"/>
    <n v="43.46"/>
    <n v="227.4"/>
  </r>
  <r>
    <x v="922"/>
    <n v="47"/>
    <n v="44.24"/>
    <n v="178.31"/>
  </r>
  <r>
    <x v="923"/>
    <n v="47"/>
    <n v="53.54"/>
    <n v="180.49"/>
  </r>
  <r>
    <x v="924"/>
    <n v="46"/>
    <n v="44.18"/>
    <n v="154.63999999999999"/>
  </r>
  <r>
    <x v="925"/>
    <n v="52"/>
    <n v="39.47"/>
    <n v="206.82"/>
  </r>
  <r>
    <x v="926"/>
    <n v="49"/>
    <n v="53.64"/>
    <n v="217.95"/>
  </r>
  <r>
    <x v="927"/>
    <n v="57"/>
    <n v="39.659999999999997"/>
    <n v="144.62"/>
  </r>
  <r>
    <x v="928"/>
    <n v="55"/>
    <n v="42.53"/>
    <n v="136.78"/>
  </r>
  <r>
    <x v="929"/>
    <n v="54"/>
    <n v="48.45"/>
    <n v="174.86"/>
  </r>
  <r>
    <x v="930"/>
    <n v="51"/>
    <n v="46.52"/>
    <n v="141.27000000000001"/>
  </r>
  <r>
    <x v="931"/>
    <n v="51"/>
    <n v="50.17"/>
    <n v="229.51"/>
  </r>
  <r>
    <x v="932"/>
    <n v="49"/>
    <n v="44.46"/>
    <n v="151.44999999999999"/>
  </r>
  <r>
    <x v="933"/>
    <n v="50"/>
    <n v="54.74"/>
    <n v="208.87"/>
  </r>
  <r>
    <x v="934"/>
    <n v="52"/>
    <n v="48.29"/>
    <n v="183.26"/>
  </r>
  <r>
    <x v="935"/>
    <n v="48"/>
    <n v="48.67"/>
    <n v="166.66"/>
  </r>
  <r>
    <x v="936"/>
    <n v="58"/>
    <n v="39.950000000000003"/>
    <n v="188.45"/>
  </r>
  <r>
    <x v="937"/>
    <n v="51"/>
    <n v="52.13"/>
    <n v="187.13"/>
  </r>
  <r>
    <x v="938"/>
    <n v="56"/>
    <n v="45.1"/>
    <n v="172.59"/>
  </r>
  <r>
    <x v="939"/>
    <n v="55"/>
    <n v="35.729999999999997"/>
    <n v="187.01"/>
  </r>
  <r>
    <x v="940"/>
    <n v="47"/>
    <n v="45.37"/>
    <n v="169.78"/>
  </r>
  <r>
    <x v="941"/>
    <n v="55"/>
    <n v="44.17"/>
    <n v="225"/>
  </r>
  <r>
    <x v="942"/>
    <n v="57"/>
    <n v="39.03"/>
    <n v="144.13999999999999"/>
  </r>
  <r>
    <x v="943"/>
    <n v="49"/>
    <n v="43.54"/>
    <n v="206.35"/>
  </r>
  <r>
    <x v="944"/>
    <n v="49"/>
    <n v="36.72"/>
    <n v="154.4"/>
  </r>
  <r>
    <x v="945"/>
    <n v="53"/>
    <n v="48.72"/>
    <n v="210.38"/>
  </r>
  <r>
    <x v="946"/>
    <n v="54"/>
    <n v="40.6"/>
    <n v="153.16999999999999"/>
  </r>
  <r>
    <x v="947"/>
    <n v="47"/>
    <n v="52.49"/>
    <n v="150.29"/>
  </r>
  <r>
    <x v="948"/>
    <n v="53"/>
    <n v="40.75"/>
    <n v="148.11000000000001"/>
  </r>
  <r>
    <x v="949"/>
    <n v="55"/>
    <n v="48.16"/>
    <n v="155.13999999999999"/>
  </r>
  <r>
    <x v="950"/>
    <n v="55"/>
    <n v="55.01"/>
    <n v="171.02"/>
  </r>
  <r>
    <x v="951"/>
    <n v="47"/>
    <n v="55.45"/>
    <n v="220.17"/>
  </r>
  <r>
    <x v="952"/>
    <n v="48"/>
    <n v="48.06"/>
    <n v="203.39"/>
  </r>
  <r>
    <x v="953"/>
    <n v="56"/>
    <n v="43.67"/>
    <n v="166.04"/>
  </r>
  <r>
    <x v="954"/>
    <n v="52"/>
    <n v="44.66"/>
    <n v="157.37"/>
  </r>
  <r>
    <x v="955"/>
    <n v="50"/>
    <n v="36.11"/>
    <n v="228.44"/>
  </r>
  <r>
    <x v="956"/>
    <n v="47"/>
    <n v="52.41"/>
    <n v="196"/>
  </r>
  <r>
    <x v="957"/>
    <n v="59"/>
    <n v="51.78"/>
    <n v="210.04"/>
  </r>
  <r>
    <x v="958"/>
    <n v="54"/>
    <n v="54.66"/>
    <n v="190.88"/>
  </r>
  <r>
    <x v="959"/>
    <n v="50"/>
    <n v="45.01"/>
    <n v="201.23"/>
  </r>
  <r>
    <x v="960"/>
    <n v="47"/>
    <n v="52.38"/>
    <n v="192.28"/>
  </r>
  <r>
    <x v="961"/>
    <n v="52"/>
    <n v="54.61"/>
    <n v="232.95"/>
  </r>
  <r>
    <x v="962"/>
    <n v="56"/>
    <n v="42.52"/>
    <n v="220.78"/>
  </r>
  <r>
    <x v="963"/>
    <n v="54"/>
    <n v="54.91"/>
    <n v="190.68"/>
  </r>
  <r>
    <x v="964"/>
    <n v="60"/>
    <n v="45.26"/>
    <n v="179.43"/>
  </r>
  <r>
    <x v="965"/>
    <n v="59"/>
    <n v="42.3"/>
    <n v="171.74"/>
  </r>
  <r>
    <x v="966"/>
    <n v="50"/>
    <n v="54.16"/>
    <n v="185.55"/>
  </r>
  <r>
    <x v="967"/>
    <n v="50"/>
    <n v="55"/>
    <n v="136.12"/>
  </r>
  <r>
    <x v="968"/>
    <n v="59"/>
    <n v="37.409999999999997"/>
    <n v="191.33"/>
  </r>
  <r>
    <x v="969"/>
    <n v="50"/>
    <n v="38.78"/>
    <n v="165.18"/>
  </r>
  <r>
    <x v="970"/>
    <n v="56"/>
    <n v="52.88"/>
    <n v="189.71"/>
  </r>
  <r>
    <x v="971"/>
    <n v="60"/>
    <n v="54.47"/>
    <n v="193.7"/>
  </r>
  <r>
    <x v="972"/>
    <n v="60"/>
    <n v="45.58"/>
    <n v="138.80000000000001"/>
  </r>
  <r>
    <x v="973"/>
    <n v="58"/>
    <n v="52.2"/>
    <n v="204.81"/>
  </r>
  <r>
    <x v="974"/>
    <n v="52"/>
    <n v="40.71"/>
    <n v="189.67"/>
  </r>
  <r>
    <x v="975"/>
    <n v="59"/>
    <n v="46.39"/>
    <n v="168.72"/>
  </r>
  <r>
    <x v="976"/>
    <n v="54"/>
    <n v="47.24"/>
    <n v="143.27000000000001"/>
  </r>
  <r>
    <x v="977"/>
    <n v="55"/>
    <n v="39.17"/>
    <n v="187.5"/>
  </r>
  <r>
    <x v="978"/>
    <n v="59"/>
    <n v="39.770000000000003"/>
    <n v="220.55"/>
  </r>
  <r>
    <x v="979"/>
    <n v="55"/>
    <n v="51.24"/>
    <n v="151.52000000000001"/>
  </r>
  <r>
    <x v="980"/>
    <n v="50"/>
    <n v="54.46"/>
    <n v="162.66"/>
  </r>
  <r>
    <x v="981"/>
    <n v="50"/>
    <n v="43.44"/>
    <n v="167.18"/>
  </r>
  <r>
    <x v="982"/>
    <n v="60"/>
    <n v="37.79"/>
    <n v="228.02"/>
  </r>
  <r>
    <x v="983"/>
    <n v="60"/>
    <n v="35.72"/>
    <n v="195.1"/>
  </r>
  <r>
    <x v="984"/>
    <n v="51"/>
    <n v="52.52"/>
    <n v="170.65"/>
  </r>
  <r>
    <x v="985"/>
    <n v="60"/>
    <n v="53.43"/>
    <n v="154.32"/>
  </r>
  <r>
    <x v="986"/>
    <n v="59"/>
    <n v="47.44"/>
    <n v="142.29"/>
  </r>
  <r>
    <x v="987"/>
    <n v="48"/>
    <n v="47.98"/>
    <n v="140.78"/>
  </r>
  <r>
    <x v="988"/>
    <n v="54"/>
    <n v="42.36"/>
    <n v="204.57"/>
  </r>
  <r>
    <x v="989"/>
    <n v="55"/>
    <n v="51.49"/>
    <n v="224.89"/>
  </r>
  <r>
    <x v="990"/>
    <n v="54"/>
    <n v="53.32"/>
    <n v="204.41"/>
  </r>
  <r>
    <x v="991"/>
    <n v="57"/>
    <n v="53.42"/>
    <n v="164.29"/>
  </r>
  <r>
    <x v="992"/>
    <n v="49"/>
    <n v="48.92"/>
    <n v="225.21"/>
  </r>
  <r>
    <x v="993"/>
    <n v="60"/>
    <n v="49.22"/>
    <n v="161.49"/>
  </r>
  <r>
    <x v="994"/>
    <n v="53"/>
    <n v="51.34"/>
    <n v="226.07"/>
  </r>
  <r>
    <x v="995"/>
    <n v="54"/>
    <n v="39.04"/>
    <n v="166.07"/>
  </r>
  <r>
    <x v="996"/>
    <n v="54"/>
    <n v="51.97"/>
    <n v="209.37"/>
  </r>
  <r>
    <x v="997"/>
    <n v="57"/>
    <n v="52.22"/>
    <n v="177.42"/>
  </r>
  <r>
    <x v="998"/>
    <n v="60"/>
    <n v="48.69"/>
    <n v="146.76"/>
  </r>
  <r>
    <x v="999"/>
    <n v="52"/>
    <n v="48.67"/>
    <n v="144.88999999999999"/>
  </r>
  <r>
    <x v="1000"/>
    <n v="56"/>
    <n v="40.58"/>
    <n v="214.01"/>
  </r>
  <r>
    <x v="1001"/>
    <n v="55"/>
    <n v="39.229999999999997"/>
    <n v="162.74"/>
  </r>
  <r>
    <x v="1002"/>
    <n v="58"/>
    <n v="52.33"/>
    <n v="153.84"/>
  </r>
  <r>
    <x v="1003"/>
    <n v="52"/>
    <n v="55.08"/>
    <n v="212.99"/>
  </r>
  <r>
    <x v="1004"/>
    <n v="53"/>
    <n v="40.840000000000003"/>
    <n v="155.31"/>
  </r>
  <r>
    <x v="1005"/>
    <n v="53"/>
    <n v="43.7"/>
    <n v="172.52"/>
  </r>
  <r>
    <x v="1006"/>
    <n v="57"/>
    <n v="42.65"/>
    <n v="154.44"/>
  </r>
  <r>
    <x v="1007"/>
    <n v="55"/>
    <n v="54.29"/>
    <n v="150.25"/>
  </r>
  <r>
    <x v="1008"/>
    <n v="52"/>
    <n v="37.01"/>
    <n v="223.13"/>
  </r>
  <r>
    <x v="1009"/>
    <n v="52"/>
    <n v="49.03"/>
    <n v="162.22"/>
  </r>
  <r>
    <x v="1010"/>
    <n v="61"/>
    <n v="35.96"/>
    <n v="191.64"/>
  </r>
  <r>
    <x v="1011"/>
    <n v="55"/>
    <n v="49.86"/>
    <n v="151.34"/>
  </r>
  <r>
    <x v="1012"/>
    <n v="58"/>
    <n v="53.96"/>
    <n v="165.51"/>
  </r>
  <r>
    <x v="1013"/>
    <n v="60"/>
    <n v="54.35"/>
    <n v="154.91"/>
  </r>
  <r>
    <x v="1014"/>
    <n v="54"/>
    <n v="45.25"/>
    <n v="159.61000000000001"/>
  </r>
  <r>
    <x v="1015"/>
    <n v="54"/>
    <n v="42.21"/>
    <n v="219.22"/>
  </r>
  <r>
    <x v="1016"/>
    <n v="50"/>
    <n v="54.4"/>
    <n v="182.79"/>
  </r>
  <r>
    <x v="1017"/>
    <n v="52"/>
    <n v="37.79"/>
    <n v="226.9"/>
  </r>
  <r>
    <x v="1018"/>
    <n v="50"/>
    <n v="47.57"/>
    <n v="194.4"/>
  </r>
  <r>
    <x v="1019"/>
    <n v="57"/>
    <n v="39.44"/>
    <n v="189.17"/>
  </r>
  <r>
    <x v="1020"/>
    <n v="51"/>
    <n v="46.5"/>
    <n v="167.73"/>
  </r>
  <r>
    <x v="1021"/>
    <n v="52"/>
    <n v="42.83"/>
    <n v="220"/>
  </r>
  <r>
    <x v="1022"/>
    <n v="51"/>
    <n v="42.93"/>
    <n v="168.35"/>
  </r>
  <r>
    <x v="1023"/>
    <n v="57"/>
    <n v="45.09"/>
    <n v="229.38"/>
  </r>
  <r>
    <x v="1024"/>
    <n v="53"/>
    <n v="38.89"/>
    <n v="230.91"/>
  </r>
  <r>
    <x v="1025"/>
    <n v="62"/>
    <n v="36.33"/>
    <n v="144.13"/>
  </r>
  <r>
    <x v="1026"/>
    <n v="61"/>
    <n v="44.06"/>
    <n v="194.57"/>
  </r>
  <r>
    <x v="1027"/>
    <n v="51"/>
    <n v="54.28"/>
    <n v="164.93"/>
  </r>
  <r>
    <x v="1028"/>
    <n v="59"/>
    <n v="35.06"/>
    <n v="188.91"/>
  </r>
  <r>
    <x v="1029"/>
    <n v="61"/>
    <n v="37.33"/>
    <n v="207.2"/>
  </r>
  <r>
    <x v="1030"/>
    <n v="61"/>
    <n v="46.24"/>
    <n v="198.93"/>
  </r>
  <r>
    <x v="1031"/>
    <n v="54"/>
    <n v="52.69"/>
    <n v="188.39"/>
  </r>
  <r>
    <x v="1032"/>
    <n v="51"/>
    <n v="43.15"/>
    <n v="232.88"/>
  </r>
  <r>
    <x v="1033"/>
    <n v="57"/>
    <n v="38.479999999999997"/>
    <n v="138.02000000000001"/>
  </r>
  <r>
    <x v="1034"/>
    <n v="61"/>
    <n v="44.82"/>
    <n v="176.99"/>
  </r>
  <r>
    <x v="1035"/>
    <n v="52"/>
    <n v="35.49"/>
    <n v="160.94999999999999"/>
  </r>
  <r>
    <x v="1036"/>
    <n v="55"/>
    <n v="40.76"/>
    <n v="217.87"/>
  </r>
  <r>
    <x v="1037"/>
    <n v="54"/>
    <n v="41.21"/>
    <n v="177.77"/>
  </r>
  <r>
    <x v="1038"/>
    <n v="54"/>
    <n v="39.14"/>
    <n v="195.84"/>
  </r>
  <r>
    <x v="1039"/>
    <n v="61"/>
    <n v="43.71"/>
    <n v="167.34"/>
  </r>
  <r>
    <x v="1040"/>
    <n v="53"/>
    <n v="51.48"/>
    <n v="210.64"/>
  </r>
  <r>
    <x v="1041"/>
    <n v="54"/>
    <n v="38.26"/>
    <n v="193.02"/>
  </r>
  <r>
    <x v="1042"/>
    <n v="59"/>
    <n v="43.14"/>
    <n v="184.67"/>
  </r>
  <r>
    <x v="1043"/>
    <n v="52"/>
    <n v="45.51"/>
    <n v="136.93"/>
  </r>
  <r>
    <x v="1044"/>
    <n v="59"/>
    <n v="44.46"/>
    <n v="219.72"/>
  </r>
  <r>
    <x v="1045"/>
    <n v="60"/>
    <n v="53.84"/>
    <n v="137.93"/>
  </r>
  <r>
    <x v="1046"/>
    <n v="56"/>
    <n v="53.35"/>
    <n v="186.12"/>
  </r>
  <r>
    <x v="1047"/>
    <n v="61"/>
    <n v="48.42"/>
    <n v="137.46"/>
  </r>
  <r>
    <x v="1048"/>
    <n v="54"/>
    <n v="44.02"/>
    <n v="234.49"/>
  </r>
  <r>
    <x v="1049"/>
    <n v="57"/>
    <n v="42.23"/>
    <n v="201.78"/>
  </r>
  <r>
    <x v="1050"/>
    <n v="54"/>
    <n v="50.21"/>
    <n v="164.01"/>
  </r>
  <r>
    <x v="1051"/>
    <n v="53"/>
    <n v="54.16"/>
    <n v="142.37"/>
  </r>
  <r>
    <x v="1052"/>
    <n v="54"/>
    <n v="40.409999999999997"/>
    <n v="168.32"/>
  </r>
  <r>
    <x v="1053"/>
    <n v="62"/>
    <n v="48.78"/>
    <n v="228.47"/>
  </r>
  <r>
    <x v="1054"/>
    <n v="61"/>
    <n v="54.02"/>
    <n v="139.31"/>
  </r>
  <r>
    <x v="1055"/>
    <n v="60"/>
    <n v="43.72"/>
    <n v="213.31"/>
  </r>
  <r>
    <x v="1056"/>
    <n v="56"/>
    <n v="45.59"/>
    <n v="135.71"/>
  </r>
  <r>
    <x v="1057"/>
    <n v="58"/>
    <n v="39.270000000000003"/>
    <n v="187.48"/>
  </r>
  <r>
    <x v="1058"/>
    <n v="61"/>
    <n v="44.4"/>
    <n v="182.25"/>
  </r>
  <r>
    <x v="1059"/>
    <n v="61"/>
    <n v="48.5"/>
    <n v="222.7"/>
  </r>
  <r>
    <x v="1060"/>
    <n v="51"/>
    <n v="37.78"/>
    <n v="155.94"/>
  </r>
  <r>
    <x v="1061"/>
    <n v="52"/>
    <n v="43.11"/>
    <n v="168.79"/>
  </r>
  <r>
    <x v="1062"/>
    <n v="55"/>
    <n v="53.97"/>
    <n v="217.66"/>
  </r>
  <r>
    <x v="1063"/>
    <n v="54"/>
    <n v="43.76"/>
    <n v="202.83"/>
  </r>
  <r>
    <x v="1064"/>
    <n v="62"/>
    <n v="47.97"/>
    <n v="150.31"/>
  </r>
  <r>
    <x v="1065"/>
    <n v="51"/>
    <n v="49.54"/>
    <n v="229.69"/>
  </r>
  <r>
    <x v="1066"/>
    <n v="59"/>
    <n v="39"/>
    <n v="185.2"/>
  </r>
  <r>
    <x v="1067"/>
    <n v="51"/>
    <n v="41.38"/>
    <n v="233.56"/>
  </r>
  <r>
    <x v="1068"/>
    <n v="63"/>
    <n v="52.99"/>
    <n v="176.68"/>
  </r>
  <r>
    <x v="1069"/>
    <n v="56"/>
    <n v="36.880000000000003"/>
    <n v="155.02000000000001"/>
  </r>
  <r>
    <x v="1070"/>
    <n v="59"/>
    <n v="46.62"/>
    <n v="176.02"/>
  </r>
  <r>
    <x v="1071"/>
    <n v="52"/>
    <n v="49.97"/>
    <n v="161.27000000000001"/>
  </r>
  <r>
    <x v="1072"/>
    <n v="63"/>
    <n v="53.15"/>
    <n v="208.11"/>
  </r>
  <r>
    <x v="1073"/>
    <n v="58"/>
    <n v="44.19"/>
    <n v="173.82"/>
  </r>
  <r>
    <x v="1074"/>
    <n v="61"/>
    <n v="39.76"/>
    <n v="182.67"/>
  </r>
  <r>
    <x v="1075"/>
    <n v="57"/>
    <n v="53.29"/>
    <n v="147.99"/>
  </r>
  <r>
    <x v="1076"/>
    <n v="55"/>
    <n v="35.869999999999997"/>
    <n v="158.87"/>
  </r>
  <r>
    <x v="1077"/>
    <n v="56"/>
    <n v="38.06"/>
    <n v="151.44"/>
  </r>
  <r>
    <x v="1078"/>
    <n v="61"/>
    <n v="53.48"/>
    <n v="161.02000000000001"/>
  </r>
  <r>
    <x v="1079"/>
    <n v="62"/>
    <n v="46.79"/>
    <n v="150.80000000000001"/>
  </r>
  <r>
    <x v="1080"/>
    <n v="57"/>
    <n v="37.65"/>
    <n v="183.06"/>
  </r>
  <r>
    <x v="1081"/>
    <n v="55"/>
    <n v="42.23"/>
    <n v="144.5"/>
  </r>
  <r>
    <x v="1082"/>
    <n v="51"/>
    <n v="36.979999999999997"/>
    <n v="231.92"/>
  </r>
  <r>
    <x v="1083"/>
    <n v="59"/>
    <n v="51.7"/>
    <n v="209.68"/>
  </r>
  <r>
    <x v="1084"/>
    <n v="54"/>
    <n v="41.28"/>
    <n v="142.76"/>
  </r>
  <r>
    <x v="1085"/>
    <n v="60"/>
    <n v="51.62"/>
    <n v="137.85"/>
  </r>
  <r>
    <x v="1086"/>
    <n v="56"/>
    <n v="51.15"/>
    <n v="166.91"/>
  </r>
  <r>
    <x v="1087"/>
    <n v="52"/>
    <n v="39.130000000000003"/>
    <n v="204.8"/>
  </r>
  <r>
    <x v="1088"/>
    <n v="59"/>
    <n v="40.44"/>
    <n v="189.7"/>
  </r>
  <r>
    <x v="1089"/>
    <n v="55"/>
    <n v="34.770000000000003"/>
    <n v="163.72"/>
  </r>
  <r>
    <x v="1090"/>
    <n v="63"/>
    <n v="40.630000000000003"/>
    <n v="221.51"/>
  </r>
  <r>
    <x v="1091"/>
    <n v="60"/>
    <n v="43.81"/>
    <n v="189.83"/>
  </r>
  <r>
    <x v="1092"/>
    <n v="56"/>
    <n v="51.2"/>
    <n v="181.2"/>
  </r>
  <r>
    <x v="1093"/>
    <n v="57"/>
    <n v="42.79"/>
    <n v="166.47"/>
  </r>
  <r>
    <x v="1094"/>
    <n v="54"/>
    <n v="52.02"/>
    <n v="182.09"/>
  </r>
  <r>
    <x v="1095"/>
    <n v="61"/>
    <n v="40.44"/>
    <n v="212.1"/>
  </r>
  <r>
    <x v="109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BBD94-4FCD-4E4F-BBBD-B645220A4A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1:D5" firstHeaderRow="0" firstDataRow="1" firstDataCol="1"/>
  <pivotFields count="7">
    <pivotField numFmtId="14" showAll="0">
      <items count="1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1">
    <field x="6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6" baseItem="1"/>
    <dataField name="Sum of unit purchase cost" fld="2" baseField="0" baseItem="0"/>
    <dataField name="Sum of fixed order cost" fld="3" baseField="0" baseItem="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3AD32-B0B3-4370-8672-46D937CE9CF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D4" firstHeaderRow="0" firstDataRow="1" firstDataCol="1"/>
  <pivotFields count="7">
    <pivotField axis="axisRow" showAll="0">
      <items count="10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h="1" sd="0" x="2"/>
        <item h="1" sd="0" x="3"/>
        <item h="1" sd="0" x="4"/>
        <item h="1" sd="0" x="5"/>
        <item t="default"/>
      </items>
    </pivotField>
  </pivotFields>
  <rowFields count="4">
    <field x="6"/>
    <field x="5"/>
    <field x="4"/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unit purchase cost" fld="2" baseField="0" baseItem="0"/>
    <dataField name="Sum of fixed order cost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CAFD9-ADE9-48D1-9B09-40D3F7ED9D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D3" firstHeaderRow="0" firstDataRow="1" firstDataCol="1"/>
  <pivotFields count="7">
    <pivotField axis="axisRow" showAll="0">
      <items count="10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</pivotFields>
  <rowFields count="4">
    <field x="6"/>
    <field x="5"/>
    <field x="4"/>
    <field x="0"/>
  </rowFields>
  <rowItems count="2"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unit purchase cost" fld="2" baseField="0" baseItem="0"/>
    <dataField name="Sum of fixed order cost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6BE15-EE25-4DF3-ABF9-CCF579C5A87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1:D5" firstHeaderRow="0" firstDataRow="1" firstDataCol="1"/>
  <pivotFields count="7">
    <pivotField axis="axisRow" showAll="0">
      <items count="10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sd="0" x="1"/>
        <item sd="0" x="2"/>
        <item sd="0" x="3"/>
        <item h="1" sd="0" x="4"/>
        <item h="1" sd="0" x="5"/>
        <item t="default"/>
      </items>
    </pivotField>
  </pivotFields>
  <rowFields count="4">
    <field x="6"/>
    <field x="5"/>
    <field x="4"/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es" fld="1" subtotal="average" baseField="6" baseItem="3"/>
    <dataField name="Average of unit purchase cost" fld="2" subtotal="average" baseField="6" baseItem="3"/>
    <dataField name="Average of fixed order cost" fld="3" subtotal="average" baseField="6" baseItem="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BF1F7-A2F6-46F5-978D-4F0B9233F07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1:D2" firstHeaderRow="0" firstDataRow="1" firstDataCol="1"/>
  <pivotFields count="7">
    <pivotField axis="axisRow" showAll="0">
      <items count="10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h="1" sd="0" x="0"/>
        <item h="1" sd="0" x="1"/>
        <item h="1" sd="0" x="2"/>
        <item h="1" sd="0" x="3"/>
        <item sd="0" x="4"/>
        <item h="1" sd="0" x="5"/>
        <item t="default"/>
      </items>
    </pivotField>
  </pivotFields>
  <rowFields count="4">
    <field x="6"/>
    <field x="5"/>
    <field x="4"/>
    <field x="0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unit purchase cost" fld="2" baseField="0" baseItem="0"/>
    <dataField name="Sum of fixed order cost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D2CC7-7529-49FA-891D-4A7234C9BC1F}">
  <dimension ref="A1:D5"/>
  <sheetViews>
    <sheetView topLeftCell="D3" zoomScale="80" zoomScaleNormal="91" workbookViewId="0">
      <selection activeCell="E1" sqref="E1"/>
    </sheetView>
  </sheetViews>
  <sheetFormatPr defaultRowHeight="14.5" x14ac:dyDescent="0.35"/>
  <cols>
    <col min="1" max="1" width="13.36328125" bestFit="1" customWidth="1"/>
    <col min="2" max="2" width="11.453125" bestFit="1" customWidth="1"/>
    <col min="3" max="3" width="22.7265625" bestFit="1" customWidth="1"/>
    <col min="4" max="4" width="20.1796875" bestFit="1" customWidth="1"/>
  </cols>
  <sheetData>
    <row r="1" spans="1:4" x14ac:dyDescent="0.35">
      <c r="A1" s="4" t="s">
        <v>9</v>
      </c>
      <c r="B1" t="s">
        <v>6</v>
      </c>
      <c r="C1" t="s">
        <v>7</v>
      </c>
      <c r="D1" t="s">
        <v>8</v>
      </c>
    </row>
    <row r="2" spans="1:4" x14ac:dyDescent="0.35">
      <c r="A2" s="5" t="s">
        <v>11</v>
      </c>
      <c r="B2" s="6">
        <v>9100</v>
      </c>
      <c r="C2" s="6">
        <v>19337.530000000013</v>
      </c>
      <c r="D2" s="6">
        <v>67640.39</v>
      </c>
    </row>
    <row r="3" spans="1:4" x14ac:dyDescent="0.35">
      <c r="A3" s="5" t="s">
        <v>12</v>
      </c>
      <c r="B3" s="6">
        <v>13812</v>
      </c>
      <c r="C3" s="6">
        <v>17944.320000000014</v>
      </c>
      <c r="D3" s="6">
        <v>66828.139999999956</v>
      </c>
    </row>
    <row r="4" spans="1:4" x14ac:dyDescent="0.35">
      <c r="A4" s="5" t="s">
        <v>13</v>
      </c>
      <c r="B4" s="6">
        <v>18642</v>
      </c>
      <c r="C4" s="6">
        <v>17068.770000000004</v>
      </c>
      <c r="D4" s="6">
        <v>66866.669999999969</v>
      </c>
    </row>
    <row r="5" spans="1:4" x14ac:dyDescent="0.35">
      <c r="A5" s="5" t="s">
        <v>10</v>
      </c>
      <c r="B5" s="6">
        <v>41554</v>
      </c>
      <c r="C5" s="6">
        <v>54350.620000000032</v>
      </c>
      <c r="D5" s="6">
        <v>201335.19999999995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7F1EC-996C-4977-8033-3E726FB05B9F}">
  <dimension ref="B1:L13"/>
  <sheetViews>
    <sheetView zoomScale="86" workbookViewId="0">
      <selection activeCell="D8" sqref="D8"/>
    </sheetView>
  </sheetViews>
  <sheetFormatPr defaultRowHeight="14.5" x14ac:dyDescent="0.35"/>
  <cols>
    <col min="3" max="3" width="17.08984375" customWidth="1"/>
    <col min="4" max="4" width="11.90625" customWidth="1"/>
    <col min="11" max="11" width="14.7265625" customWidth="1"/>
    <col min="12" max="12" width="15.26953125" customWidth="1"/>
  </cols>
  <sheetData>
    <row r="1" spans="2:12" x14ac:dyDescent="0.35">
      <c r="B1" s="10" t="s">
        <v>15</v>
      </c>
      <c r="C1" s="8" t="s">
        <v>20</v>
      </c>
      <c r="D1" s="8">
        <f>'Solver no.1'!C4</f>
        <v>18642</v>
      </c>
    </row>
    <row r="2" spans="2:12" x14ac:dyDescent="0.35">
      <c r="B2" s="10" t="s">
        <v>16</v>
      </c>
      <c r="C2" s="8" t="s">
        <v>21</v>
      </c>
      <c r="D2" s="8">
        <f>'Solver no.1'!C5</f>
        <v>46.635983606557389</v>
      </c>
    </row>
    <row r="3" spans="2:12" x14ac:dyDescent="0.35">
      <c r="B3" s="10" t="s">
        <v>17</v>
      </c>
      <c r="C3" s="8" t="s">
        <v>22</v>
      </c>
      <c r="D3" s="8">
        <f>GETPIVOTDATA("Average of fixed order cost",' chart no.2 2024'!$A$1,"Years (date)",2024)</f>
        <v>182.69581967213105</v>
      </c>
    </row>
    <row r="4" spans="2:12" x14ac:dyDescent="0.35">
      <c r="B4" s="10" t="s">
        <v>18</v>
      </c>
      <c r="C4" s="8" t="s">
        <v>23</v>
      </c>
      <c r="D4" s="8">
        <f>'Solver no.1'!C7</f>
        <v>0.2</v>
      </c>
    </row>
    <row r="5" spans="2:12" x14ac:dyDescent="0.35">
      <c r="B5" s="10" t="s">
        <v>36</v>
      </c>
      <c r="C5" s="13" t="s">
        <v>38</v>
      </c>
      <c r="D5" s="8">
        <f>'Data no.2 cost % and short $'!G2</f>
        <v>24</v>
      </c>
    </row>
    <row r="7" spans="2:12" x14ac:dyDescent="0.35">
      <c r="B7" s="10" t="s">
        <v>37</v>
      </c>
      <c r="C7" s="8" t="s">
        <v>40</v>
      </c>
      <c r="D7" s="8">
        <v>0</v>
      </c>
    </row>
    <row r="8" spans="2:12" x14ac:dyDescent="0.35">
      <c r="B8" s="10" t="s">
        <v>19</v>
      </c>
      <c r="C8" s="8" t="s">
        <v>24</v>
      </c>
      <c r="D8" s="9">
        <v>1</v>
      </c>
      <c r="K8" s="10" t="s">
        <v>2</v>
      </c>
      <c r="L8" s="10" t="s">
        <v>3</v>
      </c>
    </row>
    <row r="9" spans="2:12" x14ac:dyDescent="0.35">
      <c r="C9" s="8"/>
      <c r="D9" s="8">
        <v>0</v>
      </c>
      <c r="K9">
        <v>0.2</v>
      </c>
      <c r="L9">
        <v>24</v>
      </c>
    </row>
    <row r="10" spans="2:12" x14ac:dyDescent="0.35">
      <c r="C10" s="8" t="s">
        <v>26</v>
      </c>
      <c r="D10" s="8">
        <v>0</v>
      </c>
    </row>
    <row r="11" spans="2:12" x14ac:dyDescent="0.35">
      <c r="C11" s="8" t="s">
        <v>27</v>
      </c>
      <c r="D11" s="8">
        <f>D8/2*D2*D4</f>
        <v>4.6635983606557394</v>
      </c>
    </row>
    <row r="12" spans="2:12" x14ac:dyDescent="0.35">
      <c r="B12" s="11"/>
      <c r="C12" s="13" t="s">
        <v>39</v>
      </c>
      <c r="D12" s="7">
        <v>0</v>
      </c>
    </row>
    <row r="13" spans="2:12" x14ac:dyDescent="0.35">
      <c r="C13" s="8" t="s">
        <v>28</v>
      </c>
      <c r="D13" s="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7C8E-B853-46F2-9BD1-2D93D00ACF4E}">
  <dimension ref="A1:C14"/>
  <sheetViews>
    <sheetView workbookViewId="0">
      <selection activeCell="C9" sqref="C9"/>
    </sheetView>
  </sheetViews>
  <sheetFormatPr defaultRowHeight="14.5" x14ac:dyDescent="0.35"/>
  <cols>
    <col min="2" max="2" width="17.90625" customWidth="1"/>
    <col min="3" max="3" width="13.26953125" customWidth="1"/>
  </cols>
  <sheetData>
    <row r="1" spans="1:3" x14ac:dyDescent="0.35">
      <c r="A1" s="10" t="s">
        <v>15</v>
      </c>
      <c r="B1" s="17" t="s">
        <v>20</v>
      </c>
      <c r="C1" s="8">
        <v>18642</v>
      </c>
    </row>
    <row r="2" spans="1:3" x14ac:dyDescent="0.35">
      <c r="A2" s="10" t="s">
        <v>16</v>
      </c>
      <c r="B2" s="17" t="s">
        <v>21</v>
      </c>
      <c r="C2" s="14">
        <f>GETPIVOTDATA("Average of unit purchase cost",' chart no.2 2024'!$A$1,"Years (date)",2024)</f>
        <v>46.635983606557389</v>
      </c>
    </row>
    <row r="3" spans="1:3" x14ac:dyDescent="0.35">
      <c r="A3" s="10" t="s">
        <v>17</v>
      </c>
      <c r="B3" s="17" t="s">
        <v>22</v>
      </c>
      <c r="C3" s="14">
        <f>GETPIVOTDATA("Average of fixed order cost",' chart no.2 2024'!$A$1,"Years (date)",2024)</f>
        <v>182.69581967213105</v>
      </c>
    </row>
    <row r="4" spans="1:3" x14ac:dyDescent="0.35">
      <c r="A4" s="10" t="s">
        <v>18</v>
      </c>
      <c r="B4" s="17" t="s">
        <v>23</v>
      </c>
      <c r="C4" s="15">
        <f>'Data no.2 cost % and short $'!$F$2</f>
        <v>0.2</v>
      </c>
    </row>
    <row r="5" spans="1:3" x14ac:dyDescent="0.35">
      <c r="A5" s="10" t="s">
        <v>36</v>
      </c>
      <c r="B5" s="17" t="s">
        <v>38</v>
      </c>
      <c r="C5" s="14">
        <f>'Data no.2 cost % and short $'!G2</f>
        <v>24</v>
      </c>
    </row>
    <row r="6" spans="1:3" x14ac:dyDescent="0.35">
      <c r="A6" s="10"/>
      <c r="B6" s="17"/>
      <c r="C6" s="9"/>
    </row>
    <row r="7" spans="1:3" x14ac:dyDescent="0.35">
      <c r="B7" s="8"/>
      <c r="C7" s="8"/>
    </row>
    <row r="8" spans="1:3" x14ac:dyDescent="0.35">
      <c r="A8" s="10" t="s">
        <v>37</v>
      </c>
      <c r="B8" s="17" t="s">
        <v>40</v>
      </c>
      <c r="C8" s="16">
        <v>281.83576907988009</v>
      </c>
    </row>
    <row r="9" spans="1:3" x14ac:dyDescent="0.35">
      <c r="A9" s="10" t="s">
        <v>19</v>
      </c>
      <c r="B9" s="17" t="s">
        <v>24</v>
      </c>
      <c r="C9" s="16">
        <v>1007.0331309766595</v>
      </c>
    </row>
    <row r="10" spans="1:3" x14ac:dyDescent="0.35">
      <c r="B10" s="8"/>
      <c r="C10" s="8"/>
    </row>
    <row r="11" spans="1:3" x14ac:dyDescent="0.35">
      <c r="A11" s="11"/>
      <c r="B11" s="17" t="s">
        <v>26</v>
      </c>
      <c r="C11" s="14">
        <f>(C1/C9)*C3</f>
        <v>3382.0292158856541</v>
      </c>
    </row>
    <row r="12" spans="1:3" x14ac:dyDescent="0.35">
      <c r="A12" s="11"/>
      <c r="B12" s="17" t="s">
        <v>27</v>
      </c>
      <c r="C12" s="14">
        <f>(((C9-C8)^2)/(2*C9))*(C2*C4)</f>
        <v>2435.509417344274</v>
      </c>
    </row>
    <row r="13" spans="1:3" x14ac:dyDescent="0.35">
      <c r="A13" s="11"/>
      <c r="B13" s="18" t="s">
        <v>39</v>
      </c>
      <c r="C13" s="19">
        <f>((C8^2)/(2*C9))*C5</f>
        <v>946.51981099146406</v>
      </c>
    </row>
    <row r="14" spans="1:3" x14ac:dyDescent="0.35">
      <c r="A14" s="11"/>
      <c r="B14" s="17" t="s">
        <v>28</v>
      </c>
      <c r="C14" s="14">
        <f>SUM(C11:C13)</f>
        <v>6764.0584442213913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BE9A-DCE3-4AA2-85E0-EF0B90B01BF3}">
  <dimension ref="A1:F366"/>
  <sheetViews>
    <sheetView topLeftCell="D2" zoomScale="48" workbookViewId="0">
      <selection activeCell="P34" sqref="P34"/>
    </sheetView>
  </sheetViews>
  <sheetFormatPr defaultRowHeight="14.5" x14ac:dyDescent="0.35"/>
  <cols>
    <col min="3" max="3" width="13.7265625" customWidth="1"/>
    <col min="4" max="4" width="15.54296875" customWidth="1"/>
    <col min="5" max="5" width="23.26953125" customWidth="1"/>
    <col min="6" max="6" width="33.26953125" customWidth="1"/>
  </cols>
  <sheetData>
    <row r="1" spans="1:6" x14ac:dyDescent="0.35">
      <c r="A1" s="12" t="s">
        <v>32</v>
      </c>
      <c r="B1" s="12" t="s">
        <v>33</v>
      </c>
      <c r="C1" s="12" t="s">
        <v>34</v>
      </c>
      <c r="D1" s="12" t="s">
        <v>35</v>
      </c>
      <c r="E1" s="22" t="s">
        <v>44</v>
      </c>
      <c r="F1" s="22" t="s">
        <v>45</v>
      </c>
    </row>
    <row r="2" spans="1:6" x14ac:dyDescent="0.35">
      <c r="A2">
        <v>1</v>
      </c>
      <c r="B2" s="16">
        <v>1007.03313097666</v>
      </c>
      <c r="C2">
        <f>'Solver no.1'!$C$4/365</f>
        <v>51.073972602739723</v>
      </c>
      <c r="D2" s="21">
        <f>B2-C2</f>
        <v>955.95915837392033</v>
      </c>
      <c r="E2" t="b">
        <f>D2&lt;C2</f>
        <v>0</v>
      </c>
      <c r="F2">
        <f>IF(E2,$B$2,0)</f>
        <v>0</v>
      </c>
    </row>
    <row r="3" spans="1:6" x14ac:dyDescent="0.35">
      <c r="A3">
        <v>2</v>
      </c>
      <c r="B3" s="21">
        <f>B2-C2+F2</f>
        <v>955.95915837392033</v>
      </c>
      <c r="C3">
        <f>'Solver no.1'!$C$4/365</f>
        <v>51.073972602739723</v>
      </c>
      <c r="D3" s="21">
        <f t="shared" ref="D3:D66" si="0">B3-C3</f>
        <v>904.88518577118066</v>
      </c>
      <c r="E3" t="b">
        <f t="shared" ref="E3:E66" si="1">D3&lt;C3</f>
        <v>0</v>
      </c>
      <c r="F3">
        <f t="shared" ref="F3:F66" si="2">IF(E3,$B$2,0)</f>
        <v>0</v>
      </c>
    </row>
    <row r="4" spans="1:6" x14ac:dyDescent="0.35">
      <c r="A4">
        <v>3</v>
      </c>
      <c r="B4" s="21">
        <f>B3-C3+F3</f>
        <v>904.88518577118066</v>
      </c>
      <c r="C4">
        <f>'Solver no.1'!$C$4/365</f>
        <v>51.073972602739723</v>
      </c>
      <c r="D4" s="21">
        <f t="shared" si="0"/>
        <v>853.81121316844099</v>
      </c>
      <c r="E4" t="b">
        <f t="shared" si="1"/>
        <v>0</v>
      </c>
      <c r="F4">
        <f t="shared" si="2"/>
        <v>0</v>
      </c>
    </row>
    <row r="5" spans="1:6" x14ac:dyDescent="0.35">
      <c r="A5">
        <v>4</v>
      </c>
      <c r="B5" s="21">
        <f t="shared" ref="B4:B67" si="3">B4-C4+F4</f>
        <v>853.81121316844099</v>
      </c>
      <c r="C5">
        <f>'Solver no.1'!$C$4/365</f>
        <v>51.073972602739723</v>
      </c>
      <c r="D5" s="21">
        <f t="shared" si="0"/>
        <v>802.73724056570131</v>
      </c>
      <c r="E5" t="b">
        <f t="shared" si="1"/>
        <v>0</v>
      </c>
      <c r="F5">
        <f t="shared" si="2"/>
        <v>0</v>
      </c>
    </row>
    <row r="6" spans="1:6" x14ac:dyDescent="0.35">
      <c r="A6">
        <v>5</v>
      </c>
      <c r="B6" s="21">
        <f t="shared" si="3"/>
        <v>802.73724056570131</v>
      </c>
      <c r="C6">
        <f>'Solver no.1'!$C$4/365</f>
        <v>51.073972602739723</v>
      </c>
      <c r="D6" s="21">
        <f t="shared" si="0"/>
        <v>751.66326796296164</v>
      </c>
      <c r="E6" t="b">
        <f t="shared" si="1"/>
        <v>0</v>
      </c>
      <c r="F6">
        <f t="shared" si="2"/>
        <v>0</v>
      </c>
    </row>
    <row r="7" spans="1:6" x14ac:dyDescent="0.35">
      <c r="A7">
        <v>6</v>
      </c>
      <c r="B7" s="21">
        <f t="shared" si="3"/>
        <v>751.66326796296164</v>
      </c>
      <c r="C7">
        <f>'Solver no.1'!$C$4/365</f>
        <v>51.073972602739723</v>
      </c>
      <c r="D7" s="21">
        <f t="shared" si="0"/>
        <v>700.58929536022197</v>
      </c>
      <c r="E7" t="b">
        <f t="shared" si="1"/>
        <v>0</v>
      </c>
      <c r="F7">
        <f t="shared" si="2"/>
        <v>0</v>
      </c>
    </row>
    <row r="8" spans="1:6" x14ac:dyDescent="0.35">
      <c r="A8">
        <v>7</v>
      </c>
      <c r="B8" s="21">
        <f t="shared" si="3"/>
        <v>700.58929536022197</v>
      </c>
      <c r="C8">
        <f>'Solver no.1'!$C$4/365</f>
        <v>51.073972602739723</v>
      </c>
      <c r="D8" s="21">
        <f t="shared" si="0"/>
        <v>649.51532275748229</v>
      </c>
      <c r="E8" t="b">
        <f t="shared" si="1"/>
        <v>0</v>
      </c>
      <c r="F8">
        <f t="shared" si="2"/>
        <v>0</v>
      </c>
    </row>
    <row r="9" spans="1:6" x14ac:dyDescent="0.35">
      <c r="A9">
        <v>8</v>
      </c>
      <c r="B9" s="21">
        <f t="shared" si="3"/>
        <v>649.51532275748229</v>
      </c>
      <c r="C9">
        <f>'Solver no.1'!$C$4/365</f>
        <v>51.073972602739723</v>
      </c>
      <c r="D9" s="21">
        <f t="shared" si="0"/>
        <v>598.44135015474262</v>
      </c>
      <c r="E9" t="b">
        <f t="shared" si="1"/>
        <v>0</v>
      </c>
      <c r="F9">
        <f t="shared" si="2"/>
        <v>0</v>
      </c>
    </row>
    <row r="10" spans="1:6" x14ac:dyDescent="0.35">
      <c r="A10">
        <v>9</v>
      </c>
      <c r="B10" s="21">
        <f t="shared" si="3"/>
        <v>598.44135015474262</v>
      </c>
      <c r="C10">
        <f>'Solver no.1'!$C$4/365</f>
        <v>51.073972602739723</v>
      </c>
      <c r="D10" s="21">
        <f t="shared" si="0"/>
        <v>547.36737755200295</v>
      </c>
      <c r="E10" t="b">
        <f t="shared" si="1"/>
        <v>0</v>
      </c>
      <c r="F10">
        <f t="shared" si="2"/>
        <v>0</v>
      </c>
    </row>
    <row r="11" spans="1:6" x14ac:dyDescent="0.35">
      <c r="A11">
        <v>10</v>
      </c>
      <c r="B11" s="21">
        <f t="shared" si="3"/>
        <v>547.36737755200295</v>
      </c>
      <c r="C11">
        <f>'Solver no.1'!$C$4/365</f>
        <v>51.073972602739723</v>
      </c>
      <c r="D11" s="21">
        <f t="shared" si="0"/>
        <v>496.29340494926322</v>
      </c>
      <c r="E11" t="b">
        <f t="shared" si="1"/>
        <v>0</v>
      </c>
      <c r="F11">
        <f t="shared" si="2"/>
        <v>0</v>
      </c>
    </row>
    <row r="12" spans="1:6" x14ac:dyDescent="0.35">
      <c r="A12">
        <v>11</v>
      </c>
      <c r="B12" s="21">
        <f t="shared" si="3"/>
        <v>496.29340494926322</v>
      </c>
      <c r="C12">
        <f>'Solver no.1'!$C$4/365</f>
        <v>51.073972602739723</v>
      </c>
      <c r="D12" s="21">
        <f t="shared" si="0"/>
        <v>445.21943234652349</v>
      </c>
      <c r="E12" t="b">
        <f t="shared" si="1"/>
        <v>0</v>
      </c>
      <c r="F12">
        <f t="shared" si="2"/>
        <v>0</v>
      </c>
    </row>
    <row r="13" spans="1:6" x14ac:dyDescent="0.35">
      <c r="A13">
        <v>12</v>
      </c>
      <c r="B13" s="21">
        <f t="shared" si="3"/>
        <v>445.21943234652349</v>
      </c>
      <c r="C13">
        <f>'Solver no.1'!$C$4/365</f>
        <v>51.073972602739723</v>
      </c>
      <c r="D13" s="21">
        <f t="shared" si="0"/>
        <v>394.14545974378376</v>
      </c>
      <c r="E13" t="b">
        <f t="shared" si="1"/>
        <v>0</v>
      </c>
      <c r="F13">
        <f t="shared" si="2"/>
        <v>0</v>
      </c>
    </row>
    <row r="14" spans="1:6" x14ac:dyDescent="0.35">
      <c r="A14">
        <v>13</v>
      </c>
      <c r="B14" s="21">
        <f t="shared" si="3"/>
        <v>394.14545974378376</v>
      </c>
      <c r="C14">
        <f>'Solver no.1'!$C$4/365</f>
        <v>51.073972602739723</v>
      </c>
      <c r="D14" s="21">
        <f t="shared" si="0"/>
        <v>343.07148714104403</v>
      </c>
      <c r="E14" t="b">
        <f t="shared" si="1"/>
        <v>0</v>
      </c>
      <c r="F14">
        <f t="shared" si="2"/>
        <v>0</v>
      </c>
    </row>
    <row r="15" spans="1:6" x14ac:dyDescent="0.35">
      <c r="A15">
        <v>14</v>
      </c>
      <c r="B15" s="21">
        <f t="shared" si="3"/>
        <v>343.07148714104403</v>
      </c>
      <c r="C15">
        <f>'Solver no.1'!$C$4/365</f>
        <v>51.073972602739723</v>
      </c>
      <c r="D15" s="21">
        <f t="shared" si="0"/>
        <v>291.9975145383043</v>
      </c>
      <c r="E15" t="b">
        <f t="shared" si="1"/>
        <v>0</v>
      </c>
      <c r="F15">
        <f t="shared" si="2"/>
        <v>0</v>
      </c>
    </row>
    <row r="16" spans="1:6" x14ac:dyDescent="0.35">
      <c r="A16">
        <v>15</v>
      </c>
      <c r="B16" s="21">
        <f t="shared" si="3"/>
        <v>291.9975145383043</v>
      </c>
      <c r="C16">
        <f>'Solver no.1'!$C$4/365</f>
        <v>51.073972602739723</v>
      </c>
      <c r="D16" s="21">
        <f t="shared" si="0"/>
        <v>240.92354193556457</v>
      </c>
      <c r="E16" t="b">
        <f t="shared" si="1"/>
        <v>0</v>
      </c>
      <c r="F16">
        <f t="shared" si="2"/>
        <v>0</v>
      </c>
    </row>
    <row r="17" spans="1:6" x14ac:dyDescent="0.35">
      <c r="A17">
        <v>16</v>
      </c>
      <c r="B17" s="21">
        <f t="shared" si="3"/>
        <v>240.92354193556457</v>
      </c>
      <c r="C17">
        <f>'Solver no.1'!$C$4/365</f>
        <v>51.073972602739723</v>
      </c>
      <c r="D17" s="21">
        <f t="shared" si="0"/>
        <v>189.84956933282484</v>
      </c>
      <c r="E17" t="b">
        <f t="shared" si="1"/>
        <v>0</v>
      </c>
      <c r="F17">
        <f t="shared" si="2"/>
        <v>0</v>
      </c>
    </row>
    <row r="18" spans="1:6" x14ac:dyDescent="0.35">
      <c r="A18">
        <v>17</v>
      </c>
      <c r="B18" s="21">
        <f t="shared" si="3"/>
        <v>189.84956933282484</v>
      </c>
      <c r="C18">
        <f>'Solver no.1'!$C$4/365</f>
        <v>51.073972602739723</v>
      </c>
      <c r="D18" s="21">
        <f t="shared" si="0"/>
        <v>138.77559673008511</v>
      </c>
      <c r="E18" t="b">
        <f t="shared" si="1"/>
        <v>0</v>
      </c>
      <c r="F18">
        <f t="shared" si="2"/>
        <v>0</v>
      </c>
    </row>
    <row r="19" spans="1:6" x14ac:dyDescent="0.35">
      <c r="A19">
        <v>18</v>
      </c>
      <c r="B19" s="21">
        <f t="shared" si="3"/>
        <v>138.77559673008511</v>
      </c>
      <c r="C19">
        <f>'Solver no.1'!$C$4/365</f>
        <v>51.073972602739723</v>
      </c>
      <c r="D19" s="21">
        <f t="shared" si="0"/>
        <v>87.701624127345383</v>
      </c>
      <c r="E19" t="b">
        <f t="shared" si="1"/>
        <v>0</v>
      </c>
      <c r="F19">
        <f t="shared" si="2"/>
        <v>0</v>
      </c>
    </row>
    <row r="20" spans="1:6" x14ac:dyDescent="0.35">
      <c r="A20">
        <v>19</v>
      </c>
      <c r="B20" s="21">
        <f t="shared" si="3"/>
        <v>87.701624127345383</v>
      </c>
      <c r="C20">
        <f>'Solver no.1'!$C$4/365</f>
        <v>51.073972602739723</v>
      </c>
      <c r="D20" s="21">
        <f t="shared" si="0"/>
        <v>36.62765152460566</v>
      </c>
      <c r="E20" t="b">
        <f t="shared" si="1"/>
        <v>1</v>
      </c>
      <c r="F20">
        <f t="shared" si="2"/>
        <v>1007.03313097666</v>
      </c>
    </row>
    <row r="21" spans="1:6" x14ac:dyDescent="0.35">
      <c r="A21">
        <v>20</v>
      </c>
      <c r="B21" s="21">
        <f t="shared" si="3"/>
        <v>1043.6607825012657</v>
      </c>
      <c r="C21">
        <f>'Solver no.1'!$C$4/365</f>
        <v>51.073972602739723</v>
      </c>
      <c r="D21" s="21">
        <f>B21-C21</f>
        <v>992.58680989852598</v>
      </c>
      <c r="E21" t="b">
        <f t="shared" si="1"/>
        <v>0</v>
      </c>
      <c r="F21">
        <f t="shared" si="2"/>
        <v>0</v>
      </c>
    </row>
    <row r="22" spans="1:6" x14ac:dyDescent="0.35">
      <c r="A22">
        <v>21</v>
      </c>
      <c r="B22" s="21">
        <f t="shared" si="3"/>
        <v>992.58680989852598</v>
      </c>
      <c r="C22">
        <f>'Solver no.1'!$C$4/365</f>
        <v>51.073972602739723</v>
      </c>
      <c r="D22" s="21">
        <f t="shared" si="0"/>
        <v>941.51283729578631</v>
      </c>
      <c r="E22" t="b">
        <f t="shared" si="1"/>
        <v>0</v>
      </c>
      <c r="F22">
        <f t="shared" si="2"/>
        <v>0</v>
      </c>
    </row>
    <row r="23" spans="1:6" x14ac:dyDescent="0.35">
      <c r="A23">
        <v>22</v>
      </c>
      <c r="B23" s="21">
        <f t="shared" si="3"/>
        <v>941.51283729578631</v>
      </c>
      <c r="C23">
        <f>'Solver no.1'!$C$4/365</f>
        <v>51.073972602739723</v>
      </c>
      <c r="D23" s="21">
        <f t="shared" si="0"/>
        <v>890.43886469304664</v>
      </c>
      <c r="E23" t="b">
        <f t="shared" si="1"/>
        <v>0</v>
      </c>
      <c r="F23">
        <f t="shared" si="2"/>
        <v>0</v>
      </c>
    </row>
    <row r="24" spans="1:6" x14ac:dyDescent="0.35">
      <c r="A24">
        <v>23</v>
      </c>
      <c r="B24" s="21">
        <f t="shared" si="3"/>
        <v>890.43886469304664</v>
      </c>
      <c r="C24">
        <f>'Solver no.1'!$C$4/365</f>
        <v>51.073972602739723</v>
      </c>
      <c r="D24" s="21">
        <f t="shared" si="0"/>
        <v>839.36489209030697</v>
      </c>
      <c r="E24" t="b">
        <f t="shared" si="1"/>
        <v>0</v>
      </c>
      <c r="F24">
        <f t="shared" si="2"/>
        <v>0</v>
      </c>
    </row>
    <row r="25" spans="1:6" x14ac:dyDescent="0.35">
      <c r="A25">
        <v>24</v>
      </c>
      <c r="B25" s="21">
        <f t="shared" si="3"/>
        <v>839.36489209030697</v>
      </c>
      <c r="C25">
        <f>'Solver no.1'!$C$4/365</f>
        <v>51.073972602739723</v>
      </c>
      <c r="D25" s="21">
        <f t="shared" si="0"/>
        <v>788.29091948756729</v>
      </c>
      <c r="E25" t="b">
        <f t="shared" si="1"/>
        <v>0</v>
      </c>
      <c r="F25">
        <f t="shared" si="2"/>
        <v>0</v>
      </c>
    </row>
    <row r="26" spans="1:6" x14ac:dyDescent="0.35">
      <c r="A26">
        <v>25</v>
      </c>
      <c r="B26" s="21">
        <f t="shared" si="3"/>
        <v>788.29091948756729</v>
      </c>
      <c r="C26">
        <f>'Solver no.1'!$C$4/365</f>
        <v>51.073972602739723</v>
      </c>
      <c r="D26" s="21">
        <f t="shared" si="0"/>
        <v>737.21694688482762</v>
      </c>
      <c r="E26" t="b">
        <f t="shared" si="1"/>
        <v>0</v>
      </c>
      <c r="F26">
        <f t="shared" si="2"/>
        <v>0</v>
      </c>
    </row>
    <row r="27" spans="1:6" x14ac:dyDescent="0.35">
      <c r="A27">
        <v>26</v>
      </c>
      <c r="B27" s="21">
        <f t="shared" si="3"/>
        <v>737.21694688482762</v>
      </c>
      <c r="C27">
        <f>'Solver no.1'!$C$4/365</f>
        <v>51.073972602739723</v>
      </c>
      <c r="D27" s="21">
        <f t="shared" si="0"/>
        <v>686.14297428208795</v>
      </c>
      <c r="E27" t="b">
        <f t="shared" si="1"/>
        <v>0</v>
      </c>
      <c r="F27">
        <f t="shared" si="2"/>
        <v>0</v>
      </c>
    </row>
    <row r="28" spans="1:6" x14ac:dyDescent="0.35">
      <c r="A28">
        <v>27</v>
      </c>
      <c r="B28" s="21">
        <f t="shared" si="3"/>
        <v>686.14297428208795</v>
      </c>
      <c r="C28">
        <f>'Solver no.1'!$C$4/365</f>
        <v>51.073972602739723</v>
      </c>
      <c r="D28" s="21">
        <f t="shared" si="0"/>
        <v>635.06900167934828</v>
      </c>
      <c r="E28" t="b">
        <f t="shared" si="1"/>
        <v>0</v>
      </c>
      <c r="F28">
        <f t="shared" si="2"/>
        <v>0</v>
      </c>
    </row>
    <row r="29" spans="1:6" x14ac:dyDescent="0.35">
      <c r="A29">
        <v>28</v>
      </c>
      <c r="B29" s="21">
        <f t="shared" si="3"/>
        <v>635.06900167934828</v>
      </c>
      <c r="C29">
        <f>'Solver no.1'!$C$4/365</f>
        <v>51.073972602739723</v>
      </c>
      <c r="D29" s="21">
        <f t="shared" si="0"/>
        <v>583.9950290766086</v>
      </c>
      <c r="E29" t="b">
        <f t="shared" si="1"/>
        <v>0</v>
      </c>
      <c r="F29">
        <f t="shared" si="2"/>
        <v>0</v>
      </c>
    </row>
    <row r="30" spans="1:6" x14ac:dyDescent="0.35">
      <c r="A30">
        <v>29</v>
      </c>
      <c r="B30" s="21">
        <f t="shared" si="3"/>
        <v>583.9950290766086</v>
      </c>
      <c r="C30">
        <f>'Solver no.1'!$C$4/365</f>
        <v>51.073972602739723</v>
      </c>
      <c r="D30" s="21">
        <f t="shared" si="0"/>
        <v>532.92105647386893</v>
      </c>
      <c r="E30" t="b">
        <f t="shared" si="1"/>
        <v>0</v>
      </c>
      <c r="F30">
        <f t="shared" si="2"/>
        <v>0</v>
      </c>
    </row>
    <row r="31" spans="1:6" x14ac:dyDescent="0.35">
      <c r="A31">
        <v>30</v>
      </c>
      <c r="B31" s="21">
        <f t="shared" si="3"/>
        <v>532.92105647386893</v>
      </c>
      <c r="C31">
        <f>'Solver no.1'!$C$4/365</f>
        <v>51.073972602739723</v>
      </c>
      <c r="D31" s="21">
        <f t="shared" si="0"/>
        <v>481.8470838711292</v>
      </c>
      <c r="E31" t="b">
        <f t="shared" si="1"/>
        <v>0</v>
      </c>
      <c r="F31">
        <f t="shared" si="2"/>
        <v>0</v>
      </c>
    </row>
    <row r="32" spans="1:6" x14ac:dyDescent="0.35">
      <c r="A32">
        <v>31</v>
      </c>
      <c r="B32" s="21">
        <f t="shared" si="3"/>
        <v>481.8470838711292</v>
      </c>
      <c r="C32">
        <f>'Solver no.1'!$C$4/365</f>
        <v>51.073972602739723</v>
      </c>
      <c r="D32" s="21">
        <f t="shared" si="0"/>
        <v>430.77311126838947</v>
      </c>
      <c r="E32" t="b">
        <f t="shared" si="1"/>
        <v>0</v>
      </c>
      <c r="F32">
        <f t="shared" si="2"/>
        <v>0</v>
      </c>
    </row>
    <row r="33" spans="1:6" x14ac:dyDescent="0.35">
      <c r="A33">
        <v>32</v>
      </c>
      <c r="B33" s="21">
        <f t="shared" si="3"/>
        <v>430.77311126838947</v>
      </c>
      <c r="C33">
        <f>'Solver no.1'!$C$4/365</f>
        <v>51.073972602739723</v>
      </c>
      <c r="D33" s="21">
        <f t="shared" si="0"/>
        <v>379.69913866564974</v>
      </c>
      <c r="E33" t="b">
        <f t="shared" si="1"/>
        <v>0</v>
      </c>
      <c r="F33">
        <f t="shared" si="2"/>
        <v>0</v>
      </c>
    </row>
    <row r="34" spans="1:6" x14ac:dyDescent="0.35">
      <c r="A34">
        <v>33</v>
      </c>
      <c r="B34" s="21">
        <f t="shared" si="3"/>
        <v>379.69913866564974</v>
      </c>
      <c r="C34">
        <f>'Solver no.1'!$C$4/365</f>
        <v>51.073972602739723</v>
      </c>
      <c r="D34" s="21">
        <f t="shared" si="0"/>
        <v>328.62516606291001</v>
      </c>
      <c r="E34" t="b">
        <f t="shared" si="1"/>
        <v>0</v>
      </c>
      <c r="F34">
        <f t="shared" si="2"/>
        <v>0</v>
      </c>
    </row>
    <row r="35" spans="1:6" x14ac:dyDescent="0.35">
      <c r="A35">
        <v>34</v>
      </c>
      <c r="B35" s="21">
        <f t="shared" si="3"/>
        <v>328.62516606291001</v>
      </c>
      <c r="C35">
        <f>'Solver no.1'!$C$4/365</f>
        <v>51.073972602739723</v>
      </c>
      <c r="D35" s="21">
        <f t="shared" si="0"/>
        <v>277.55119346017028</v>
      </c>
      <c r="E35" t="b">
        <f t="shared" si="1"/>
        <v>0</v>
      </c>
      <c r="F35">
        <f t="shared" si="2"/>
        <v>0</v>
      </c>
    </row>
    <row r="36" spans="1:6" x14ac:dyDescent="0.35">
      <c r="A36">
        <v>35</v>
      </c>
      <c r="B36" s="21">
        <f t="shared" si="3"/>
        <v>277.55119346017028</v>
      </c>
      <c r="C36">
        <f>'Solver no.1'!$C$4/365</f>
        <v>51.073972602739723</v>
      </c>
      <c r="D36" s="21">
        <f t="shared" si="0"/>
        <v>226.47722085743055</v>
      </c>
      <c r="E36" t="b">
        <f t="shared" si="1"/>
        <v>0</v>
      </c>
      <c r="F36">
        <f t="shared" si="2"/>
        <v>0</v>
      </c>
    </row>
    <row r="37" spans="1:6" x14ac:dyDescent="0.35">
      <c r="A37">
        <v>36</v>
      </c>
      <c r="B37" s="21">
        <f t="shared" si="3"/>
        <v>226.47722085743055</v>
      </c>
      <c r="C37">
        <f>'Solver no.1'!$C$4/365</f>
        <v>51.073972602739723</v>
      </c>
      <c r="D37" s="21">
        <f t="shared" si="0"/>
        <v>175.40324825469082</v>
      </c>
      <c r="E37" t="b">
        <f t="shared" si="1"/>
        <v>0</v>
      </c>
      <c r="F37">
        <f t="shared" si="2"/>
        <v>0</v>
      </c>
    </row>
    <row r="38" spans="1:6" x14ac:dyDescent="0.35">
      <c r="A38">
        <v>37</v>
      </c>
      <c r="B38" s="21">
        <f t="shared" si="3"/>
        <v>175.40324825469082</v>
      </c>
      <c r="C38">
        <f>'Solver no.1'!$C$4/365</f>
        <v>51.073972602739723</v>
      </c>
      <c r="D38" s="21">
        <f t="shared" si="0"/>
        <v>124.32927565195109</v>
      </c>
      <c r="E38" t="b">
        <f t="shared" si="1"/>
        <v>0</v>
      </c>
      <c r="F38">
        <f t="shared" si="2"/>
        <v>0</v>
      </c>
    </row>
    <row r="39" spans="1:6" x14ac:dyDescent="0.35">
      <c r="A39">
        <v>38</v>
      </c>
      <c r="B39" s="21">
        <f t="shared" si="3"/>
        <v>124.32927565195109</v>
      </c>
      <c r="C39">
        <f>'Solver no.1'!$C$4/365</f>
        <v>51.073972602739723</v>
      </c>
      <c r="D39" s="21">
        <f t="shared" si="0"/>
        <v>73.255303049211363</v>
      </c>
      <c r="E39" t="b">
        <f t="shared" si="1"/>
        <v>0</v>
      </c>
      <c r="F39">
        <f t="shared" si="2"/>
        <v>0</v>
      </c>
    </row>
    <row r="40" spans="1:6" x14ac:dyDescent="0.35">
      <c r="A40">
        <v>39</v>
      </c>
      <c r="B40" s="21">
        <f t="shared" si="3"/>
        <v>73.255303049211363</v>
      </c>
      <c r="C40">
        <f>'Solver no.1'!$C$4/365</f>
        <v>51.073972602739723</v>
      </c>
      <c r="D40" s="21">
        <f t="shared" si="0"/>
        <v>22.181330446471641</v>
      </c>
      <c r="E40" t="b">
        <f t="shared" si="1"/>
        <v>1</v>
      </c>
      <c r="F40">
        <f t="shared" si="2"/>
        <v>1007.03313097666</v>
      </c>
    </row>
    <row r="41" spans="1:6" x14ac:dyDescent="0.35">
      <c r="A41">
        <v>40</v>
      </c>
      <c r="B41" s="21">
        <f t="shared" si="3"/>
        <v>1029.2144614231318</v>
      </c>
      <c r="C41">
        <f>'Solver no.1'!$C$4/365</f>
        <v>51.073972602739723</v>
      </c>
      <c r="D41" s="21">
        <f t="shared" si="0"/>
        <v>978.14048882039208</v>
      </c>
      <c r="E41" t="b">
        <f t="shared" si="1"/>
        <v>0</v>
      </c>
      <c r="F41">
        <f t="shared" si="2"/>
        <v>0</v>
      </c>
    </row>
    <row r="42" spans="1:6" x14ac:dyDescent="0.35">
      <c r="A42">
        <v>41</v>
      </c>
      <c r="B42" s="21">
        <f t="shared" si="3"/>
        <v>978.14048882039208</v>
      </c>
      <c r="C42">
        <f>'Solver no.1'!$C$4/365</f>
        <v>51.073972602739723</v>
      </c>
      <c r="D42" s="21">
        <f t="shared" si="0"/>
        <v>927.06651621765241</v>
      </c>
      <c r="E42" t="b">
        <f t="shared" si="1"/>
        <v>0</v>
      </c>
      <c r="F42">
        <f t="shared" si="2"/>
        <v>0</v>
      </c>
    </row>
    <row r="43" spans="1:6" x14ac:dyDescent="0.35">
      <c r="A43">
        <v>42</v>
      </c>
      <c r="B43" s="21">
        <f t="shared" si="3"/>
        <v>927.06651621765241</v>
      </c>
      <c r="C43">
        <f>'Solver no.1'!$C$4/365</f>
        <v>51.073972602739723</v>
      </c>
      <c r="D43" s="21">
        <f t="shared" si="0"/>
        <v>875.99254361491273</v>
      </c>
      <c r="E43" t="b">
        <f t="shared" si="1"/>
        <v>0</v>
      </c>
      <c r="F43">
        <f t="shared" si="2"/>
        <v>0</v>
      </c>
    </row>
    <row r="44" spans="1:6" x14ac:dyDescent="0.35">
      <c r="A44">
        <v>43</v>
      </c>
      <c r="B44" s="21">
        <f t="shared" si="3"/>
        <v>875.99254361491273</v>
      </c>
      <c r="C44">
        <f>'Solver no.1'!$C$4/365</f>
        <v>51.073972602739723</v>
      </c>
      <c r="D44" s="21">
        <f t="shared" si="0"/>
        <v>824.91857101217306</v>
      </c>
      <c r="E44" t="b">
        <f t="shared" si="1"/>
        <v>0</v>
      </c>
      <c r="F44">
        <f t="shared" si="2"/>
        <v>0</v>
      </c>
    </row>
    <row r="45" spans="1:6" x14ac:dyDescent="0.35">
      <c r="A45">
        <v>44</v>
      </c>
      <c r="B45" s="21">
        <f t="shared" si="3"/>
        <v>824.91857101217306</v>
      </c>
      <c r="C45">
        <f>'Solver no.1'!$C$4/365</f>
        <v>51.073972602739723</v>
      </c>
      <c r="D45" s="21">
        <f t="shared" si="0"/>
        <v>773.84459840943339</v>
      </c>
      <c r="E45" t="b">
        <f t="shared" si="1"/>
        <v>0</v>
      </c>
      <c r="F45">
        <f t="shared" si="2"/>
        <v>0</v>
      </c>
    </row>
    <row r="46" spans="1:6" x14ac:dyDescent="0.35">
      <c r="A46">
        <v>45</v>
      </c>
      <c r="B46" s="21">
        <f t="shared" si="3"/>
        <v>773.84459840943339</v>
      </c>
      <c r="C46">
        <f>'Solver no.1'!$C$4/365</f>
        <v>51.073972602739723</v>
      </c>
      <c r="D46" s="21">
        <f t="shared" si="0"/>
        <v>722.77062580669372</v>
      </c>
      <c r="E46" t="b">
        <f t="shared" si="1"/>
        <v>0</v>
      </c>
      <c r="F46">
        <f t="shared" si="2"/>
        <v>0</v>
      </c>
    </row>
    <row r="47" spans="1:6" x14ac:dyDescent="0.35">
      <c r="A47">
        <v>46</v>
      </c>
      <c r="B47" s="21">
        <f t="shared" si="3"/>
        <v>722.77062580669372</v>
      </c>
      <c r="C47">
        <f>'Solver no.1'!$C$4/365</f>
        <v>51.073972602739723</v>
      </c>
      <c r="D47" s="21">
        <f t="shared" si="0"/>
        <v>671.69665320395404</v>
      </c>
      <c r="E47" t="b">
        <f t="shared" si="1"/>
        <v>0</v>
      </c>
      <c r="F47">
        <f t="shared" si="2"/>
        <v>0</v>
      </c>
    </row>
    <row r="48" spans="1:6" x14ac:dyDescent="0.35">
      <c r="A48">
        <v>47</v>
      </c>
      <c r="B48" s="21">
        <f t="shared" si="3"/>
        <v>671.69665320395404</v>
      </c>
      <c r="C48">
        <f>'Solver no.1'!$C$4/365</f>
        <v>51.073972602739723</v>
      </c>
      <c r="D48" s="21">
        <f t="shared" si="0"/>
        <v>620.62268060121437</v>
      </c>
      <c r="E48" t="b">
        <f t="shared" si="1"/>
        <v>0</v>
      </c>
      <c r="F48">
        <f t="shared" si="2"/>
        <v>0</v>
      </c>
    </row>
    <row r="49" spans="1:6" x14ac:dyDescent="0.35">
      <c r="A49">
        <v>48</v>
      </c>
      <c r="B49" s="21">
        <f t="shared" si="3"/>
        <v>620.62268060121437</v>
      </c>
      <c r="C49">
        <f>'Solver no.1'!$C$4/365</f>
        <v>51.073972602739723</v>
      </c>
      <c r="D49" s="21">
        <f t="shared" si="0"/>
        <v>569.5487079984747</v>
      </c>
      <c r="E49" t="b">
        <f t="shared" si="1"/>
        <v>0</v>
      </c>
      <c r="F49">
        <f t="shared" si="2"/>
        <v>0</v>
      </c>
    </row>
    <row r="50" spans="1:6" x14ac:dyDescent="0.35">
      <c r="A50">
        <v>49</v>
      </c>
      <c r="B50" s="21">
        <f t="shared" si="3"/>
        <v>569.5487079984747</v>
      </c>
      <c r="C50">
        <f>'Solver no.1'!$C$4/365</f>
        <v>51.073972602739723</v>
      </c>
      <c r="D50" s="21">
        <f t="shared" si="0"/>
        <v>518.47473539573502</v>
      </c>
      <c r="E50" t="b">
        <f t="shared" si="1"/>
        <v>0</v>
      </c>
      <c r="F50">
        <f t="shared" si="2"/>
        <v>0</v>
      </c>
    </row>
    <row r="51" spans="1:6" x14ac:dyDescent="0.35">
      <c r="A51">
        <v>50</v>
      </c>
      <c r="B51" s="21">
        <f t="shared" si="3"/>
        <v>518.47473539573502</v>
      </c>
      <c r="C51">
        <f>'Solver no.1'!$C$4/365</f>
        <v>51.073972602739723</v>
      </c>
      <c r="D51" s="21">
        <f t="shared" si="0"/>
        <v>467.40076279299529</v>
      </c>
      <c r="E51" t="b">
        <f t="shared" si="1"/>
        <v>0</v>
      </c>
      <c r="F51">
        <f t="shared" si="2"/>
        <v>0</v>
      </c>
    </row>
    <row r="52" spans="1:6" x14ac:dyDescent="0.35">
      <c r="A52">
        <v>51</v>
      </c>
      <c r="B52" s="21">
        <f t="shared" si="3"/>
        <v>467.40076279299529</v>
      </c>
      <c r="C52">
        <f>'Solver no.1'!$C$4/365</f>
        <v>51.073972602739723</v>
      </c>
      <c r="D52" s="21">
        <f t="shared" si="0"/>
        <v>416.32679019025556</v>
      </c>
      <c r="E52" t="b">
        <f t="shared" si="1"/>
        <v>0</v>
      </c>
      <c r="F52">
        <f t="shared" si="2"/>
        <v>0</v>
      </c>
    </row>
    <row r="53" spans="1:6" x14ac:dyDescent="0.35">
      <c r="A53">
        <v>52</v>
      </c>
      <c r="B53" s="21">
        <f t="shared" si="3"/>
        <v>416.32679019025556</v>
      </c>
      <c r="C53">
        <f>'Solver no.1'!$C$4/365</f>
        <v>51.073972602739723</v>
      </c>
      <c r="D53" s="21">
        <f t="shared" si="0"/>
        <v>365.25281758751584</v>
      </c>
      <c r="E53" t="b">
        <f t="shared" si="1"/>
        <v>0</v>
      </c>
      <c r="F53">
        <f t="shared" si="2"/>
        <v>0</v>
      </c>
    </row>
    <row r="54" spans="1:6" x14ac:dyDescent="0.35">
      <c r="A54">
        <v>53</v>
      </c>
      <c r="B54" s="21">
        <f t="shared" si="3"/>
        <v>365.25281758751584</v>
      </c>
      <c r="C54">
        <f>'Solver no.1'!$C$4/365</f>
        <v>51.073972602739723</v>
      </c>
      <c r="D54" s="21">
        <f t="shared" si="0"/>
        <v>314.17884498477611</v>
      </c>
      <c r="E54" t="b">
        <f t="shared" si="1"/>
        <v>0</v>
      </c>
      <c r="F54">
        <f t="shared" si="2"/>
        <v>0</v>
      </c>
    </row>
    <row r="55" spans="1:6" x14ac:dyDescent="0.35">
      <c r="A55">
        <v>54</v>
      </c>
      <c r="B55" s="21">
        <f t="shared" si="3"/>
        <v>314.17884498477611</v>
      </c>
      <c r="C55">
        <f>'Solver no.1'!$C$4/365</f>
        <v>51.073972602739723</v>
      </c>
      <c r="D55" s="21">
        <f t="shared" si="0"/>
        <v>263.10487238203638</v>
      </c>
      <c r="E55" t="b">
        <f t="shared" si="1"/>
        <v>0</v>
      </c>
      <c r="F55">
        <f t="shared" si="2"/>
        <v>0</v>
      </c>
    </row>
    <row r="56" spans="1:6" x14ac:dyDescent="0.35">
      <c r="A56">
        <v>55</v>
      </c>
      <c r="B56" s="21">
        <f t="shared" si="3"/>
        <v>263.10487238203638</v>
      </c>
      <c r="C56">
        <f>'Solver no.1'!$C$4/365</f>
        <v>51.073972602739723</v>
      </c>
      <c r="D56" s="21">
        <f t="shared" si="0"/>
        <v>212.03089977929665</v>
      </c>
      <c r="E56" t="b">
        <f t="shared" si="1"/>
        <v>0</v>
      </c>
      <c r="F56">
        <f t="shared" si="2"/>
        <v>0</v>
      </c>
    </row>
    <row r="57" spans="1:6" x14ac:dyDescent="0.35">
      <c r="A57">
        <v>56</v>
      </c>
      <c r="B57" s="21">
        <f t="shared" si="3"/>
        <v>212.03089977929665</v>
      </c>
      <c r="C57">
        <f>'Solver no.1'!$C$4/365</f>
        <v>51.073972602739723</v>
      </c>
      <c r="D57" s="21">
        <f t="shared" si="0"/>
        <v>160.95692717655692</v>
      </c>
      <c r="E57" t="b">
        <f t="shared" si="1"/>
        <v>0</v>
      </c>
      <c r="F57">
        <f t="shared" si="2"/>
        <v>0</v>
      </c>
    </row>
    <row r="58" spans="1:6" x14ac:dyDescent="0.35">
      <c r="A58">
        <v>57</v>
      </c>
      <c r="B58" s="21">
        <f t="shared" si="3"/>
        <v>160.95692717655692</v>
      </c>
      <c r="C58">
        <f>'Solver no.1'!$C$4/365</f>
        <v>51.073972602739723</v>
      </c>
      <c r="D58" s="21">
        <f t="shared" si="0"/>
        <v>109.88295457381719</v>
      </c>
      <c r="E58" t="b">
        <f t="shared" si="1"/>
        <v>0</v>
      </c>
      <c r="F58">
        <f t="shared" si="2"/>
        <v>0</v>
      </c>
    </row>
    <row r="59" spans="1:6" x14ac:dyDescent="0.35">
      <c r="A59">
        <v>58</v>
      </c>
      <c r="B59" s="21">
        <f t="shared" si="3"/>
        <v>109.88295457381719</v>
      </c>
      <c r="C59">
        <f>'Solver no.1'!$C$4/365</f>
        <v>51.073972602739723</v>
      </c>
      <c r="D59" s="21">
        <f t="shared" si="0"/>
        <v>58.808981971077465</v>
      </c>
      <c r="E59" t="b">
        <f t="shared" si="1"/>
        <v>0</v>
      </c>
      <c r="F59">
        <f t="shared" si="2"/>
        <v>0</v>
      </c>
    </row>
    <row r="60" spans="1:6" x14ac:dyDescent="0.35">
      <c r="A60">
        <v>59</v>
      </c>
      <c r="B60" s="21">
        <f t="shared" si="3"/>
        <v>58.808981971077465</v>
      </c>
      <c r="C60">
        <f>'Solver no.1'!$C$4/365</f>
        <v>51.073972602739723</v>
      </c>
      <c r="D60" s="21">
        <f t="shared" si="0"/>
        <v>7.7350093683377423</v>
      </c>
      <c r="E60" t="b">
        <f t="shared" si="1"/>
        <v>1</v>
      </c>
      <c r="F60">
        <f t="shared" si="2"/>
        <v>1007.03313097666</v>
      </c>
    </row>
    <row r="61" spans="1:6" x14ac:dyDescent="0.35">
      <c r="A61">
        <v>60</v>
      </c>
      <c r="B61" s="21">
        <f t="shared" si="3"/>
        <v>1014.7681403449977</v>
      </c>
      <c r="C61">
        <f>'Solver no.1'!$C$4/365</f>
        <v>51.073972602739723</v>
      </c>
      <c r="D61" s="21">
        <f t="shared" si="0"/>
        <v>963.69416774225806</v>
      </c>
      <c r="E61" t="b">
        <f t="shared" si="1"/>
        <v>0</v>
      </c>
      <c r="F61">
        <f t="shared" si="2"/>
        <v>0</v>
      </c>
    </row>
    <row r="62" spans="1:6" x14ac:dyDescent="0.35">
      <c r="A62">
        <v>61</v>
      </c>
      <c r="B62" s="21">
        <f t="shared" si="3"/>
        <v>963.69416774225806</v>
      </c>
      <c r="C62">
        <f>'Solver no.1'!$C$4/365</f>
        <v>51.073972602739723</v>
      </c>
      <c r="D62" s="21">
        <f t="shared" si="0"/>
        <v>912.62019513951839</v>
      </c>
      <c r="E62" t="b">
        <f t="shared" si="1"/>
        <v>0</v>
      </c>
      <c r="F62">
        <f t="shared" si="2"/>
        <v>0</v>
      </c>
    </row>
    <row r="63" spans="1:6" x14ac:dyDescent="0.35">
      <c r="A63">
        <v>62</v>
      </c>
      <c r="B63" s="21">
        <f t="shared" si="3"/>
        <v>912.62019513951839</v>
      </c>
      <c r="C63">
        <f>'Solver no.1'!$C$4/365</f>
        <v>51.073972602739723</v>
      </c>
      <c r="D63" s="21">
        <f t="shared" si="0"/>
        <v>861.54622253677871</v>
      </c>
      <c r="E63" t="b">
        <f t="shared" si="1"/>
        <v>0</v>
      </c>
      <c r="F63">
        <f t="shared" si="2"/>
        <v>0</v>
      </c>
    </row>
    <row r="64" spans="1:6" x14ac:dyDescent="0.35">
      <c r="A64">
        <v>63</v>
      </c>
      <c r="B64" s="21">
        <f t="shared" si="3"/>
        <v>861.54622253677871</v>
      </c>
      <c r="C64">
        <f>'Solver no.1'!$C$4/365</f>
        <v>51.073972602739723</v>
      </c>
      <c r="D64" s="21">
        <f t="shared" si="0"/>
        <v>810.47224993403904</v>
      </c>
      <c r="E64" t="b">
        <f t="shared" si="1"/>
        <v>0</v>
      </c>
      <c r="F64">
        <f t="shared" si="2"/>
        <v>0</v>
      </c>
    </row>
    <row r="65" spans="1:6" x14ac:dyDescent="0.35">
      <c r="A65">
        <v>64</v>
      </c>
      <c r="B65" s="21">
        <f t="shared" si="3"/>
        <v>810.47224993403904</v>
      </c>
      <c r="C65">
        <f>'Solver no.1'!$C$4/365</f>
        <v>51.073972602739723</v>
      </c>
      <c r="D65" s="21">
        <f t="shared" si="0"/>
        <v>759.39827733129937</v>
      </c>
      <c r="E65" t="b">
        <f t="shared" si="1"/>
        <v>0</v>
      </c>
      <c r="F65">
        <f t="shared" si="2"/>
        <v>0</v>
      </c>
    </row>
    <row r="66" spans="1:6" x14ac:dyDescent="0.35">
      <c r="A66">
        <v>65</v>
      </c>
      <c r="B66" s="21">
        <f t="shared" si="3"/>
        <v>759.39827733129937</v>
      </c>
      <c r="C66">
        <f>'Solver no.1'!$C$4/365</f>
        <v>51.073972602739723</v>
      </c>
      <c r="D66" s="21">
        <f t="shared" si="0"/>
        <v>708.3243047285597</v>
      </c>
      <c r="E66" t="b">
        <f t="shared" si="1"/>
        <v>0</v>
      </c>
      <c r="F66">
        <f t="shared" si="2"/>
        <v>0</v>
      </c>
    </row>
    <row r="67" spans="1:6" x14ac:dyDescent="0.35">
      <c r="A67">
        <v>66</v>
      </c>
      <c r="B67" s="21">
        <f t="shared" si="3"/>
        <v>708.3243047285597</v>
      </c>
      <c r="C67">
        <f>'Solver no.1'!$C$4/365</f>
        <v>51.073972602739723</v>
      </c>
      <c r="D67" s="21">
        <f t="shared" ref="D67:D130" si="4">B67-C67</f>
        <v>657.25033212582002</v>
      </c>
      <c r="E67" t="b">
        <f t="shared" ref="E67:E130" si="5">D67&lt;C67</f>
        <v>0</v>
      </c>
      <c r="F67">
        <f t="shared" ref="F67:F130" si="6">IF(E67,$B$2,0)</f>
        <v>0</v>
      </c>
    </row>
    <row r="68" spans="1:6" x14ac:dyDescent="0.35">
      <c r="A68">
        <v>67</v>
      </c>
      <c r="B68" s="21">
        <f t="shared" ref="B68:B131" si="7">B67-C67+F67</f>
        <v>657.25033212582002</v>
      </c>
      <c r="C68">
        <f>'Solver no.1'!$C$4/365</f>
        <v>51.073972602739723</v>
      </c>
      <c r="D68" s="21">
        <f t="shared" si="4"/>
        <v>606.17635952308035</v>
      </c>
      <c r="E68" t="b">
        <f t="shared" si="5"/>
        <v>0</v>
      </c>
      <c r="F68">
        <f t="shared" si="6"/>
        <v>0</v>
      </c>
    </row>
    <row r="69" spans="1:6" x14ac:dyDescent="0.35">
      <c r="A69">
        <v>68</v>
      </c>
      <c r="B69" s="21">
        <f t="shared" si="7"/>
        <v>606.17635952308035</v>
      </c>
      <c r="C69">
        <f>'Solver no.1'!$C$4/365</f>
        <v>51.073972602739723</v>
      </c>
      <c r="D69" s="21">
        <f t="shared" si="4"/>
        <v>555.10238692034068</v>
      </c>
      <c r="E69" t="b">
        <f t="shared" si="5"/>
        <v>0</v>
      </c>
      <c r="F69">
        <f t="shared" si="6"/>
        <v>0</v>
      </c>
    </row>
    <row r="70" spans="1:6" x14ac:dyDescent="0.35">
      <c r="A70">
        <v>69</v>
      </c>
      <c r="B70" s="21">
        <f t="shared" si="7"/>
        <v>555.10238692034068</v>
      </c>
      <c r="C70">
        <f>'Solver no.1'!$C$4/365</f>
        <v>51.073972602739723</v>
      </c>
      <c r="D70" s="21">
        <f t="shared" si="4"/>
        <v>504.02841431760095</v>
      </c>
      <c r="E70" t="b">
        <f t="shared" si="5"/>
        <v>0</v>
      </c>
      <c r="F70">
        <f t="shared" si="6"/>
        <v>0</v>
      </c>
    </row>
    <row r="71" spans="1:6" x14ac:dyDescent="0.35">
      <c r="A71">
        <v>70</v>
      </c>
      <c r="B71" s="21">
        <f t="shared" si="7"/>
        <v>504.02841431760095</v>
      </c>
      <c r="C71">
        <f>'Solver no.1'!$C$4/365</f>
        <v>51.073972602739723</v>
      </c>
      <c r="D71" s="21">
        <f t="shared" si="4"/>
        <v>452.95444171486122</v>
      </c>
      <c r="E71" t="b">
        <f t="shared" si="5"/>
        <v>0</v>
      </c>
      <c r="F71">
        <f t="shared" si="6"/>
        <v>0</v>
      </c>
    </row>
    <row r="72" spans="1:6" x14ac:dyDescent="0.35">
      <c r="A72">
        <v>71</v>
      </c>
      <c r="B72" s="21">
        <f t="shared" si="7"/>
        <v>452.95444171486122</v>
      </c>
      <c r="C72">
        <f>'Solver no.1'!$C$4/365</f>
        <v>51.073972602739723</v>
      </c>
      <c r="D72" s="21">
        <f t="shared" si="4"/>
        <v>401.88046911212149</v>
      </c>
      <c r="E72" t="b">
        <f t="shared" si="5"/>
        <v>0</v>
      </c>
      <c r="F72">
        <f t="shared" si="6"/>
        <v>0</v>
      </c>
    </row>
    <row r="73" spans="1:6" x14ac:dyDescent="0.35">
      <c r="A73">
        <v>72</v>
      </c>
      <c r="B73" s="21">
        <f t="shared" si="7"/>
        <v>401.88046911212149</v>
      </c>
      <c r="C73">
        <f>'Solver no.1'!$C$4/365</f>
        <v>51.073972602739723</v>
      </c>
      <c r="D73" s="21">
        <f t="shared" si="4"/>
        <v>350.80649650938176</v>
      </c>
      <c r="E73" t="b">
        <f t="shared" si="5"/>
        <v>0</v>
      </c>
      <c r="F73">
        <f t="shared" si="6"/>
        <v>0</v>
      </c>
    </row>
    <row r="74" spans="1:6" x14ac:dyDescent="0.35">
      <c r="A74">
        <v>73</v>
      </c>
      <c r="B74" s="21">
        <f t="shared" si="7"/>
        <v>350.80649650938176</v>
      </c>
      <c r="C74">
        <f>'Solver no.1'!$C$4/365</f>
        <v>51.073972602739723</v>
      </c>
      <c r="D74" s="21">
        <f t="shared" si="4"/>
        <v>299.73252390664203</v>
      </c>
      <c r="E74" t="b">
        <f t="shared" si="5"/>
        <v>0</v>
      </c>
      <c r="F74">
        <f t="shared" si="6"/>
        <v>0</v>
      </c>
    </row>
    <row r="75" spans="1:6" x14ac:dyDescent="0.35">
      <c r="A75">
        <v>74</v>
      </c>
      <c r="B75" s="21">
        <f t="shared" si="7"/>
        <v>299.73252390664203</v>
      </c>
      <c r="C75">
        <f>'Solver no.1'!$C$4/365</f>
        <v>51.073972602739723</v>
      </c>
      <c r="D75" s="21">
        <f t="shared" si="4"/>
        <v>248.6585513039023</v>
      </c>
      <c r="E75" t="b">
        <f t="shared" si="5"/>
        <v>0</v>
      </c>
      <c r="F75">
        <f t="shared" si="6"/>
        <v>0</v>
      </c>
    </row>
    <row r="76" spans="1:6" x14ac:dyDescent="0.35">
      <c r="A76">
        <v>75</v>
      </c>
      <c r="B76" s="21">
        <f t="shared" si="7"/>
        <v>248.6585513039023</v>
      </c>
      <c r="C76">
        <f>'Solver no.1'!$C$4/365</f>
        <v>51.073972602739723</v>
      </c>
      <c r="D76" s="21">
        <f t="shared" si="4"/>
        <v>197.58457870116257</v>
      </c>
      <c r="E76" t="b">
        <f t="shared" si="5"/>
        <v>0</v>
      </c>
      <c r="F76">
        <f t="shared" si="6"/>
        <v>0</v>
      </c>
    </row>
    <row r="77" spans="1:6" x14ac:dyDescent="0.35">
      <c r="A77">
        <v>76</v>
      </c>
      <c r="B77" s="21">
        <f t="shared" si="7"/>
        <v>197.58457870116257</v>
      </c>
      <c r="C77">
        <f>'Solver no.1'!$C$4/365</f>
        <v>51.073972602739723</v>
      </c>
      <c r="D77" s="21">
        <f t="shared" si="4"/>
        <v>146.51060609842284</v>
      </c>
      <c r="E77" t="b">
        <f t="shared" si="5"/>
        <v>0</v>
      </c>
      <c r="F77">
        <f t="shared" si="6"/>
        <v>0</v>
      </c>
    </row>
    <row r="78" spans="1:6" x14ac:dyDescent="0.35">
      <c r="A78">
        <v>77</v>
      </c>
      <c r="B78" s="21">
        <f t="shared" si="7"/>
        <v>146.51060609842284</v>
      </c>
      <c r="C78">
        <f>'Solver no.1'!$C$4/365</f>
        <v>51.073972602739723</v>
      </c>
      <c r="D78" s="21">
        <f t="shared" si="4"/>
        <v>95.436633495683111</v>
      </c>
      <c r="E78" t="b">
        <f t="shared" si="5"/>
        <v>0</v>
      </c>
      <c r="F78">
        <f t="shared" si="6"/>
        <v>0</v>
      </c>
    </row>
    <row r="79" spans="1:6" x14ac:dyDescent="0.35">
      <c r="A79">
        <v>78</v>
      </c>
      <c r="B79" s="21">
        <f t="shared" si="7"/>
        <v>95.436633495683111</v>
      </c>
      <c r="C79">
        <f>'Solver no.1'!$C$4/365</f>
        <v>51.073972602739723</v>
      </c>
      <c r="D79" s="21">
        <f t="shared" si="4"/>
        <v>44.362660892943389</v>
      </c>
      <c r="E79" t="b">
        <f t="shared" si="5"/>
        <v>1</v>
      </c>
      <c r="F79">
        <f t="shared" si="6"/>
        <v>1007.03313097666</v>
      </c>
    </row>
    <row r="80" spans="1:6" x14ac:dyDescent="0.35">
      <c r="A80">
        <v>79</v>
      </c>
      <c r="B80" s="21">
        <f t="shared" si="7"/>
        <v>1051.3957918696035</v>
      </c>
      <c r="C80">
        <f>'Solver no.1'!$C$4/365</f>
        <v>51.073972602739723</v>
      </c>
      <c r="D80" s="21">
        <f t="shared" si="4"/>
        <v>1000.3218192668638</v>
      </c>
      <c r="E80" t="b">
        <f t="shared" si="5"/>
        <v>0</v>
      </c>
      <c r="F80">
        <f t="shared" si="6"/>
        <v>0</v>
      </c>
    </row>
    <row r="81" spans="1:6" x14ac:dyDescent="0.35">
      <c r="A81">
        <v>80</v>
      </c>
      <c r="B81" s="21">
        <f t="shared" si="7"/>
        <v>1000.3218192668638</v>
      </c>
      <c r="C81">
        <f>'Solver no.1'!$C$4/365</f>
        <v>51.073972602739723</v>
      </c>
      <c r="D81" s="21">
        <f t="shared" si="4"/>
        <v>949.24784666412415</v>
      </c>
      <c r="E81" t="b">
        <f t="shared" si="5"/>
        <v>0</v>
      </c>
      <c r="F81">
        <f t="shared" si="6"/>
        <v>0</v>
      </c>
    </row>
    <row r="82" spans="1:6" x14ac:dyDescent="0.35">
      <c r="A82">
        <v>81</v>
      </c>
      <c r="B82" s="21">
        <f t="shared" si="7"/>
        <v>949.24784666412415</v>
      </c>
      <c r="C82">
        <f>'Solver no.1'!$C$4/365</f>
        <v>51.073972602739723</v>
      </c>
      <c r="D82" s="21">
        <f t="shared" si="4"/>
        <v>898.17387406138448</v>
      </c>
      <c r="E82" t="b">
        <f t="shared" si="5"/>
        <v>0</v>
      </c>
      <c r="F82">
        <f t="shared" si="6"/>
        <v>0</v>
      </c>
    </row>
    <row r="83" spans="1:6" x14ac:dyDescent="0.35">
      <c r="A83">
        <v>82</v>
      </c>
      <c r="B83" s="21">
        <f t="shared" si="7"/>
        <v>898.17387406138448</v>
      </c>
      <c r="C83">
        <f>'Solver no.1'!$C$4/365</f>
        <v>51.073972602739723</v>
      </c>
      <c r="D83" s="21">
        <f t="shared" si="4"/>
        <v>847.09990145864481</v>
      </c>
      <c r="E83" t="b">
        <f t="shared" si="5"/>
        <v>0</v>
      </c>
      <c r="F83">
        <f t="shared" si="6"/>
        <v>0</v>
      </c>
    </row>
    <row r="84" spans="1:6" x14ac:dyDescent="0.35">
      <c r="A84">
        <v>83</v>
      </c>
      <c r="B84" s="21">
        <f t="shared" si="7"/>
        <v>847.09990145864481</v>
      </c>
      <c r="C84">
        <f>'Solver no.1'!$C$4/365</f>
        <v>51.073972602739723</v>
      </c>
      <c r="D84" s="21">
        <f t="shared" si="4"/>
        <v>796.02592885590514</v>
      </c>
      <c r="E84" t="b">
        <f t="shared" si="5"/>
        <v>0</v>
      </c>
      <c r="F84">
        <f t="shared" si="6"/>
        <v>0</v>
      </c>
    </row>
    <row r="85" spans="1:6" x14ac:dyDescent="0.35">
      <c r="A85">
        <v>84</v>
      </c>
      <c r="B85" s="21">
        <f t="shared" si="7"/>
        <v>796.02592885590514</v>
      </c>
      <c r="C85">
        <f>'Solver no.1'!$C$4/365</f>
        <v>51.073972602739723</v>
      </c>
      <c r="D85" s="21">
        <f t="shared" si="4"/>
        <v>744.95195625316546</v>
      </c>
      <c r="E85" t="b">
        <f t="shared" si="5"/>
        <v>0</v>
      </c>
      <c r="F85">
        <f t="shared" si="6"/>
        <v>0</v>
      </c>
    </row>
    <row r="86" spans="1:6" x14ac:dyDescent="0.35">
      <c r="A86">
        <v>85</v>
      </c>
      <c r="B86" s="21">
        <f t="shared" si="7"/>
        <v>744.95195625316546</v>
      </c>
      <c r="C86">
        <f>'Solver no.1'!$C$4/365</f>
        <v>51.073972602739723</v>
      </c>
      <c r="D86" s="21">
        <f t="shared" si="4"/>
        <v>693.87798365042579</v>
      </c>
      <c r="E86" t="b">
        <f t="shared" si="5"/>
        <v>0</v>
      </c>
      <c r="F86">
        <f t="shared" si="6"/>
        <v>0</v>
      </c>
    </row>
    <row r="87" spans="1:6" x14ac:dyDescent="0.35">
      <c r="A87">
        <v>86</v>
      </c>
      <c r="B87" s="21">
        <f t="shared" si="7"/>
        <v>693.87798365042579</v>
      </c>
      <c r="C87">
        <f>'Solver no.1'!$C$4/365</f>
        <v>51.073972602739723</v>
      </c>
      <c r="D87" s="21">
        <f t="shared" si="4"/>
        <v>642.80401104768612</v>
      </c>
      <c r="E87" t="b">
        <f t="shared" si="5"/>
        <v>0</v>
      </c>
      <c r="F87">
        <f t="shared" si="6"/>
        <v>0</v>
      </c>
    </row>
    <row r="88" spans="1:6" x14ac:dyDescent="0.35">
      <c r="A88">
        <v>87</v>
      </c>
      <c r="B88" s="21">
        <f t="shared" si="7"/>
        <v>642.80401104768612</v>
      </c>
      <c r="C88">
        <f>'Solver no.1'!$C$4/365</f>
        <v>51.073972602739723</v>
      </c>
      <c r="D88" s="21">
        <f t="shared" si="4"/>
        <v>591.73003844494644</v>
      </c>
      <c r="E88" t="b">
        <f t="shared" si="5"/>
        <v>0</v>
      </c>
      <c r="F88">
        <f t="shared" si="6"/>
        <v>0</v>
      </c>
    </row>
    <row r="89" spans="1:6" x14ac:dyDescent="0.35">
      <c r="A89">
        <v>88</v>
      </c>
      <c r="B89" s="21">
        <f t="shared" si="7"/>
        <v>591.73003844494644</v>
      </c>
      <c r="C89">
        <f>'Solver no.1'!$C$4/365</f>
        <v>51.073972602739723</v>
      </c>
      <c r="D89" s="21">
        <f t="shared" si="4"/>
        <v>540.65606584220677</v>
      </c>
      <c r="E89" t="b">
        <f t="shared" si="5"/>
        <v>0</v>
      </c>
      <c r="F89">
        <f t="shared" si="6"/>
        <v>0</v>
      </c>
    </row>
    <row r="90" spans="1:6" x14ac:dyDescent="0.35">
      <c r="A90">
        <v>89</v>
      </c>
      <c r="B90" s="21">
        <f t="shared" si="7"/>
        <v>540.65606584220677</v>
      </c>
      <c r="C90">
        <f>'Solver no.1'!$C$4/365</f>
        <v>51.073972602739723</v>
      </c>
      <c r="D90" s="21">
        <f t="shared" si="4"/>
        <v>489.58209323946704</v>
      </c>
      <c r="E90" t="b">
        <f t="shared" si="5"/>
        <v>0</v>
      </c>
      <c r="F90">
        <f t="shared" si="6"/>
        <v>0</v>
      </c>
    </row>
    <row r="91" spans="1:6" x14ac:dyDescent="0.35">
      <c r="A91">
        <v>90</v>
      </c>
      <c r="B91" s="21">
        <f t="shared" si="7"/>
        <v>489.58209323946704</v>
      </c>
      <c r="C91">
        <f>'Solver no.1'!$C$4/365</f>
        <v>51.073972602739723</v>
      </c>
      <c r="D91" s="21">
        <f t="shared" si="4"/>
        <v>438.50812063672731</v>
      </c>
      <c r="E91" t="b">
        <f t="shared" si="5"/>
        <v>0</v>
      </c>
      <c r="F91">
        <f t="shared" si="6"/>
        <v>0</v>
      </c>
    </row>
    <row r="92" spans="1:6" x14ac:dyDescent="0.35">
      <c r="A92">
        <v>91</v>
      </c>
      <c r="B92" s="21">
        <f t="shared" si="7"/>
        <v>438.50812063672731</v>
      </c>
      <c r="C92">
        <f>'Solver no.1'!$C$4/365</f>
        <v>51.073972602739723</v>
      </c>
      <c r="D92" s="21">
        <f t="shared" si="4"/>
        <v>387.43414803398758</v>
      </c>
      <c r="E92" t="b">
        <f t="shared" si="5"/>
        <v>0</v>
      </c>
      <c r="F92">
        <f t="shared" si="6"/>
        <v>0</v>
      </c>
    </row>
    <row r="93" spans="1:6" x14ac:dyDescent="0.35">
      <c r="A93">
        <v>92</v>
      </c>
      <c r="B93" s="21">
        <f t="shared" si="7"/>
        <v>387.43414803398758</v>
      </c>
      <c r="C93">
        <f>'Solver no.1'!$C$4/365</f>
        <v>51.073972602739723</v>
      </c>
      <c r="D93" s="21">
        <f t="shared" si="4"/>
        <v>336.36017543124785</v>
      </c>
      <c r="E93" t="b">
        <f t="shared" si="5"/>
        <v>0</v>
      </c>
      <c r="F93">
        <f t="shared" si="6"/>
        <v>0</v>
      </c>
    </row>
    <row r="94" spans="1:6" x14ac:dyDescent="0.35">
      <c r="A94">
        <v>93</v>
      </c>
      <c r="B94" s="21">
        <f t="shared" si="7"/>
        <v>336.36017543124785</v>
      </c>
      <c r="C94">
        <f>'Solver no.1'!$C$4/365</f>
        <v>51.073972602739723</v>
      </c>
      <c r="D94" s="21">
        <f t="shared" si="4"/>
        <v>285.28620282850812</v>
      </c>
      <c r="E94" t="b">
        <f t="shared" si="5"/>
        <v>0</v>
      </c>
      <c r="F94">
        <f t="shared" si="6"/>
        <v>0</v>
      </c>
    </row>
    <row r="95" spans="1:6" x14ac:dyDescent="0.35">
      <c r="A95">
        <v>94</v>
      </c>
      <c r="B95" s="21">
        <f t="shared" si="7"/>
        <v>285.28620282850812</v>
      </c>
      <c r="C95">
        <f>'Solver no.1'!$C$4/365</f>
        <v>51.073972602739723</v>
      </c>
      <c r="D95" s="21">
        <f t="shared" si="4"/>
        <v>234.21223022576839</v>
      </c>
      <c r="E95" t="b">
        <f t="shared" si="5"/>
        <v>0</v>
      </c>
      <c r="F95">
        <f t="shared" si="6"/>
        <v>0</v>
      </c>
    </row>
    <row r="96" spans="1:6" x14ac:dyDescent="0.35">
      <c r="A96">
        <v>95</v>
      </c>
      <c r="B96" s="21">
        <f t="shared" si="7"/>
        <v>234.21223022576839</v>
      </c>
      <c r="C96">
        <f>'Solver no.1'!$C$4/365</f>
        <v>51.073972602739723</v>
      </c>
      <c r="D96" s="21">
        <f t="shared" si="4"/>
        <v>183.13825762302866</v>
      </c>
      <c r="E96" t="b">
        <f t="shared" si="5"/>
        <v>0</v>
      </c>
      <c r="F96">
        <f t="shared" si="6"/>
        <v>0</v>
      </c>
    </row>
    <row r="97" spans="1:6" x14ac:dyDescent="0.35">
      <c r="A97">
        <v>96</v>
      </c>
      <c r="B97" s="21">
        <f t="shared" si="7"/>
        <v>183.13825762302866</v>
      </c>
      <c r="C97">
        <f>'Solver no.1'!$C$4/365</f>
        <v>51.073972602739723</v>
      </c>
      <c r="D97" s="21">
        <f t="shared" si="4"/>
        <v>132.06428502028893</v>
      </c>
      <c r="E97" t="b">
        <f t="shared" si="5"/>
        <v>0</v>
      </c>
      <c r="F97">
        <f t="shared" si="6"/>
        <v>0</v>
      </c>
    </row>
    <row r="98" spans="1:6" x14ac:dyDescent="0.35">
      <c r="A98">
        <v>97</v>
      </c>
      <c r="B98" s="21">
        <f t="shared" si="7"/>
        <v>132.06428502028893</v>
      </c>
      <c r="C98">
        <f>'Solver no.1'!$C$4/365</f>
        <v>51.073972602739723</v>
      </c>
      <c r="D98" s="21">
        <f t="shared" si="4"/>
        <v>80.990312417549205</v>
      </c>
      <c r="E98" t="b">
        <f t="shared" si="5"/>
        <v>0</v>
      </c>
      <c r="F98">
        <f t="shared" si="6"/>
        <v>0</v>
      </c>
    </row>
    <row r="99" spans="1:6" x14ac:dyDescent="0.35">
      <c r="A99">
        <v>98</v>
      </c>
      <c r="B99" s="21">
        <f t="shared" si="7"/>
        <v>80.990312417549205</v>
      </c>
      <c r="C99">
        <f>'Solver no.1'!$C$4/365</f>
        <v>51.073972602739723</v>
      </c>
      <c r="D99" s="21">
        <f t="shared" si="4"/>
        <v>29.916339814809483</v>
      </c>
      <c r="E99" t="b">
        <f t="shared" si="5"/>
        <v>1</v>
      </c>
      <c r="F99">
        <f t="shared" si="6"/>
        <v>1007.03313097666</v>
      </c>
    </row>
    <row r="100" spans="1:6" x14ac:dyDescent="0.35">
      <c r="A100">
        <v>99</v>
      </c>
      <c r="B100" s="21">
        <f t="shared" si="7"/>
        <v>1036.9494707914696</v>
      </c>
      <c r="C100">
        <f>'Solver no.1'!$C$4/365</f>
        <v>51.073972602739723</v>
      </c>
      <c r="D100" s="21">
        <f t="shared" si="4"/>
        <v>985.87549818872992</v>
      </c>
      <c r="E100" t="b">
        <f t="shared" si="5"/>
        <v>0</v>
      </c>
      <c r="F100">
        <f t="shared" si="6"/>
        <v>0</v>
      </c>
    </row>
    <row r="101" spans="1:6" x14ac:dyDescent="0.35">
      <c r="A101">
        <v>100</v>
      </c>
      <c r="B101" s="21">
        <f t="shared" si="7"/>
        <v>985.87549818872992</v>
      </c>
      <c r="C101">
        <f>'Solver no.1'!$C$4/365</f>
        <v>51.073972602739723</v>
      </c>
      <c r="D101" s="21">
        <f t="shared" si="4"/>
        <v>934.80152558599025</v>
      </c>
      <c r="E101" t="b">
        <f t="shared" si="5"/>
        <v>0</v>
      </c>
      <c r="F101">
        <f t="shared" si="6"/>
        <v>0</v>
      </c>
    </row>
    <row r="102" spans="1:6" x14ac:dyDescent="0.35">
      <c r="A102">
        <v>101</v>
      </c>
      <c r="B102" s="21">
        <f t="shared" si="7"/>
        <v>934.80152558599025</v>
      </c>
      <c r="C102">
        <f>'Solver no.1'!$C$4/365</f>
        <v>51.073972602739723</v>
      </c>
      <c r="D102" s="21">
        <f t="shared" si="4"/>
        <v>883.72755298325058</v>
      </c>
      <c r="E102" t="b">
        <f t="shared" si="5"/>
        <v>0</v>
      </c>
      <c r="F102">
        <f t="shared" si="6"/>
        <v>0</v>
      </c>
    </row>
    <row r="103" spans="1:6" x14ac:dyDescent="0.35">
      <c r="A103">
        <v>102</v>
      </c>
      <c r="B103" s="21">
        <f t="shared" si="7"/>
        <v>883.72755298325058</v>
      </c>
      <c r="C103">
        <f>'Solver no.1'!$C$4/365</f>
        <v>51.073972602739723</v>
      </c>
      <c r="D103" s="21">
        <f t="shared" si="4"/>
        <v>832.6535803805109</v>
      </c>
      <c r="E103" t="b">
        <f t="shared" si="5"/>
        <v>0</v>
      </c>
      <c r="F103">
        <f t="shared" si="6"/>
        <v>0</v>
      </c>
    </row>
    <row r="104" spans="1:6" x14ac:dyDescent="0.35">
      <c r="A104">
        <v>103</v>
      </c>
      <c r="B104" s="21">
        <f t="shared" si="7"/>
        <v>832.6535803805109</v>
      </c>
      <c r="C104">
        <f>'Solver no.1'!$C$4/365</f>
        <v>51.073972602739723</v>
      </c>
      <c r="D104" s="21">
        <f t="shared" si="4"/>
        <v>781.57960777777123</v>
      </c>
      <c r="E104" t="b">
        <f t="shared" si="5"/>
        <v>0</v>
      </c>
      <c r="F104">
        <f t="shared" si="6"/>
        <v>0</v>
      </c>
    </row>
    <row r="105" spans="1:6" x14ac:dyDescent="0.35">
      <c r="A105">
        <v>104</v>
      </c>
      <c r="B105" s="21">
        <f t="shared" si="7"/>
        <v>781.57960777777123</v>
      </c>
      <c r="C105">
        <f>'Solver no.1'!$C$4/365</f>
        <v>51.073972602739723</v>
      </c>
      <c r="D105" s="21">
        <f t="shared" si="4"/>
        <v>730.50563517503156</v>
      </c>
      <c r="E105" t="b">
        <f t="shared" si="5"/>
        <v>0</v>
      </c>
      <c r="F105">
        <f t="shared" si="6"/>
        <v>0</v>
      </c>
    </row>
    <row r="106" spans="1:6" x14ac:dyDescent="0.35">
      <c r="A106">
        <v>105</v>
      </c>
      <c r="B106" s="21">
        <f t="shared" si="7"/>
        <v>730.50563517503156</v>
      </c>
      <c r="C106">
        <f>'Solver no.1'!$C$4/365</f>
        <v>51.073972602739723</v>
      </c>
      <c r="D106" s="21">
        <f t="shared" si="4"/>
        <v>679.43166257229188</v>
      </c>
      <c r="E106" t="b">
        <f t="shared" si="5"/>
        <v>0</v>
      </c>
      <c r="F106">
        <f t="shared" si="6"/>
        <v>0</v>
      </c>
    </row>
    <row r="107" spans="1:6" x14ac:dyDescent="0.35">
      <c r="A107">
        <v>106</v>
      </c>
      <c r="B107" s="21">
        <f t="shared" si="7"/>
        <v>679.43166257229188</v>
      </c>
      <c r="C107">
        <f>'Solver no.1'!$C$4/365</f>
        <v>51.073972602739723</v>
      </c>
      <c r="D107" s="21">
        <f t="shared" si="4"/>
        <v>628.35768996955221</v>
      </c>
      <c r="E107" t="b">
        <f t="shared" si="5"/>
        <v>0</v>
      </c>
      <c r="F107">
        <f t="shared" si="6"/>
        <v>0</v>
      </c>
    </row>
    <row r="108" spans="1:6" x14ac:dyDescent="0.35">
      <c r="A108">
        <v>107</v>
      </c>
      <c r="B108" s="21">
        <f t="shared" si="7"/>
        <v>628.35768996955221</v>
      </c>
      <c r="C108">
        <f>'Solver no.1'!$C$4/365</f>
        <v>51.073972602739723</v>
      </c>
      <c r="D108" s="21">
        <f t="shared" si="4"/>
        <v>577.28371736681254</v>
      </c>
      <c r="E108" t="b">
        <f t="shared" si="5"/>
        <v>0</v>
      </c>
      <c r="F108">
        <f t="shared" si="6"/>
        <v>0</v>
      </c>
    </row>
    <row r="109" spans="1:6" x14ac:dyDescent="0.35">
      <c r="A109">
        <v>108</v>
      </c>
      <c r="B109" s="21">
        <f t="shared" si="7"/>
        <v>577.28371736681254</v>
      </c>
      <c r="C109">
        <f>'Solver no.1'!$C$4/365</f>
        <v>51.073972602739723</v>
      </c>
      <c r="D109" s="21">
        <f t="shared" si="4"/>
        <v>526.20974476407287</v>
      </c>
      <c r="E109" t="b">
        <f t="shared" si="5"/>
        <v>0</v>
      </c>
      <c r="F109">
        <f t="shared" si="6"/>
        <v>0</v>
      </c>
    </row>
    <row r="110" spans="1:6" x14ac:dyDescent="0.35">
      <c r="A110">
        <v>109</v>
      </c>
      <c r="B110" s="21">
        <f t="shared" si="7"/>
        <v>526.20974476407287</v>
      </c>
      <c r="C110">
        <f>'Solver no.1'!$C$4/365</f>
        <v>51.073972602739723</v>
      </c>
      <c r="D110" s="21">
        <f t="shared" si="4"/>
        <v>475.13577216133314</v>
      </c>
      <c r="E110" t="b">
        <f t="shared" si="5"/>
        <v>0</v>
      </c>
      <c r="F110">
        <f t="shared" si="6"/>
        <v>0</v>
      </c>
    </row>
    <row r="111" spans="1:6" x14ac:dyDescent="0.35">
      <c r="A111">
        <v>110</v>
      </c>
      <c r="B111" s="21">
        <f t="shared" si="7"/>
        <v>475.13577216133314</v>
      </c>
      <c r="C111">
        <f>'Solver no.1'!$C$4/365</f>
        <v>51.073972602739723</v>
      </c>
      <c r="D111" s="21">
        <f t="shared" si="4"/>
        <v>424.06179955859341</v>
      </c>
      <c r="E111" t="b">
        <f t="shared" si="5"/>
        <v>0</v>
      </c>
      <c r="F111">
        <f t="shared" si="6"/>
        <v>0</v>
      </c>
    </row>
    <row r="112" spans="1:6" x14ac:dyDescent="0.35">
      <c r="A112">
        <v>111</v>
      </c>
      <c r="B112" s="21">
        <f t="shared" si="7"/>
        <v>424.06179955859341</v>
      </c>
      <c r="C112">
        <f>'Solver no.1'!$C$4/365</f>
        <v>51.073972602739723</v>
      </c>
      <c r="D112" s="21">
        <f t="shared" si="4"/>
        <v>372.98782695585368</v>
      </c>
      <c r="E112" t="b">
        <f t="shared" si="5"/>
        <v>0</v>
      </c>
      <c r="F112">
        <f t="shared" si="6"/>
        <v>0</v>
      </c>
    </row>
    <row r="113" spans="1:6" x14ac:dyDescent="0.35">
      <c r="A113">
        <v>112</v>
      </c>
      <c r="B113" s="21">
        <f t="shared" si="7"/>
        <v>372.98782695585368</v>
      </c>
      <c r="C113">
        <f>'Solver no.1'!$C$4/365</f>
        <v>51.073972602739723</v>
      </c>
      <c r="D113" s="21">
        <f t="shared" si="4"/>
        <v>321.91385435311395</v>
      </c>
      <c r="E113" t="b">
        <f t="shared" si="5"/>
        <v>0</v>
      </c>
      <c r="F113">
        <f t="shared" si="6"/>
        <v>0</v>
      </c>
    </row>
    <row r="114" spans="1:6" x14ac:dyDescent="0.35">
      <c r="A114">
        <v>113</v>
      </c>
      <c r="B114" s="21">
        <f t="shared" si="7"/>
        <v>321.91385435311395</v>
      </c>
      <c r="C114">
        <f>'Solver no.1'!$C$4/365</f>
        <v>51.073972602739723</v>
      </c>
      <c r="D114" s="21">
        <f t="shared" si="4"/>
        <v>270.83988175037422</v>
      </c>
      <c r="E114" t="b">
        <f t="shared" si="5"/>
        <v>0</v>
      </c>
      <c r="F114">
        <f t="shared" si="6"/>
        <v>0</v>
      </c>
    </row>
    <row r="115" spans="1:6" x14ac:dyDescent="0.35">
      <c r="A115">
        <v>114</v>
      </c>
      <c r="B115" s="21">
        <f t="shared" si="7"/>
        <v>270.83988175037422</v>
      </c>
      <c r="C115">
        <f>'Solver no.1'!$C$4/365</f>
        <v>51.073972602739723</v>
      </c>
      <c r="D115" s="21">
        <f t="shared" si="4"/>
        <v>219.76590914763449</v>
      </c>
      <c r="E115" t="b">
        <f t="shared" si="5"/>
        <v>0</v>
      </c>
      <c r="F115">
        <f t="shared" si="6"/>
        <v>0</v>
      </c>
    </row>
    <row r="116" spans="1:6" x14ac:dyDescent="0.35">
      <c r="A116">
        <v>115</v>
      </c>
      <c r="B116" s="21">
        <f t="shared" si="7"/>
        <v>219.76590914763449</v>
      </c>
      <c r="C116">
        <f>'Solver no.1'!$C$4/365</f>
        <v>51.073972602739723</v>
      </c>
      <c r="D116" s="21">
        <f t="shared" si="4"/>
        <v>168.69193654489476</v>
      </c>
      <c r="E116" t="b">
        <f t="shared" si="5"/>
        <v>0</v>
      </c>
      <c r="F116">
        <f t="shared" si="6"/>
        <v>0</v>
      </c>
    </row>
    <row r="117" spans="1:6" x14ac:dyDescent="0.35">
      <c r="A117">
        <v>116</v>
      </c>
      <c r="B117" s="21">
        <f t="shared" si="7"/>
        <v>168.69193654489476</v>
      </c>
      <c r="C117">
        <f>'Solver no.1'!$C$4/365</f>
        <v>51.073972602739723</v>
      </c>
      <c r="D117" s="21">
        <f t="shared" si="4"/>
        <v>117.61796394215503</v>
      </c>
      <c r="E117" t="b">
        <f t="shared" si="5"/>
        <v>0</v>
      </c>
      <c r="F117">
        <f t="shared" si="6"/>
        <v>0</v>
      </c>
    </row>
    <row r="118" spans="1:6" x14ac:dyDescent="0.35">
      <c r="A118">
        <v>117</v>
      </c>
      <c r="B118" s="21">
        <f t="shared" si="7"/>
        <v>117.61796394215503</v>
      </c>
      <c r="C118">
        <f>'Solver no.1'!$C$4/365</f>
        <v>51.073972602739723</v>
      </c>
      <c r="D118" s="21">
        <f t="shared" si="4"/>
        <v>66.5439913394153</v>
      </c>
      <c r="E118" t="b">
        <f t="shared" si="5"/>
        <v>0</v>
      </c>
      <c r="F118">
        <f t="shared" si="6"/>
        <v>0</v>
      </c>
    </row>
    <row r="119" spans="1:6" x14ac:dyDescent="0.35">
      <c r="A119">
        <v>118</v>
      </c>
      <c r="B119" s="21">
        <f t="shared" si="7"/>
        <v>66.5439913394153</v>
      </c>
      <c r="C119">
        <f>'Solver no.1'!$C$4/365</f>
        <v>51.073972602739723</v>
      </c>
      <c r="D119" s="21">
        <f t="shared" si="4"/>
        <v>15.470018736675577</v>
      </c>
      <c r="E119" t="b">
        <f t="shared" si="5"/>
        <v>1</v>
      </c>
      <c r="F119">
        <f t="shared" si="6"/>
        <v>1007.03313097666</v>
      </c>
    </row>
    <row r="120" spans="1:6" x14ac:dyDescent="0.35">
      <c r="A120">
        <v>119</v>
      </c>
      <c r="B120" s="21">
        <f t="shared" si="7"/>
        <v>1022.5031497133356</v>
      </c>
      <c r="C120">
        <f>'Solver no.1'!$C$4/365</f>
        <v>51.073972602739723</v>
      </c>
      <c r="D120" s="21">
        <f t="shared" si="4"/>
        <v>971.4291771105959</v>
      </c>
      <c r="E120" t="b">
        <f t="shared" si="5"/>
        <v>0</v>
      </c>
      <c r="F120">
        <f t="shared" si="6"/>
        <v>0</v>
      </c>
    </row>
    <row r="121" spans="1:6" x14ac:dyDescent="0.35">
      <c r="A121">
        <v>120</v>
      </c>
      <c r="B121" s="21">
        <f t="shared" si="7"/>
        <v>971.4291771105959</v>
      </c>
      <c r="C121">
        <f>'Solver no.1'!$C$4/365</f>
        <v>51.073972602739723</v>
      </c>
      <c r="D121" s="21">
        <f t="shared" si="4"/>
        <v>920.35520450785623</v>
      </c>
      <c r="E121" t="b">
        <f t="shared" si="5"/>
        <v>0</v>
      </c>
      <c r="F121">
        <f t="shared" si="6"/>
        <v>0</v>
      </c>
    </row>
    <row r="122" spans="1:6" x14ac:dyDescent="0.35">
      <c r="A122">
        <v>121</v>
      </c>
      <c r="B122" s="21">
        <f t="shared" si="7"/>
        <v>920.35520450785623</v>
      </c>
      <c r="C122">
        <f>'Solver no.1'!$C$4/365</f>
        <v>51.073972602739723</v>
      </c>
      <c r="D122" s="21">
        <f t="shared" si="4"/>
        <v>869.28123190511656</v>
      </c>
      <c r="E122" t="b">
        <f t="shared" si="5"/>
        <v>0</v>
      </c>
      <c r="F122">
        <f t="shared" si="6"/>
        <v>0</v>
      </c>
    </row>
    <row r="123" spans="1:6" x14ac:dyDescent="0.35">
      <c r="A123">
        <v>122</v>
      </c>
      <c r="B123" s="21">
        <f t="shared" si="7"/>
        <v>869.28123190511656</v>
      </c>
      <c r="C123">
        <f>'Solver no.1'!$C$4/365</f>
        <v>51.073972602739723</v>
      </c>
      <c r="D123" s="21">
        <f t="shared" si="4"/>
        <v>818.20725930237688</v>
      </c>
      <c r="E123" t="b">
        <f t="shared" si="5"/>
        <v>0</v>
      </c>
      <c r="F123">
        <f t="shared" si="6"/>
        <v>0</v>
      </c>
    </row>
    <row r="124" spans="1:6" x14ac:dyDescent="0.35">
      <c r="A124">
        <v>123</v>
      </c>
      <c r="B124" s="21">
        <f t="shared" si="7"/>
        <v>818.20725930237688</v>
      </c>
      <c r="C124">
        <f>'Solver no.1'!$C$4/365</f>
        <v>51.073972602739723</v>
      </c>
      <c r="D124" s="21">
        <f t="shared" si="4"/>
        <v>767.13328669963721</v>
      </c>
      <c r="E124" t="b">
        <f t="shared" si="5"/>
        <v>0</v>
      </c>
      <c r="F124">
        <f t="shared" si="6"/>
        <v>0</v>
      </c>
    </row>
    <row r="125" spans="1:6" x14ac:dyDescent="0.35">
      <c r="A125">
        <v>124</v>
      </c>
      <c r="B125" s="21">
        <f t="shared" si="7"/>
        <v>767.13328669963721</v>
      </c>
      <c r="C125">
        <f>'Solver no.1'!$C$4/365</f>
        <v>51.073972602739723</v>
      </c>
      <c r="D125" s="21">
        <f t="shared" si="4"/>
        <v>716.05931409689754</v>
      </c>
      <c r="E125" t="b">
        <f t="shared" si="5"/>
        <v>0</v>
      </c>
      <c r="F125">
        <f t="shared" si="6"/>
        <v>0</v>
      </c>
    </row>
    <row r="126" spans="1:6" x14ac:dyDescent="0.35">
      <c r="A126">
        <v>125</v>
      </c>
      <c r="B126" s="21">
        <f t="shared" si="7"/>
        <v>716.05931409689754</v>
      </c>
      <c r="C126">
        <f>'Solver no.1'!$C$4/365</f>
        <v>51.073972602739723</v>
      </c>
      <c r="D126" s="21">
        <f t="shared" si="4"/>
        <v>664.98534149415786</v>
      </c>
      <c r="E126" t="b">
        <f t="shared" si="5"/>
        <v>0</v>
      </c>
      <c r="F126">
        <f t="shared" si="6"/>
        <v>0</v>
      </c>
    </row>
    <row r="127" spans="1:6" x14ac:dyDescent="0.35">
      <c r="A127">
        <v>126</v>
      </c>
      <c r="B127" s="21">
        <f t="shared" si="7"/>
        <v>664.98534149415786</v>
      </c>
      <c r="C127">
        <f>'Solver no.1'!$C$4/365</f>
        <v>51.073972602739723</v>
      </c>
      <c r="D127" s="21">
        <f t="shared" si="4"/>
        <v>613.91136889141819</v>
      </c>
      <c r="E127" t="b">
        <f t="shared" si="5"/>
        <v>0</v>
      </c>
      <c r="F127">
        <f t="shared" si="6"/>
        <v>0</v>
      </c>
    </row>
    <row r="128" spans="1:6" x14ac:dyDescent="0.35">
      <c r="A128">
        <v>127</v>
      </c>
      <c r="B128" s="21">
        <f t="shared" si="7"/>
        <v>613.91136889141819</v>
      </c>
      <c r="C128">
        <f>'Solver no.1'!$C$4/365</f>
        <v>51.073972602739723</v>
      </c>
      <c r="D128" s="21">
        <f t="shared" si="4"/>
        <v>562.83739628867852</v>
      </c>
      <c r="E128" t="b">
        <f t="shared" si="5"/>
        <v>0</v>
      </c>
      <c r="F128">
        <f t="shared" si="6"/>
        <v>0</v>
      </c>
    </row>
    <row r="129" spans="1:6" x14ac:dyDescent="0.35">
      <c r="A129">
        <v>128</v>
      </c>
      <c r="B129" s="21">
        <f t="shared" si="7"/>
        <v>562.83739628867852</v>
      </c>
      <c r="C129">
        <f>'Solver no.1'!$C$4/365</f>
        <v>51.073972602739723</v>
      </c>
      <c r="D129" s="21">
        <f t="shared" si="4"/>
        <v>511.76342368593879</v>
      </c>
      <c r="E129" t="b">
        <f t="shared" si="5"/>
        <v>0</v>
      </c>
      <c r="F129">
        <f t="shared" si="6"/>
        <v>0</v>
      </c>
    </row>
    <row r="130" spans="1:6" x14ac:dyDescent="0.35">
      <c r="A130">
        <v>129</v>
      </c>
      <c r="B130" s="21">
        <f t="shared" si="7"/>
        <v>511.76342368593879</v>
      </c>
      <c r="C130">
        <f>'Solver no.1'!$C$4/365</f>
        <v>51.073972602739723</v>
      </c>
      <c r="D130" s="21">
        <f t="shared" si="4"/>
        <v>460.68945108319906</v>
      </c>
      <c r="E130" t="b">
        <f t="shared" si="5"/>
        <v>0</v>
      </c>
      <c r="F130">
        <f t="shared" si="6"/>
        <v>0</v>
      </c>
    </row>
    <row r="131" spans="1:6" x14ac:dyDescent="0.35">
      <c r="A131">
        <v>130</v>
      </c>
      <c r="B131" s="21">
        <f t="shared" si="7"/>
        <v>460.68945108319906</v>
      </c>
      <c r="C131">
        <f>'Solver no.1'!$C$4/365</f>
        <v>51.073972602739723</v>
      </c>
      <c r="D131" s="21">
        <f t="shared" ref="D131:D194" si="8">B131-C131</f>
        <v>409.61547848045933</v>
      </c>
      <c r="E131" t="b">
        <f t="shared" ref="E131:E194" si="9">D131&lt;C131</f>
        <v>0</v>
      </c>
      <c r="F131">
        <f t="shared" ref="F131:F194" si="10">IF(E131,$B$2,0)</f>
        <v>0</v>
      </c>
    </row>
    <row r="132" spans="1:6" x14ac:dyDescent="0.35">
      <c r="A132">
        <v>131</v>
      </c>
      <c r="B132" s="21">
        <f t="shared" ref="B132:B195" si="11">B131-C131+F131</f>
        <v>409.61547848045933</v>
      </c>
      <c r="C132">
        <f>'Solver no.1'!$C$4/365</f>
        <v>51.073972602739723</v>
      </c>
      <c r="D132" s="21">
        <f t="shared" si="8"/>
        <v>358.5415058777196</v>
      </c>
      <c r="E132" t="b">
        <f t="shared" si="9"/>
        <v>0</v>
      </c>
      <c r="F132">
        <f t="shared" si="10"/>
        <v>0</v>
      </c>
    </row>
    <row r="133" spans="1:6" x14ac:dyDescent="0.35">
      <c r="A133">
        <v>132</v>
      </c>
      <c r="B133" s="21">
        <f t="shared" si="11"/>
        <v>358.5415058777196</v>
      </c>
      <c r="C133">
        <f>'Solver no.1'!$C$4/365</f>
        <v>51.073972602739723</v>
      </c>
      <c r="D133" s="21">
        <f t="shared" si="8"/>
        <v>307.46753327497987</v>
      </c>
      <c r="E133" t="b">
        <f t="shared" si="9"/>
        <v>0</v>
      </c>
      <c r="F133">
        <f t="shared" si="10"/>
        <v>0</v>
      </c>
    </row>
    <row r="134" spans="1:6" x14ac:dyDescent="0.35">
      <c r="A134">
        <v>133</v>
      </c>
      <c r="B134" s="21">
        <f t="shared" si="11"/>
        <v>307.46753327497987</v>
      </c>
      <c r="C134">
        <f>'Solver no.1'!$C$4/365</f>
        <v>51.073972602739723</v>
      </c>
      <c r="D134" s="21">
        <f t="shared" si="8"/>
        <v>256.39356067224014</v>
      </c>
      <c r="E134" t="b">
        <f t="shared" si="9"/>
        <v>0</v>
      </c>
      <c r="F134">
        <f t="shared" si="10"/>
        <v>0</v>
      </c>
    </row>
    <row r="135" spans="1:6" x14ac:dyDescent="0.35">
      <c r="A135">
        <v>134</v>
      </c>
      <c r="B135" s="21">
        <f t="shared" si="11"/>
        <v>256.39356067224014</v>
      </c>
      <c r="C135">
        <f>'Solver no.1'!$C$4/365</f>
        <v>51.073972602739723</v>
      </c>
      <c r="D135" s="21">
        <f t="shared" si="8"/>
        <v>205.31958806950041</v>
      </c>
      <c r="E135" t="b">
        <f t="shared" si="9"/>
        <v>0</v>
      </c>
      <c r="F135">
        <f t="shared" si="10"/>
        <v>0</v>
      </c>
    </row>
    <row r="136" spans="1:6" x14ac:dyDescent="0.35">
      <c r="A136">
        <v>135</v>
      </c>
      <c r="B136" s="21">
        <f t="shared" si="11"/>
        <v>205.31958806950041</v>
      </c>
      <c r="C136">
        <f>'Solver no.1'!$C$4/365</f>
        <v>51.073972602739723</v>
      </c>
      <c r="D136" s="21">
        <f t="shared" si="8"/>
        <v>154.24561546676068</v>
      </c>
      <c r="E136" t="b">
        <f t="shared" si="9"/>
        <v>0</v>
      </c>
      <c r="F136">
        <f t="shared" si="10"/>
        <v>0</v>
      </c>
    </row>
    <row r="137" spans="1:6" x14ac:dyDescent="0.35">
      <c r="A137">
        <v>136</v>
      </c>
      <c r="B137" s="21">
        <f t="shared" si="11"/>
        <v>154.24561546676068</v>
      </c>
      <c r="C137">
        <f>'Solver no.1'!$C$4/365</f>
        <v>51.073972602739723</v>
      </c>
      <c r="D137" s="21">
        <f t="shared" si="8"/>
        <v>103.17164286402095</v>
      </c>
      <c r="E137" t="b">
        <f t="shared" si="9"/>
        <v>0</v>
      </c>
      <c r="F137">
        <f t="shared" si="10"/>
        <v>0</v>
      </c>
    </row>
    <row r="138" spans="1:6" x14ac:dyDescent="0.35">
      <c r="A138">
        <v>137</v>
      </c>
      <c r="B138" s="21">
        <f t="shared" si="11"/>
        <v>103.17164286402095</v>
      </c>
      <c r="C138">
        <f>'Solver no.1'!$C$4/365</f>
        <v>51.073972602739723</v>
      </c>
      <c r="D138" s="21">
        <f t="shared" si="8"/>
        <v>52.09767026128123</v>
      </c>
      <c r="E138" t="b">
        <f t="shared" si="9"/>
        <v>0</v>
      </c>
      <c r="F138">
        <f t="shared" si="10"/>
        <v>0</v>
      </c>
    </row>
    <row r="139" spans="1:6" x14ac:dyDescent="0.35">
      <c r="A139">
        <v>138</v>
      </c>
      <c r="B139" s="21">
        <f t="shared" si="11"/>
        <v>52.09767026128123</v>
      </c>
      <c r="C139">
        <f>'Solver no.1'!$C$4/365</f>
        <v>51.073972602739723</v>
      </c>
      <c r="D139" s="21">
        <f t="shared" si="8"/>
        <v>1.0236976585415078</v>
      </c>
      <c r="E139" t="b">
        <f t="shared" si="9"/>
        <v>1</v>
      </c>
      <c r="F139">
        <f t="shared" si="10"/>
        <v>1007.03313097666</v>
      </c>
    </row>
    <row r="140" spans="1:6" x14ac:dyDescent="0.35">
      <c r="A140">
        <v>139</v>
      </c>
      <c r="B140" s="21">
        <f t="shared" si="11"/>
        <v>1008.0568286352016</v>
      </c>
      <c r="C140">
        <f>'Solver no.1'!$C$4/365</f>
        <v>51.073972602739723</v>
      </c>
      <c r="D140" s="21">
        <f t="shared" si="8"/>
        <v>956.98285603246188</v>
      </c>
      <c r="E140" t="b">
        <f t="shared" si="9"/>
        <v>0</v>
      </c>
      <c r="F140">
        <f t="shared" si="10"/>
        <v>0</v>
      </c>
    </row>
    <row r="141" spans="1:6" x14ac:dyDescent="0.35">
      <c r="A141">
        <v>140</v>
      </c>
      <c r="B141" s="21">
        <f t="shared" si="11"/>
        <v>956.98285603246188</v>
      </c>
      <c r="C141">
        <f>'Solver no.1'!$C$4/365</f>
        <v>51.073972602739723</v>
      </c>
      <c r="D141" s="21">
        <f t="shared" si="8"/>
        <v>905.90888342972221</v>
      </c>
      <c r="E141" t="b">
        <f t="shared" si="9"/>
        <v>0</v>
      </c>
      <c r="F141">
        <f t="shared" si="10"/>
        <v>0</v>
      </c>
    </row>
    <row r="142" spans="1:6" x14ac:dyDescent="0.35">
      <c r="A142">
        <v>141</v>
      </c>
      <c r="B142" s="21">
        <f t="shared" si="11"/>
        <v>905.90888342972221</v>
      </c>
      <c r="C142">
        <f>'Solver no.1'!$C$4/365</f>
        <v>51.073972602739723</v>
      </c>
      <c r="D142" s="21">
        <f t="shared" si="8"/>
        <v>854.83491082698254</v>
      </c>
      <c r="E142" t="b">
        <f t="shared" si="9"/>
        <v>0</v>
      </c>
      <c r="F142">
        <f t="shared" si="10"/>
        <v>0</v>
      </c>
    </row>
    <row r="143" spans="1:6" x14ac:dyDescent="0.35">
      <c r="A143">
        <v>142</v>
      </c>
      <c r="B143" s="21">
        <f t="shared" si="11"/>
        <v>854.83491082698254</v>
      </c>
      <c r="C143">
        <f>'Solver no.1'!$C$4/365</f>
        <v>51.073972602739723</v>
      </c>
      <c r="D143" s="21">
        <f t="shared" si="8"/>
        <v>803.76093822424286</v>
      </c>
      <c r="E143" t="b">
        <f t="shared" si="9"/>
        <v>0</v>
      </c>
      <c r="F143">
        <f t="shared" si="10"/>
        <v>0</v>
      </c>
    </row>
    <row r="144" spans="1:6" x14ac:dyDescent="0.35">
      <c r="A144">
        <v>143</v>
      </c>
      <c r="B144" s="21">
        <f t="shared" si="11"/>
        <v>803.76093822424286</v>
      </c>
      <c r="C144">
        <f>'Solver no.1'!$C$4/365</f>
        <v>51.073972602739723</v>
      </c>
      <c r="D144" s="21">
        <f t="shared" si="8"/>
        <v>752.68696562150319</v>
      </c>
      <c r="E144" t="b">
        <f t="shared" si="9"/>
        <v>0</v>
      </c>
      <c r="F144">
        <f t="shared" si="10"/>
        <v>0</v>
      </c>
    </row>
    <row r="145" spans="1:6" x14ac:dyDescent="0.35">
      <c r="A145">
        <v>144</v>
      </c>
      <c r="B145" s="21">
        <f t="shared" si="11"/>
        <v>752.68696562150319</v>
      </c>
      <c r="C145">
        <f>'Solver no.1'!$C$4/365</f>
        <v>51.073972602739723</v>
      </c>
      <c r="D145" s="21">
        <f t="shared" si="8"/>
        <v>701.61299301876352</v>
      </c>
      <c r="E145" t="b">
        <f t="shared" si="9"/>
        <v>0</v>
      </c>
      <c r="F145">
        <f t="shared" si="10"/>
        <v>0</v>
      </c>
    </row>
    <row r="146" spans="1:6" x14ac:dyDescent="0.35">
      <c r="A146">
        <v>145</v>
      </c>
      <c r="B146" s="21">
        <f t="shared" si="11"/>
        <v>701.61299301876352</v>
      </c>
      <c r="C146">
        <f>'Solver no.1'!$C$4/365</f>
        <v>51.073972602739723</v>
      </c>
      <c r="D146" s="21">
        <f t="shared" si="8"/>
        <v>650.53902041602385</v>
      </c>
      <c r="E146" t="b">
        <f t="shared" si="9"/>
        <v>0</v>
      </c>
      <c r="F146">
        <f t="shared" si="10"/>
        <v>0</v>
      </c>
    </row>
    <row r="147" spans="1:6" x14ac:dyDescent="0.35">
      <c r="A147">
        <v>146</v>
      </c>
      <c r="B147" s="21">
        <f t="shared" si="11"/>
        <v>650.53902041602385</v>
      </c>
      <c r="C147">
        <f>'Solver no.1'!$C$4/365</f>
        <v>51.073972602739723</v>
      </c>
      <c r="D147" s="21">
        <f t="shared" si="8"/>
        <v>599.46504781328417</v>
      </c>
      <c r="E147" t="b">
        <f t="shared" si="9"/>
        <v>0</v>
      </c>
      <c r="F147">
        <f t="shared" si="10"/>
        <v>0</v>
      </c>
    </row>
    <row r="148" spans="1:6" x14ac:dyDescent="0.35">
      <c r="A148">
        <v>147</v>
      </c>
      <c r="B148" s="21">
        <f t="shared" si="11"/>
        <v>599.46504781328417</v>
      </c>
      <c r="C148">
        <f>'Solver no.1'!$C$4/365</f>
        <v>51.073972602739723</v>
      </c>
      <c r="D148" s="21">
        <f t="shared" si="8"/>
        <v>548.3910752105445</v>
      </c>
      <c r="E148" t="b">
        <f t="shared" si="9"/>
        <v>0</v>
      </c>
      <c r="F148">
        <f t="shared" si="10"/>
        <v>0</v>
      </c>
    </row>
    <row r="149" spans="1:6" x14ac:dyDescent="0.35">
      <c r="A149">
        <v>148</v>
      </c>
      <c r="B149" s="21">
        <f t="shared" si="11"/>
        <v>548.3910752105445</v>
      </c>
      <c r="C149">
        <f>'Solver no.1'!$C$4/365</f>
        <v>51.073972602739723</v>
      </c>
      <c r="D149" s="21">
        <f t="shared" si="8"/>
        <v>497.31710260780477</v>
      </c>
      <c r="E149" t="b">
        <f t="shared" si="9"/>
        <v>0</v>
      </c>
      <c r="F149">
        <f t="shared" si="10"/>
        <v>0</v>
      </c>
    </row>
    <row r="150" spans="1:6" x14ac:dyDescent="0.35">
      <c r="A150">
        <v>149</v>
      </c>
      <c r="B150" s="21">
        <f t="shared" si="11"/>
        <v>497.31710260780477</v>
      </c>
      <c r="C150">
        <f>'Solver no.1'!$C$4/365</f>
        <v>51.073972602739723</v>
      </c>
      <c r="D150" s="21">
        <f t="shared" si="8"/>
        <v>446.24313000506504</v>
      </c>
      <c r="E150" t="b">
        <f t="shared" si="9"/>
        <v>0</v>
      </c>
      <c r="F150">
        <f t="shared" si="10"/>
        <v>0</v>
      </c>
    </row>
    <row r="151" spans="1:6" x14ac:dyDescent="0.35">
      <c r="A151">
        <v>150</v>
      </c>
      <c r="B151" s="21">
        <f t="shared" si="11"/>
        <v>446.24313000506504</v>
      </c>
      <c r="C151">
        <f>'Solver no.1'!$C$4/365</f>
        <v>51.073972602739723</v>
      </c>
      <c r="D151" s="21">
        <f t="shared" si="8"/>
        <v>395.16915740232531</v>
      </c>
      <c r="E151" t="b">
        <f t="shared" si="9"/>
        <v>0</v>
      </c>
      <c r="F151">
        <f t="shared" si="10"/>
        <v>0</v>
      </c>
    </row>
    <row r="152" spans="1:6" x14ac:dyDescent="0.35">
      <c r="A152">
        <v>151</v>
      </c>
      <c r="B152" s="21">
        <f t="shared" si="11"/>
        <v>395.16915740232531</v>
      </c>
      <c r="C152">
        <f>'Solver no.1'!$C$4/365</f>
        <v>51.073972602739723</v>
      </c>
      <c r="D152" s="21">
        <f t="shared" si="8"/>
        <v>344.09518479958558</v>
      </c>
      <c r="E152" t="b">
        <f t="shared" si="9"/>
        <v>0</v>
      </c>
      <c r="F152">
        <f t="shared" si="10"/>
        <v>0</v>
      </c>
    </row>
    <row r="153" spans="1:6" x14ac:dyDescent="0.35">
      <c r="A153">
        <v>152</v>
      </c>
      <c r="B153" s="21">
        <f t="shared" si="11"/>
        <v>344.09518479958558</v>
      </c>
      <c r="C153">
        <f>'Solver no.1'!$C$4/365</f>
        <v>51.073972602739723</v>
      </c>
      <c r="D153" s="21">
        <f t="shared" si="8"/>
        <v>293.02121219684585</v>
      </c>
      <c r="E153" t="b">
        <f t="shared" si="9"/>
        <v>0</v>
      </c>
      <c r="F153">
        <f t="shared" si="10"/>
        <v>0</v>
      </c>
    </row>
    <row r="154" spans="1:6" x14ac:dyDescent="0.35">
      <c r="A154">
        <v>153</v>
      </c>
      <c r="B154" s="21">
        <f t="shared" si="11"/>
        <v>293.02121219684585</v>
      </c>
      <c r="C154">
        <f>'Solver no.1'!$C$4/365</f>
        <v>51.073972602739723</v>
      </c>
      <c r="D154" s="21">
        <f t="shared" si="8"/>
        <v>241.94723959410612</v>
      </c>
      <c r="E154" t="b">
        <f t="shared" si="9"/>
        <v>0</v>
      </c>
      <c r="F154">
        <f t="shared" si="10"/>
        <v>0</v>
      </c>
    </row>
    <row r="155" spans="1:6" x14ac:dyDescent="0.35">
      <c r="A155">
        <v>154</v>
      </c>
      <c r="B155" s="21">
        <f t="shared" si="11"/>
        <v>241.94723959410612</v>
      </c>
      <c r="C155">
        <f>'Solver no.1'!$C$4/365</f>
        <v>51.073972602739723</v>
      </c>
      <c r="D155" s="21">
        <f t="shared" si="8"/>
        <v>190.87326699136639</v>
      </c>
      <c r="E155" t="b">
        <f t="shared" si="9"/>
        <v>0</v>
      </c>
      <c r="F155">
        <f t="shared" si="10"/>
        <v>0</v>
      </c>
    </row>
    <row r="156" spans="1:6" x14ac:dyDescent="0.35">
      <c r="A156">
        <v>155</v>
      </c>
      <c r="B156" s="21">
        <f t="shared" si="11"/>
        <v>190.87326699136639</v>
      </c>
      <c r="C156">
        <f>'Solver no.1'!$C$4/365</f>
        <v>51.073972602739723</v>
      </c>
      <c r="D156" s="21">
        <f t="shared" si="8"/>
        <v>139.79929438862666</v>
      </c>
      <c r="E156" t="b">
        <f t="shared" si="9"/>
        <v>0</v>
      </c>
      <c r="F156">
        <f t="shared" si="10"/>
        <v>0</v>
      </c>
    </row>
    <row r="157" spans="1:6" x14ac:dyDescent="0.35">
      <c r="A157">
        <v>156</v>
      </c>
      <c r="B157" s="21">
        <f t="shared" si="11"/>
        <v>139.79929438862666</v>
      </c>
      <c r="C157">
        <f>'Solver no.1'!$C$4/365</f>
        <v>51.073972602739723</v>
      </c>
      <c r="D157" s="21">
        <f t="shared" si="8"/>
        <v>88.725321785886933</v>
      </c>
      <c r="E157" t="b">
        <f t="shared" si="9"/>
        <v>0</v>
      </c>
      <c r="F157">
        <f t="shared" si="10"/>
        <v>0</v>
      </c>
    </row>
    <row r="158" spans="1:6" x14ac:dyDescent="0.35">
      <c r="A158">
        <v>157</v>
      </c>
      <c r="B158" s="21">
        <f t="shared" si="11"/>
        <v>88.725321785886933</v>
      </c>
      <c r="C158">
        <f>'Solver no.1'!$C$4/365</f>
        <v>51.073972602739723</v>
      </c>
      <c r="D158" s="21">
        <f t="shared" si="8"/>
        <v>37.651349183147211</v>
      </c>
      <c r="E158" t="b">
        <f t="shared" si="9"/>
        <v>1</v>
      </c>
      <c r="F158">
        <f t="shared" si="10"/>
        <v>1007.03313097666</v>
      </c>
    </row>
    <row r="159" spans="1:6" x14ac:dyDescent="0.35">
      <c r="A159">
        <v>158</v>
      </c>
      <c r="B159" s="21">
        <f t="shared" si="11"/>
        <v>1044.6844801598072</v>
      </c>
      <c r="C159">
        <f>'Solver no.1'!$C$4/365</f>
        <v>51.073972602739723</v>
      </c>
      <c r="D159" s="21">
        <f t="shared" si="8"/>
        <v>993.61050755706754</v>
      </c>
      <c r="E159" t="b">
        <f t="shared" si="9"/>
        <v>0</v>
      </c>
      <c r="F159">
        <f t="shared" si="10"/>
        <v>0</v>
      </c>
    </row>
    <row r="160" spans="1:6" x14ac:dyDescent="0.35">
      <c r="A160">
        <v>159</v>
      </c>
      <c r="B160" s="21">
        <f t="shared" si="11"/>
        <v>993.61050755706754</v>
      </c>
      <c r="C160">
        <f>'Solver no.1'!$C$4/365</f>
        <v>51.073972602739723</v>
      </c>
      <c r="D160" s="21">
        <f t="shared" si="8"/>
        <v>942.53653495432786</v>
      </c>
      <c r="E160" t="b">
        <f t="shared" si="9"/>
        <v>0</v>
      </c>
      <c r="F160">
        <f t="shared" si="10"/>
        <v>0</v>
      </c>
    </row>
    <row r="161" spans="1:6" x14ac:dyDescent="0.35">
      <c r="A161">
        <v>160</v>
      </c>
      <c r="B161" s="21">
        <f t="shared" si="11"/>
        <v>942.53653495432786</v>
      </c>
      <c r="C161">
        <f>'Solver no.1'!$C$4/365</f>
        <v>51.073972602739723</v>
      </c>
      <c r="D161" s="21">
        <f t="shared" si="8"/>
        <v>891.46256235158819</v>
      </c>
      <c r="E161" t="b">
        <f t="shared" si="9"/>
        <v>0</v>
      </c>
      <c r="F161">
        <f t="shared" si="10"/>
        <v>0</v>
      </c>
    </row>
    <row r="162" spans="1:6" x14ac:dyDescent="0.35">
      <c r="A162">
        <v>161</v>
      </c>
      <c r="B162" s="21">
        <f t="shared" si="11"/>
        <v>891.46256235158819</v>
      </c>
      <c r="C162">
        <f>'Solver no.1'!$C$4/365</f>
        <v>51.073972602739723</v>
      </c>
      <c r="D162" s="21">
        <f t="shared" si="8"/>
        <v>840.38858974884852</v>
      </c>
      <c r="E162" t="b">
        <f t="shared" si="9"/>
        <v>0</v>
      </c>
      <c r="F162">
        <f t="shared" si="10"/>
        <v>0</v>
      </c>
    </row>
    <row r="163" spans="1:6" x14ac:dyDescent="0.35">
      <c r="A163">
        <v>162</v>
      </c>
      <c r="B163" s="21">
        <f t="shared" si="11"/>
        <v>840.38858974884852</v>
      </c>
      <c r="C163">
        <f>'Solver no.1'!$C$4/365</f>
        <v>51.073972602739723</v>
      </c>
      <c r="D163" s="21">
        <f t="shared" si="8"/>
        <v>789.31461714610884</v>
      </c>
      <c r="E163" t="b">
        <f t="shared" si="9"/>
        <v>0</v>
      </c>
      <c r="F163">
        <f t="shared" si="10"/>
        <v>0</v>
      </c>
    </row>
    <row r="164" spans="1:6" x14ac:dyDescent="0.35">
      <c r="A164">
        <v>163</v>
      </c>
      <c r="B164" s="21">
        <f t="shared" si="11"/>
        <v>789.31461714610884</v>
      </c>
      <c r="C164">
        <f>'Solver no.1'!$C$4/365</f>
        <v>51.073972602739723</v>
      </c>
      <c r="D164" s="21">
        <f t="shared" si="8"/>
        <v>738.24064454336917</v>
      </c>
      <c r="E164" t="b">
        <f t="shared" si="9"/>
        <v>0</v>
      </c>
      <c r="F164">
        <f t="shared" si="10"/>
        <v>0</v>
      </c>
    </row>
    <row r="165" spans="1:6" x14ac:dyDescent="0.35">
      <c r="A165">
        <v>164</v>
      </c>
      <c r="B165" s="21">
        <f t="shared" si="11"/>
        <v>738.24064454336917</v>
      </c>
      <c r="C165">
        <f>'Solver no.1'!$C$4/365</f>
        <v>51.073972602739723</v>
      </c>
      <c r="D165" s="21">
        <f t="shared" si="8"/>
        <v>687.1666719406295</v>
      </c>
      <c r="E165" t="b">
        <f t="shared" si="9"/>
        <v>0</v>
      </c>
      <c r="F165">
        <f t="shared" si="10"/>
        <v>0</v>
      </c>
    </row>
    <row r="166" spans="1:6" x14ac:dyDescent="0.35">
      <c r="A166">
        <v>165</v>
      </c>
      <c r="B166" s="21">
        <f t="shared" si="11"/>
        <v>687.1666719406295</v>
      </c>
      <c r="C166">
        <f>'Solver no.1'!$C$4/365</f>
        <v>51.073972602739723</v>
      </c>
      <c r="D166" s="21">
        <f t="shared" si="8"/>
        <v>636.09269933788983</v>
      </c>
      <c r="E166" t="b">
        <f t="shared" si="9"/>
        <v>0</v>
      </c>
      <c r="F166">
        <f t="shared" si="10"/>
        <v>0</v>
      </c>
    </row>
    <row r="167" spans="1:6" x14ac:dyDescent="0.35">
      <c r="A167">
        <v>166</v>
      </c>
      <c r="B167" s="21">
        <f t="shared" si="11"/>
        <v>636.09269933788983</v>
      </c>
      <c r="C167">
        <f>'Solver no.1'!$C$4/365</f>
        <v>51.073972602739723</v>
      </c>
      <c r="D167" s="21">
        <f t="shared" si="8"/>
        <v>585.01872673515015</v>
      </c>
      <c r="E167" t="b">
        <f t="shared" si="9"/>
        <v>0</v>
      </c>
      <c r="F167">
        <f t="shared" si="10"/>
        <v>0</v>
      </c>
    </row>
    <row r="168" spans="1:6" x14ac:dyDescent="0.35">
      <c r="A168">
        <v>167</v>
      </c>
      <c r="B168" s="21">
        <f t="shared" si="11"/>
        <v>585.01872673515015</v>
      </c>
      <c r="C168">
        <f>'Solver no.1'!$C$4/365</f>
        <v>51.073972602739723</v>
      </c>
      <c r="D168" s="21">
        <f t="shared" si="8"/>
        <v>533.94475413241048</v>
      </c>
      <c r="E168" t="b">
        <f t="shared" si="9"/>
        <v>0</v>
      </c>
      <c r="F168">
        <f t="shared" si="10"/>
        <v>0</v>
      </c>
    </row>
    <row r="169" spans="1:6" x14ac:dyDescent="0.35">
      <c r="A169">
        <v>168</v>
      </c>
      <c r="B169" s="21">
        <f t="shared" si="11"/>
        <v>533.94475413241048</v>
      </c>
      <c r="C169">
        <f>'Solver no.1'!$C$4/365</f>
        <v>51.073972602739723</v>
      </c>
      <c r="D169" s="21">
        <f t="shared" si="8"/>
        <v>482.87078152967075</v>
      </c>
      <c r="E169" t="b">
        <f t="shared" si="9"/>
        <v>0</v>
      </c>
      <c r="F169">
        <f t="shared" si="10"/>
        <v>0</v>
      </c>
    </row>
    <row r="170" spans="1:6" x14ac:dyDescent="0.35">
      <c r="A170">
        <v>169</v>
      </c>
      <c r="B170" s="21">
        <f t="shared" si="11"/>
        <v>482.87078152967075</v>
      </c>
      <c r="C170">
        <f>'Solver no.1'!$C$4/365</f>
        <v>51.073972602739723</v>
      </c>
      <c r="D170" s="21">
        <f t="shared" si="8"/>
        <v>431.79680892693102</v>
      </c>
      <c r="E170" t="b">
        <f t="shared" si="9"/>
        <v>0</v>
      </c>
      <c r="F170">
        <f t="shared" si="10"/>
        <v>0</v>
      </c>
    </row>
    <row r="171" spans="1:6" x14ac:dyDescent="0.35">
      <c r="A171">
        <v>170</v>
      </c>
      <c r="B171" s="21">
        <f t="shared" si="11"/>
        <v>431.79680892693102</v>
      </c>
      <c r="C171">
        <f>'Solver no.1'!$C$4/365</f>
        <v>51.073972602739723</v>
      </c>
      <c r="D171" s="21">
        <f t="shared" si="8"/>
        <v>380.72283632419129</v>
      </c>
      <c r="E171" t="b">
        <f t="shared" si="9"/>
        <v>0</v>
      </c>
      <c r="F171">
        <f t="shared" si="10"/>
        <v>0</v>
      </c>
    </row>
    <row r="172" spans="1:6" x14ac:dyDescent="0.35">
      <c r="A172">
        <v>171</v>
      </c>
      <c r="B172" s="21">
        <f t="shared" si="11"/>
        <v>380.72283632419129</v>
      </c>
      <c r="C172">
        <f>'Solver no.1'!$C$4/365</f>
        <v>51.073972602739723</v>
      </c>
      <c r="D172" s="21">
        <f t="shared" si="8"/>
        <v>329.64886372145156</v>
      </c>
      <c r="E172" t="b">
        <f t="shared" si="9"/>
        <v>0</v>
      </c>
      <c r="F172">
        <f t="shared" si="10"/>
        <v>0</v>
      </c>
    </row>
    <row r="173" spans="1:6" x14ac:dyDescent="0.35">
      <c r="A173">
        <v>172</v>
      </c>
      <c r="B173" s="21">
        <f t="shared" si="11"/>
        <v>329.64886372145156</v>
      </c>
      <c r="C173">
        <f>'Solver no.1'!$C$4/365</f>
        <v>51.073972602739723</v>
      </c>
      <c r="D173" s="21">
        <f t="shared" si="8"/>
        <v>278.57489111871183</v>
      </c>
      <c r="E173" t="b">
        <f t="shared" si="9"/>
        <v>0</v>
      </c>
      <c r="F173">
        <f t="shared" si="10"/>
        <v>0</v>
      </c>
    </row>
    <row r="174" spans="1:6" x14ac:dyDescent="0.35">
      <c r="A174">
        <v>173</v>
      </c>
      <c r="B174" s="21">
        <f t="shared" si="11"/>
        <v>278.57489111871183</v>
      </c>
      <c r="C174">
        <f>'Solver no.1'!$C$4/365</f>
        <v>51.073972602739723</v>
      </c>
      <c r="D174" s="21">
        <f t="shared" si="8"/>
        <v>227.5009185159721</v>
      </c>
      <c r="E174" t="b">
        <f t="shared" si="9"/>
        <v>0</v>
      </c>
      <c r="F174">
        <f t="shared" si="10"/>
        <v>0</v>
      </c>
    </row>
    <row r="175" spans="1:6" x14ac:dyDescent="0.35">
      <c r="A175">
        <v>174</v>
      </c>
      <c r="B175" s="21">
        <f t="shared" si="11"/>
        <v>227.5009185159721</v>
      </c>
      <c r="C175">
        <f>'Solver no.1'!$C$4/365</f>
        <v>51.073972602739723</v>
      </c>
      <c r="D175" s="21">
        <f t="shared" si="8"/>
        <v>176.42694591323237</v>
      </c>
      <c r="E175" t="b">
        <f t="shared" si="9"/>
        <v>0</v>
      </c>
      <c r="F175">
        <f t="shared" si="10"/>
        <v>0</v>
      </c>
    </row>
    <row r="176" spans="1:6" x14ac:dyDescent="0.35">
      <c r="A176">
        <v>175</v>
      </c>
      <c r="B176" s="21">
        <f t="shared" si="11"/>
        <v>176.42694591323237</v>
      </c>
      <c r="C176">
        <f>'Solver no.1'!$C$4/365</f>
        <v>51.073972602739723</v>
      </c>
      <c r="D176" s="21">
        <f t="shared" si="8"/>
        <v>125.35297331049264</v>
      </c>
      <c r="E176" t="b">
        <f t="shared" si="9"/>
        <v>0</v>
      </c>
      <c r="F176">
        <f t="shared" si="10"/>
        <v>0</v>
      </c>
    </row>
    <row r="177" spans="1:6" x14ac:dyDescent="0.35">
      <c r="A177">
        <v>176</v>
      </c>
      <c r="B177" s="21">
        <f t="shared" si="11"/>
        <v>125.35297331049264</v>
      </c>
      <c r="C177">
        <f>'Solver no.1'!$C$4/365</f>
        <v>51.073972602739723</v>
      </c>
      <c r="D177" s="21">
        <f t="shared" si="8"/>
        <v>74.279000707752914</v>
      </c>
      <c r="E177" t="b">
        <f t="shared" si="9"/>
        <v>0</v>
      </c>
      <c r="F177">
        <f t="shared" si="10"/>
        <v>0</v>
      </c>
    </row>
    <row r="178" spans="1:6" x14ac:dyDescent="0.35">
      <c r="A178">
        <v>177</v>
      </c>
      <c r="B178" s="21">
        <f t="shared" si="11"/>
        <v>74.279000707752914</v>
      </c>
      <c r="C178">
        <f>'Solver no.1'!$C$4/365</f>
        <v>51.073972602739723</v>
      </c>
      <c r="D178" s="21">
        <f t="shared" si="8"/>
        <v>23.205028105013191</v>
      </c>
      <c r="E178" t="b">
        <f t="shared" si="9"/>
        <v>1</v>
      </c>
      <c r="F178">
        <f t="shared" si="10"/>
        <v>1007.03313097666</v>
      </c>
    </row>
    <row r="179" spans="1:6" x14ac:dyDescent="0.35">
      <c r="A179">
        <v>178</v>
      </c>
      <c r="B179" s="21">
        <f t="shared" si="11"/>
        <v>1030.2381590816733</v>
      </c>
      <c r="C179">
        <f>'Solver no.1'!$C$4/365</f>
        <v>51.073972602739723</v>
      </c>
      <c r="D179" s="21">
        <f t="shared" si="8"/>
        <v>979.16418647893363</v>
      </c>
      <c r="E179" t="b">
        <f t="shared" si="9"/>
        <v>0</v>
      </c>
      <c r="F179">
        <f t="shared" si="10"/>
        <v>0</v>
      </c>
    </row>
    <row r="180" spans="1:6" x14ac:dyDescent="0.35">
      <c r="A180">
        <v>179</v>
      </c>
      <c r="B180" s="21">
        <f t="shared" si="11"/>
        <v>979.16418647893363</v>
      </c>
      <c r="C180">
        <f>'Solver no.1'!$C$4/365</f>
        <v>51.073972602739723</v>
      </c>
      <c r="D180" s="21">
        <f t="shared" si="8"/>
        <v>928.09021387619396</v>
      </c>
      <c r="E180" t="b">
        <f t="shared" si="9"/>
        <v>0</v>
      </c>
      <c r="F180">
        <f t="shared" si="10"/>
        <v>0</v>
      </c>
    </row>
    <row r="181" spans="1:6" x14ac:dyDescent="0.35">
      <c r="A181">
        <v>180</v>
      </c>
      <c r="B181" s="21">
        <f t="shared" si="11"/>
        <v>928.09021387619396</v>
      </c>
      <c r="C181">
        <f>'Solver no.1'!$C$4/365</f>
        <v>51.073972602739723</v>
      </c>
      <c r="D181" s="21">
        <f t="shared" si="8"/>
        <v>877.01624127345428</v>
      </c>
      <c r="E181" t="b">
        <f t="shared" si="9"/>
        <v>0</v>
      </c>
      <c r="F181">
        <f t="shared" si="10"/>
        <v>0</v>
      </c>
    </row>
    <row r="182" spans="1:6" x14ac:dyDescent="0.35">
      <c r="A182">
        <v>181</v>
      </c>
      <c r="B182" s="21">
        <f t="shared" si="11"/>
        <v>877.01624127345428</v>
      </c>
      <c r="C182">
        <f>'Solver no.1'!$C$4/365</f>
        <v>51.073972602739723</v>
      </c>
      <c r="D182" s="21">
        <f t="shared" si="8"/>
        <v>825.94226867071461</v>
      </c>
      <c r="E182" t="b">
        <f t="shared" si="9"/>
        <v>0</v>
      </c>
      <c r="F182">
        <f t="shared" si="10"/>
        <v>0</v>
      </c>
    </row>
    <row r="183" spans="1:6" x14ac:dyDescent="0.35">
      <c r="A183">
        <v>182</v>
      </c>
      <c r="B183" s="21">
        <f t="shared" si="11"/>
        <v>825.94226867071461</v>
      </c>
      <c r="C183">
        <f>'Solver no.1'!$C$4/365</f>
        <v>51.073972602739723</v>
      </c>
      <c r="D183" s="21">
        <f t="shared" si="8"/>
        <v>774.86829606797494</v>
      </c>
      <c r="E183" t="b">
        <f t="shared" si="9"/>
        <v>0</v>
      </c>
      <c r="F183">
        <f t="shared" si="10"/>
        <v>0</v>
      </c>
    </row>
    <row r="184" spans="1:6" x14ac:dyDescent="0.35">
      <c r="A184">
        <v>183</v>
      </c>
      <c r="B184" s="21">
        <f t="shared" si="11"/>
        <v>774.86829606797494</v>
      </c>
      <c r="C184">
        <f>'Solver no.1'!$C$4/365</f>
        <v>51.073972602739723</v>
      </c>
      <c r="D184" s="21">
        <f t="shared" si="8"/>
        <v>723.79432346523527</v>
      </c>
      <c r="E184" t="b">
        <f t="shared" si="9"/>
        <v>0</v>
      </c>
      <c r="F184">
        <f t="shared" si="10"/>
        <v>0</v>
      </c>
    </row>
    <row r="185" spans="1:6" x14ac:dyDescent="0.35">
      <c r="A185">
        <v>184</v>
      </c>
      <c r="B185" s="21">
        <f t="shared" si="11"/>
        <v>723.79432346523527</v>
      </c>
      <c r="C185">
        <f>'Solver no.1'!$C$4/365</f>
        <v>51.073972602739723</v>
      </c>
      <c r="D185" s="21">
        <f t="shared" si="8"/>
        <v>672.72035086249559</v>
      </c>
      <c r="E185" t="b">
        <f t="shared" si="9"/>
        <v>0</v>
      </c>
      <c r="F185">
        <f t="shared" si="10"/>
        <v>0</v>
      </c>
    </row>
    <row r="186" spans="1:6" x14ac:dyDescent="0.35">
      <c r="A186">
        <v>185</v>
      </c>
      <c r="B186" s="21">
        <f t="shared" si="11"/>
        <v>672.72035086249559</v>
      </c>
      <c r="C186">
        <f>'Solver no.1'!$C$4/365</f>
        <v>51.073972602739723</v>
      </c>
      <c r="D186" s="21">
        <f t="shared" si="8"/>
        <v>621.64637825975592</v>
      </c>
      <c r="E186" t="b">
        <f t="shared" si="9"/>
        <v>0</v>
      </c>
      <c r="F186">
        <f t="shared" si="10"/>
        <v>0</v>
      </c>
    </row>
    <row r="187" spans="1:6" x14ac:dyDescent="0.35">
      <c r="A187">
        <v>186</v>
      </c>
      <c r="B187" s="21">
        <f t="shared" si="11"/>
        <v>621.64637825975592</v>
      </c>
      <c r="C187">
        <f>'Solver no.1'!$C$4/365</f>
        <v>51.073972602739723</v>
      </c>
      <c r="D187" s="21">
        <f t="shared" si="8"/>
        <v>570.57240565701625</v>
      </c>
      <c r="E187" t="b">
        <f t="shared" si="9"/>
        <v>0</v>
      </c>
      <c r="F187">
        <f t="shared" si="10"/>
        <v>0</v>
      </c>
    </row>
    <row r="188" spans="1:6" x14ac:dyDescent="0.35">
      <c r="A188">
        <v>187</v>
      </c>
      <c r="B188" s="21">
        <f t="shared" si="11"/>
        <v>570.57240565701625</v>
      </c>
      <c r="C188">
        <f>'Solver no.1'!$C$4/365</f>
        <v>51.073972602739723</v>
      </c>
      <c r="D188" s="21">
        <f t="shared" si="8"/>
        <v>519.49843305427657</v>
      </c>
      <c r="E188" t="b">
        <f t="shared" si="9"/>
        <v>0</v>
      </c>
      <c r="F188">
        <f t="shared" si="10"/>
        <v>0</v>
      </c>
    </row>
    <row r="189" spans="1:6" x14ac:dyDescent="0.35">
      <c r="A189">
        <v>188</v>
      </c>
      <c r="B189" s="21">
        <f t="shared" si="11"/>
        <v>519.49843305427657</v>
      </c>
      <c r="C189">
        <f>'Solver no.1'!$C$4/365</f>
        <v>51.073972602739723</v>
      </c>
      <c r="D189" s="21">
        <f t="shared" si="8"/>
        <v>468.42446045153685</v>
      </c>
      <c r="E189" t="b">
        <f t="shared" si="9"/>
        <v>0</v>
      </c>
      <c r="F189">
        <f t="shared" si="10"/>
        <v>0</v>
      </c>
    </row>
    <row r="190" spans="1:6" x14ac:dyDescent="0.35">
      <c r="A190">
        <v>189</v>
      </c>
      <c r="B190" s="21">
        <f t="shared" si="11"/>
        <v>468.42446045153685</v>
      </c>
      <c r="C190">
        <f>'Solver no.1'!$C$4/365</f>
        <v>51.073972602739723</v>
      </c>
      <c r="D190" s="21">
        <f t="shared" si="8"/>
        <v>417.35048784879712</v>
      </c>
      <c r="E190" t="b">
        <f t="shared" si="9"/>
        <v>0</v>
      </c>
      <c r="F190">
        <f t="shared" si="10"/>
        <v>0</v>
      </c>
    </row>
    <row r="191" spans="1:6" x14ac:dyDescent="0.35">
      <c r="A191">
        <v>190</v>
      </c>
      <c r="B191" s="21">
        <f t="shared" si="11"/>
        <v>417.35048784879712</v>
      </c>
      <c r="C191">
        <f>'Solver no.1'!$C$4/365</f>
        <v>51.073972602739723</v>
      </c>
      <c r="D191" s="21">
        <f t="shared" si="8"/>
        <v>366.27651524605739</v>
      </c>
      <c r="E191" t="b">
        <f t="shared" si="9"/>
        <v>0</v>
      </c>
      <c r="F191">
        <f t="shared" si="10"/>
        <v>0</v>
      </c>
    </row>
    <row r="192" spans="1:6" x14ac:dyDescent="0.35">
      <c r="A192">
        <v>191</v>
      </c>
      <c r="B192" s="21">
        <f t="shared" si="11"/>
        <v>366.27651524605739</v>
      </c>
      <c r="C192">
        <f>'Solver no.1'!$C$4/365</f>
        <v>51.073972602739723</v>
      </c>
      <c r="D192" s="21">
        <f t="shared" si="8"/>
        <v>315.20254264331766</v>
      </c>
      <c r="E192" t="b">
        <f t="shared" si="9"/>
        <v>0</v>
      </c>
      <c r="F192">
        <f t="shared" si="10"/>
        <v>0</v>
      </c>
    </row>
    <row r="193" spans="1:6" x14ac:dyDescent="0.35">
      <c r="A193">
        <v>192</v>
      </c>
      <c r="B193" s="21">
        <f t="shared" si="11"/>
        <v>315.20254264331766</v>
      </c>
      <c r="C193">
        <f>'Solver no.1'!$C$4/365</f>
        <v>51.073972602739723</v>
      </c>
      <c r="D193" s="21">
        <f t="shared" si="8"/>
        <v>264.12857004057793</v>
      </c>
      <c r="E193" t="b">
        <f t="shared" si="9"/>
        <v>0</v>
      </c>
      <c r="F193">
        <f t="shared" si="10"/>
        <v>0</v>
      </c>
    </row>
    <row r="194" spans="1:6" x14ac:dyDescent="0.35">
      <c r="A194">
        <v>193</v>
      </c>
      <c r="B194" s="21">
        <f t="shared" si="11"/>
        <v>264.12857004057793</v>
      </c>
      <c r="C194">
        <f>'Solver no.1'!$C$4/365</f>
        <v>51.073972602739723</v>
      </c>
      <c r="D194" s="21">
        <f t="shared" si="8"/>
        <v>213.0545974378382</v>
      </c>
      <c r="E194" t="b">
        <f t="shared" si="9"/>
        <v>0</v>
      </c>
      <c r="F194">
        <f t="shared" si="10"/>
        <v>0</v>
      </c>
    </row>
    <row r="195" spans="1:6" x14ac:dyDescent="0.35">
      <c r="A195">
        <v>194</v>
      </c>
      <c r="B195" s="21">
        <f t="shared" si="11"/>
        <v>213.0545974378382</v>
      </c>
      <c r="C195">
        <f>'Solver no.1'!$C$4/365</f>
        <v>51.073972602739723</v>
      </c>
      <c r="D195" s="21">
        <f t="shared" ref="D195:D258" si="12">B195-C195</f>
        <v>161.98062483509847</v>
      </c>
      <c r="E195" t="b">
        <f t="shared" ref="E195:E258" si="13">D195&lt;C195</f>
        <v>0</v>
      </c>
      <c r="F195">
        <f t="shared" ref="F195:F258" si="14">IF(E195,$B$2,0)</f>
        <v>0</v>
      </c>
    </row>
    <row r="196" spans="1:6" x14ac:dyDescent="0.35">
      <c r="A196">
        <v>195</v>
      </c>
      <c r="B196" s="21">
        <f t="shared" ref="B196:B259" si="15">B195-C195+F195</f>
        <v>161.98062483509847</v>
      </c>
      <c r="C196">
        <f>'Solver no.1'!$C$4/365</f>
        <v>51.073972602739723</v>
      </c>
      <c r="D196" s="21">
        <f t="shared" si="12"/>
        <v>110.90665223235874</v>
      </c>
      <c r="E196" t="b">
        <f t="shared" si="13"/>
        <v>0</v>
      </c>
      <c r="F196">
        <f t="shared" si="14"/>
        <v>0</v>
      </c>
    </row>
    <row r="197" spans="1:6" x14ac:dyDescent="0.35">
      <c r="A197">
        <v>196</v>
      </c>
      <c r="B197" s="21">
        <f t="shared" si="15"/>
        <v>110.90665223235874</v>
      </c>
      <c r="C197">
        <f>'Solver no.1'!$C$4/365</f>
        <v>51.073972602739723</v>
      </c>
      <c r="D197" s="21">
        <f t="shared" si="12"/>
        <v>59.832679629619015</v>
      </c>
      <c r="E197" t="b">
        <f t="shared" si="13"/>
        <v>0</v>
      </c>
      <c r="F197">
        <f t="shared" si="14"/>
        <v>0</v>
      </c>
    </row>
    <row r="198" spans="1:6" x14ac:dyDescent="0.35">
      <c r="A198">
        <v>197</v>
      </c>
      <c r="B198" s="21">
        <f t="shared" si="15"/>
        <v>59.832679629619015</v>
      </c>
      <c r="C198">
        <f>'Solver no.1'!$C$4/365</f>
        <v>51.073972602739723</v>
      </c>
      <c r="D198" s="21">
        <f t="shared" si="12"/>
        <v>8.7587070268792928</v>
      </c>
      <c r="E198" t="b">
        <f t="shared" si="13"/>
        <v>1</v>
      </c>
      <c r="F198">
        <f t="shared" si="14"/>
        <v>1007.03313097666</v>
      </c>
    </row>
    <row r="199" spans="1:6" x14ac:dyDescent="0.35">
      <c r="A199">
        <v>198</v>
      </c>
      <c r="B199" s="21">
        <f t="shared" si="15"/>
        <v>1015.7918380035393</v>
      </c>
      <c r="C199">
        <f>'Solver no.1'!$C$4/365</f>
        <v>51.073972602739723</v>
      </c>
      <c r="D199" s="21">
        <f t="shared" si="12"/>
        <v>964.71786540079961</v>
      </c>
      <c r="E199" t="b">
        <f t="shared" si="13"/>
        <v>0</v>
      </c>
      <c r="F199">
        <f t="shared" si="14"/>
        <v>0</v>
      </c>
    </row>
    <row r="200" spans="1:6" x14ac:dyDescent="0.35">
      <c r="A200">
        <v>199</v>
      </c>
      <c r="B200" s="21">
        <f t="shared" si="15"/>
        <v>964.71786540079961</v>
      </c>
      <c r="C200">
        <f>'Solver no.1'!$C$4/365</f>
        <v>51.073972602739723</v>
      </c>
      <c r="D200" s="21">
        <f t="shared" si="12"/>
        <v>913.64389279805994</v>
      </c>
      <c r="E200" t="b">
        <f t="shared" si="13"/>
        <v>0</v>
      </c>
      <c r="F200">
        <f t="shared" si="14"/>
        <v>0</v>
      </c>
    </row>
    <row r="201" spans="1:6" x14ac:dyDescent="0.35">
      <c r="A201">
        <v>200</v>
      </c>
      <c r="B201" s="21">
        <f t="shared" si="15"/>
        <v>913.64389279805994</v>
      </c>
      <c r="C201">
        <f>'Solver no.1'!$C$4/365</f>
        <v>51.073972602739723</v>
      </c>
      <c r="D201" s="21">
        <f t="shared" si="12"/>
        <v>862.56992019532026</v>
      </c>
      <c r="E201" t="b">
        <f t="shared" si="13"/>
        <v>0</v>
      </c>
      <c r="F201">
        <f t="shared" si="14"/>
        <v>0</v>
      </c>
    </row>
    <row r="202" spans="1:6" x14ac:dyDescent="0.35">
      <c r="A202">
        <v>201</v>
      </c>
      <c r="B202" s="21">
        <f t="shared" si="15"/>
        <v>862.56992019532026</v>
      </c>
      <c r="C202">
        <f>'Solver no.1'!$C$4/365</f>
        <v>51.073972602739723</v>
      </c>
      <c r="D202" s="21">
        <f t="shared" si="12"/>
        <v>811.49594759258059</v>
      </c>
      <c r="E202" t="b">
        <f t="shared" si="13"/>
        <v>0</v>
      </c>
      <c r="F202">
        <f t="shared" si="14"/>
        <v>0</v>
      </c>
    </row>
    <row r="203" spans="1:6" x14ac:dyDescent="0.35">
      <c r="A203">
        <v>202</v>
      </c>
      <c r="B203" s="21">
        <f t="shared" si="15"/>
        <v>811.49594759258059</v>
      </c>
      <c r="C203">
        <f>'Solver no.1'!$C$4/365</f>
        <v>51.073972602739723</v>
      </c>
      <c r="D203" s="21">
        <f t="shared" si="12"/>
        <v>760.42197498984092</v>
      </c>
      <c r="E203" t="b">
        <f t="shared" si="13"/>
        <v>0</v>
      </c>
      <c r="F203">
        <f t="shared" si="14"/>
        <v>0</v>
      </c>
    </row>
    <row r="204" spans="1:6" x14ac:dyDescent="0.35">
      <c r="A204">
        <v>203</v>
      </c>
      <c r="B204" s="21">
        <f t="shared" si="15"/>
        <v>760.42197498984092</v>
      </c>
      <c r="C204">
        <f>'Solver no.1'!$C$4/365</f>
        <v>51.073972602739723</v>
      </c>
      <c r="D204" s="21">
        <f t="shared" si="12"/>
        <v>709.34800238710125</v>
      </c>
      <c r="E204" t="b">
        <f t="shared" si="13"/>
        <v>0</v>
      </c>
      <c r="F204">
        <f t="shared" si="14"/>
        <v>0</v>
      </c>
    </row>
    <row r="205" spans="1:6" x14ac:dyDescent="0.35">
      <c r="A205">
        <v>204</v>
      </c>
      <c r="B205" s="21">
        <f t="shared" si="15"/>
        <v>709.34800238710125</v>
      </c>
      <c r="C205">
        <f>'Solver no.1'!$C$4/365</f>
        <v>51.073972602739723</v>
      </c>
      <c r="D205" s="21">
        <f t="shared" si="12"/>
        <v>658.27402978436157</v>
      </c>
      <c r="E205" t="b">
        <f t="shared" si="13"/>
        <v>0</v>
      </c>
      <c r="F205">
        <f t="shared" si="14"/>
        <v>0</v>
      </c>
    </row>
    <row r="206" spans="1:6" x14ac:dyDescent="0.35">
      <c r="A206">
        <v>205</v>
      </c>
      <c r="B206" s="21">
        <f t="shared" si="15"/>
        <v>658.27402978436157</v>
      </c>
      <c r="C206">
        <f>'Solver no.1'!$C$4/365</f>
        <v>51.073972602739723</v>
      </c>
      <c r="D206" s="21">
        <f t="shared" si="12"/>
        <v>607.2000571816219</v>
      </c>
      <c r="E206" t="b">
        <f t="shared" si="13"/>
        <v>0</v>
      </c>
      <c r="F206">
        <f t="shared" si="14"/>
        <v>0</v>
      </c>
    </row>
    <row r="207" spans="1:6" x14ac:dyDescent="0.35">
      <c r="A207">
        <v>206</v>
      </c>
      <c r="B207" s="21">
        <f t="shared" si="15"/>
        <v>607.2000571816219</v>
      </c>
      <c r="C207">
        <f>'Solver no.1'!$C$4/365</f>
        <v>51.073972602739723</v>
      </c>
      <c r="D207" s="21">
        <f t="shared" si="12"/>
        <v>556.12608457888223</v>
      </c>
      <c r="E207" t="b">
        <f t="shared" si="13"/>
        <v>0</v>
      </c>
      <c r="F207">
        <f t="shared" si="14"/>
        <v>0</v>
      </c>
    </row>
    <row r="208" spans="1:6" x14ac:dyDescent="0.35">
      <c r="A208">
        <v>207</v>
      </c>
      <c r="B208" s="21">
        <f t="shared" si="15"/>
        <v>556.12608457888223</v>
      </c>
      <c r="C208">
        <f>'Solver no.1'!$C$4/365</f>
        <v>51.073972602739723</v>
      </c>
      <c r="D208" s="21">
        <f t="shared" si="12"/>
        <v>505.0521119761425</v>
      </c>
      <c r="E208" t="b">
        <f t="shared" si="13"/>
        <v>0</v>
      </c>
      <c r="F208">
        <f t="shared" si="14"/>
        <v>0</v>
      </c>
    </row>
    <row r="209" spans="1:6" x14ac:dyDescent="0.35">
      <c r="A209">
        <v>208</v>
      </c>
      <c r="B209" s="21">
        <f t="shared" si="15"/>
        <v>505.0521119761425</v>
      </c>
      <c r="C209">
        <f>'Solver no.1'!$C$4/365</f>
        <v>51.073972602739723</v>
      </c>
      <c r="D209" s="21">
        <f t="shared" si="12"/>
        <v>453.97813937340277</v>
      </c>
      <c r="E209" t="b">
        <f t="shared" si="13"/>
        <v>0</v>
      </c>
      <c r="F209">
        <f t="shared" si="14"/>
        <v>0</v>
      </c>
    </row>
    <row r="210" spans="1:6" x14ac:dyDescent="0.35">
      <c r="A210">
        <v>209</v>
      </c>
      <c r="B210" s="21">
        <f t="shared" si="15"/>
        <v>453.97813937340277</v>
      </c>
      <c r="C210">
        <f>'Solver no.1'!$C$4/365</f>
        <v>51.073972602739723</v>
      </c>
      <c r="D210" s="21">
        <f t="shared" si="12"/>
        <v>402.90416677066304</v>
      </c>
      <c r="E210" t="b">
        <f t="shared" si="13"/>
        <v>0</v>
      </c>
      <c r="F210">
        <f t="shared" si="14"/>
        <v>0</v>
      </c>
    </row>
    <row r="211" spans="1:6" x14ac:dyDescent="0.35">
      <c r="A211">
        <v>210</v>
      </c>
      <c r="B211" s="21">
        <f t="shared" si="15"/>
        <v>402.90416677066304</v>
      </c>
      <c r="C211">
        <f>'Solver no.1'!$C$4/365</f>
        <v>51.073972602739723</v>
      </c>
      <c r="D211" s="21">
        <f t="shared" si="12"/>
        <v>351.83019416792331</v>
      </c>
      <c r="E211" t="b">
        <f t="shared" si="13"/>
        <v>0</v>
      </c>
      <c r="F211">
        <f t="shared" si="14"/>
        <v>0</v>
      </c>
    </row>
    <row r="212" spans="1:6" x14ac:dyDescent="0.35">
      <c r="A212">
        <v>211</v>
      </c>
      <c r="B212" s="21">
        <f t="shared" si="15"/>
        <v>351.83019416792331</v>
      </c>
      <c r="C212">
        <f>'Solver no.1'!$C$4/365</f>
        <v>51.073972602739723</v>
      </c>
      <c r="D212" s="21">
        <f t="shared" si="12"/>
        <v>300.75622156518358</v>
      </c>
      <c r="E212" t="b">
        <f t="shared" si="13"/>
        <v>0</v>
      </c>
      <c r="F212">
        <f t="shared" si="14"/>
        <v>0</v>
      </c>
    </row>
    <row r="213" spans="1:6" x14ac:dyDescent="0.35">
      <c r="A213">
        <v>212</v>
      </c>
      <c r="B213" s="21">
        <f t="shared" si="15"/>
        <v>300.75622156518358</v>
      </c>
      <c r="C213">
        <f>'Solver no.1'!$C$4/365</f>
        <v>51.073972602739723</v>
      </c>
      <c r="D213" s="21">
        <f t="shared" si="12"/>
        <v>249.68224896244385</v>
      </c>
      <c r="E213" t="b">
        <f t="shared" si="13"/>
        <v>0</v>
      </c>
      <c r="F213">
        <f t="shared" si="14"/>
        <v>0</v>
      </c>
    </row>
    <row r="214" spans="1:6" x14ac:dyDescent="0.35">
      <c r="A214">
        <v>213</v>
      </c>
      <c r="B214" s="21">
        <f t="shared" si="15"/>
        <v>249.68224896244385</v>
      </c>
      <c r="C214">
        <f>'Solver no.1'!$C$4/365</f>
        <v>51.073972602739723</v>
      </c>
      <c r="D214" s="21">
        <f t="shared" si="12"/>
        <v>198.60827635970412</v>
      </c>
      <c r="E214" t="b">
        <f t="shared" si="13"/>
        <v>0</v>
      </c>
      <c r="F214">
        <f t="shared" si="14"/>
        <v>0</v>
      </c>
    </row>
    <row r="215" spans="1:6" x14ac:dyDescent="0.35">
      <c r="A215">
        <v>214</v>
      </c>
      <c r="B215" s="21">
        <f t="shared" si="15"/>
        <v>198.60827635970412</v>
      </c>
      <c r="C215">
        <f>'Solver no.1'!$C$4/365</f>
        <v>51.073972602739723</v>
      </c>
      <c r="D215" s="21">
        <f t="shared" si="12"/>
        <v>147.53430375696439</v>
      </c>
      <c r="E215" t="b">
        <f t="shared" si="13"/>
        <v>0</v>
      </c>
      <c r="F215">
        <f t="shared" si="14"/>
        <v>0</v>
      </c>
    </row>
    <row r="216" spans="1:6" x14ac:dyDescent="0.35">
      <c r="A216">
        <v>215</v>
      </c>
      <c r="B216" s="21">
        <f t="shared" si="15"/>
        <v>147.53430375696439</v>
      </c>
      <c r="C216">
        <f>'Solver no.1'!$C$4/365</f>
        <v>51.073972602739723</v>
      </c>
      <c r="D216" s="21">
        <f t="shared" si="12"/>
        <v>96.460331154224662</v>
      </c>
      <c r="E216" t="b">
        <f t="shared" si="13"/>
        <v>0</v>
      </c>
      <c r="F216">
        <f t="shared" si="14"/>
        <v>0</v>
      </c>
    </row>
    <row r="217" spans="1:6" x14ac:dyDescent="0.35">
      <c r="A217">
        <v>216</v>
      </c>
      <c r="B217" s="21">
        <f t="shared" si="15"/>
        <v>96.460331154224662</v>
      </c>
      <c r="C217">
        <f>'Solver no.1'!$C$4/365</f>
        <v>51.073972602739723</v>
      </c>
      <c r="D217" s="21">
        <f t="shared" si="12"/>
        <v>45.386358551484939</v>
      </c>
      <c r="E217" t="b">
        <f t="shared" si="13"/>
        <v>1</v>
      </c>
      <c r="F217">
        <f t="shared" si="14"/>
        <v>1007.03313097666</v>
      </c>
    </row>
    <row r="218" spans="1:6" x14ac:dyDescent="0.35">
      <c r="A218">
        <v>217</v>
      </c>
      <c r="B218" s="21">
        <f t="shared" si="15"/>
        <v>1052.419489528145</v>
      </c>
      <c r="C218">
        <f>'Solver no.1'!$C$4/365</f>
        <v>51.073972602739723</v>
      </c>
      <c r="D218" s="21">
        <f t="shared" si="12"/>
        <v>1001.3455169254054</v>
      </c>
      <c r="E218" t="b">
        <f t="shared" si="13"/>
        <v>0</v>
      </c>
      <c r="F218">
        <f t="shared" si="14"/>
        <v>0</v>
      </c>
    </row>
    <row r="219" spans="1:6" x14ac:dyDescent="0.35">
      <c r="A219">
        <v>218</v>
      </c>
      <c r="B219" s="21">
        <f t="shared" si="15"/>
        <v>1001.3455169254054</v>
      </c>
      <c r="C219">
        <f>'Solver no.1'!$C$4/365</f>
        <v>51.073972602739723</v>
      </c>
      <c r="D219" s="21">
        <f t="shared" si="12"/>
        <v>950.2715443226657</v>
      </c>
      <c r="E219" t="b">
        <f t="shared" si="13"/>
        <v>0</v>
      </c>
      <c r="F219">
        <f t="shared" si="14"/>
        <v>0</v>
      </c>
    </row>
    <row r="220" spans="1:6" x14ac:dyDescent="0.35">
      <c r="A220">
        <v>219</v>
      </c>
      <c r="B220" s="21">
        <f t="shared" si="15"/>
        <v>950.2715443226657</v>
      </c>
      <c r="C220">
        <f>'Solver no.1'!$C$4/365</f>
        <v>51.073972602739723</v>
      </c>
      <c r="D220" s="21">
        <f t="shared" si="12"/>
        <v>899.19757171992603</v>
      </c>
      <c r="E220" t="b">
        <f t="shared" si="13"/>
        <v>0</v>
      </c>
      <c r="F220">
        <f t="shared" si="14"/>
        <v>0</v>
      </c>
    </row>
    <row r="221" spans="1:6" x14ac:dyDescent="0.35">
      <c r="A221">
        <v>220</v>
      </c>
      <c r="B221" s="21">
        <f t="shared" si="15"/>
        <v>899.19757171992603</v>
      </c>
      <c r="C221">
        <f>'Solver no.1'!$C$4/365</f>
        <v>51.073972602739723</v>
      </c>
      <c r="D221" s="21">
        <f t="shared" si="12"/>
        <v>848.12359911718636</v>
      </c>
      <c r="E221" t="b">
        <f t="shared" si="13"/>
        <v>0</v>
      </c>
      <c r="F221">
        <f t="shared" si="14"/>
        <v>0</v>
      </c>
    </row>
    <row r="222" spans="1:6" x14ac:dyDescent="0.35">
      <c r="A222">
        <v>221</v>
      </c>
      <c r="B222" s="21">
        <f t="shared" si="15"/>
        <v>848.12359911718636</v>
      </c>
      <c r="C222">
        <f>'Solver no.1'!$C$4/365</f>
        <v>51.073972602739723</v>
      </c>
      <c r="D222" s="21">
        <f t="shared" si="12"/>
        <v>797.04962651444669</v>
      </c>
      <c r="E222" t="b">
        <f t="shared" si="13"/>
        <v>0</v>
      </c>
      <c r="F222">
        <f t="shared" si="14"/>
        <v>0</v>
      </c>
    </row>
    <row r="223" spans="1:6" x14ac:dyDescent="0.35">
      <c r="A223">
        <v>222</v>
      </c>
      <c r="B223" s="21">
        <f t="shared" si="15"/>
        <v>797.04962651444669</v>
      </c>
      <c r="C223">
        <f>'Solver no.1'!$C$4/365</f>
        <v>51.073972602739723</v>
      </c>
      <c r="D223" s="21">
        <f t="shared" si="12"/>
        <v>745.97565391170701</v>
      </c>
      <c r="E223" t="b">
        <f t="shared" si="13"/>
        <v>0</v>
      </c>
      <c r="F223">
        <f t="shared" si="14"/>
        <v>0</v>
      </c>
    </row>
    <row r="224" spans="1:6" x14ac:dyDescent="0.35">
      <c r="A224">
        <v>223</v>
      </c>
      <c r="B224" s="21">
        <f t="shared" si="15"/>
        <v>745.97565391170701</v>
      </c>
      <c r="C224">
        <f>'Solver no.1'!$C$4/365</f>
        <v>51.073972602739723</v>
      </c>
      <c r="D224" s="21">
        <f t="shared" si="12"/>
        <v>694.90168130896734</v>
      </c>
      <c r="E224" t="b">
        <f t="shared" si="13"/>
        <v>0</v>
      </c>
      <c r="F224">
        <f t="shared" si="14"/>
        <v>0</v>
      </c>
    </row>
    <row r="225" spans="1:6" x14ac:dyDescent="0.35">
      <c r="A225">
        <v>224</v>
      </c>
      <c r="B225" s="21">
        <f t="shared" si="15"/>
        <v>694.90168130896734</v>
      </c>
      <c r="C225">
        <f>'Solver no.1'!$C$4/365</f>
        <v>51.073972602739723</v>
      </c>
      <c r="D225" s="21">
        <f t="shared" si="12"/>
        <v>643.82770870622767</v>
      </c>
      <c r="E225" t="b">
        <f t="shared" si="13"/>
        <v>0</v>
      </c>
      <c r="F225">
        <f t="shared" si="14"/>
        <v>0</v>
      </c>
    </row>
    <row r="226" spans="1:6" x14ac:dyDescent="0.35">
      <c r="A226">
        <v>225</v>
      </c>
      <c r="B226" s="21">
        <f t="shared" si="15"/>
        <v>643.82770870622767</v>
      </c>
      <c r="C226">
        <f>'Solver no.1'!$C$4/365</f>
        <v>51.073972602739723</v>
      </c>
      <c r="D226" s="21">
        <f t="shared" si="12"/>
        <v>592.753736103488</v>
      </c>
      <c r="E226" t="b">
        <f t="shared" si="13"/>
        <v>0</v>
      </c>
      <c r="F226">
        <f t="shared" si="14"/>
        <v>0</v>
      </c>
    </row>
    <row r="227" spans="1:6" x14ac:dyDescent="0.35">
      <c r="A227">
        <v>226</v>
      </c>
      <c r="B227" s="21">
        <f t="shared" si="15"/>
        <v>592.753736103488</v>
      </c>
      <c r="C227">
        <f>'Solver no.1'!$C$4/365</f>
        <v>51.073972602739723</v>
      </c>
      <c r="D227" s="21">
        <f t="shared" si="12"/>
        <v>541.67976350074832</v>
      </c>
      <c r="E227" t="b">
        <f t="shared" si="13"/>
        <v>0</v>
      </c>
      <c r="F227">
        <f t="shared" si="14"/>
        <v>0</v>
      </c>
    </row>
    <row r="228" spans="1:6" x14ac:dyDescent="0.35">
      <c r="A228">
        <v>227</v>
      </c>
      <c r="B228" s="21">
        <f t="shared" si="15"/>
        <v>541.67976350074832</v>
      </c>
      <c r="C228">
        <f>'Solver no.1'!$C$4/365</f>
        <v>51.073972602739723</v>
      </c>
      <c r="D228" s="21">
        <f t="shared" si="12"/>
        <v>490.60579089800859</v>
      </c>
      <c r="E228" t="b">
        <f t="shared" si="13"/>
        <v>0</v>
      </c>
      <c r="F228">
        <f t="shared" si="14"/>
        <v>0</v>
      </c>
    </row>
    <row r="229" spans="1:6" x14ac:dyDescent="0.35">
      <c r="A229">
        <v>228</v>
      </c>
      <c r="B229" s="21">
        <f t="shared" si="15"/>
        <v>490.60579089800859</v>
      </c>
      <c r="C229">
        <f>'Solver no.1'!$C$4/365</f>
        <v>51.073972602739723</v>
      </c>
      <c r="D229" s="21">
        <f t="shared" si="12"/>
        <v>439.53181829526886</v>
      </c>
      <c r="E229" t="b">
        <f t="shared" si="13"/>
        <v>0</v>
      </c>
      <c r="F229">
        <f t="shared" si="14"/>
        <v>0</v>
      </c>
    </row>
    <row r="230" spans="1:6" x14ac:dyDescent="0.35">
      <c r="A230">
        <v>229</v>
      </c>
      <c r="B230" s="21">
        <f t="shared" si="15"/>
        <v>439.53181829526886</v>
      </c>
      <c r="C230">
        <f>'Solver no.1'!$C$4/365</f>
        <v>51.073972602739723</v>
      </c>
      <c r="D230" s="21">
        <f t="shared" si="12"/>
        <v>388.45784569252913</v>
      </c>
      <c r="E230" t="b">
        <f t="shared" si="13"/>
        <v>0</v>
      </c>
      <c r="F230">
        <f t="shared" si="14"/>
        <v>0</v>
      </c>
    </row>
    <row r="231" spans="1:6" x14ac:dyDescent="0.35">
      <c r="A231">
        <v>230</v>
      </c>
      <c r="B231" s="21">
        <f t="shared" si="15"/>
        <v>388.45784569252913</v>
      </c>
      <c r="C231">
        <f>'Solver no.1'!$C$4/365</f>
        <v>51.073972602739723</v>
      </c>
      <c r="D231" s="21">
        <f t="shared" si="12"/>
        <v>337.3838730897894</v>
      </c>
      <c r="E231" t="b">
        <f t="shared" si="13"/>
        <v>0</v>
      </c>
      <c r="F231">
        <f t="shared" si="14"/>
        <v>0</v>
      </c>
    </row>
    <row r="232" spans="1:6" x14ac:dyDescent="0.35">
      <c r="A232">
        <v>231</v>
      </c>
      <c r="B232" s="21">
        <f t="shared" si="15"/>
        <v>337.3838730897894</v>
      </c>
      <c r="C232">
        <f>'Solver no.1'!$C$4/365</f>
        <v>51.073972602739723</v>
      </c>
      <c r="D232" s="21">
        <f t="shared" si="12"/>
        <v>286.30990048704967</v>
      </c>
      <c r="E232" t="b">
        <f t="shared" si="13"/>
        <v>0</v>
      </c>
      <c r="F232">
        <f t="shared" si="14"/>
        <v>0</v>
      </c>
    </row>
    <row r="233" spans="1:6" x14ac:dyDescent="0.35">
      <c r="A233">
        <v>232</v>
      </c>
      <c r="B233" s="21">
        <f t="shared" si="15"/>
        <v>286.30990048704967</v>
      </c>
      <c r="C233">
        <f>'Solver no.1'!$C$4/365</f>
        <v>51.073972602739723</v>
      </c>
      <c r="D233" s="21">
        <f t="shared" si="12"/>
        <v>235.23592788430994</v>
      </c>
      <c r="E233" t="b">
        <f t="shared" si="13"/>
        <v>0</v>
      </c>
      <c r="F233">
        <f t="shared" si="14"/>
        <v>0</v>
      </c>
    </row>
    <row r="234" spans="1:6" x14ac:dyDescent="0.35">
      <c r="A234">
        <v>233</v>
      </c>
      <c r="B234" s="21">
        <f t="shared" si="15"/>
        <v>235.23592788430994</v>
      </c>
      <c r="C234">
        <f>'Solver no.1'!$C$4/365</f>
        <v>51.073972602739723</v>
      </c>
      <c r="D234" s="21">
        <f t="shared" si="12"/>
        <v>184.16195528157021</v>
      </c>
      <c r="E234" t="b">
        <f t="shared" si="13"/>
        <v>0</v>
      </c>
      <c r="F234">
        <f t="shared" si="14"/>
        <v>0</v>
      </c>
    </row>
    <row r="235" spans="1:6" x14ac:dyDescent="0.35">
      <c r="A235">
        <v>234</v>
      </c>
      <c r="B235" s="21">
        <f t="shared" si="15"/>
        <v>184.16195528157021</v>
      </c>
      <c r="C235">
        <f>'Solver no.1'!$C$4/365</f>
        <v>51.073972602739723</v>
      </c>
      <c r="D235" s="21">
        <f t="shared" si="12"/>
        <v>133.08798267883049</v>
      </c>
      <c r="E235" t="b">
        <f t="shared" si="13"/>
        <v>0</v>
      </c>
      <c r="F235">
        <f t="shared" si="14"/>
        <v>0</v>
      </c>
    </row>
    <row r="236" spans="1:6" x14ac:dyDescent="0.35">
      <c r="A236">
        <v>235</v>
      </c>
      <c r="B236" s="21">
        <f t="shared" si="15"/>
        <v>133.08798267883049</v>
      </c>
      <c r="C236">
        <f>'Solver no.1'!$C$4/365</f>
        <v>51.073972602739723</v>
      </c>
      <c r="D236" s="21">
        <f t="shared" si="12"/>
        <v>82.014010076090756</v>
      </c>
      <c r="E236" t="b">
        <f t="shared" si="13"/>
        <v>0</v>
      </c>
      <c r="F236">
        <f t="shared" si="14"/>
        <v>0</v>
      </c>
    </row>
    <row r="237" spans="1:6" x14ac:dyDescent="0.35">
      <c r="A237">
        <v>236</v>
      </c>
      <c r="B237" s="21">
        <f t="shared" si="15"/>
        <v>82.014010076090756</v>
      </c>
      <c r="C237">
        <f>'Solver no.1'!$C$4/365</f>
        <v>51.073972602739723</v>
      </c>
      <c r="D237" s="21">
        <f t="shared" si="12"/>
        <v>30.940037473351033</v>
      </c>
      <c r="E237" t="b">
        <f t="shared" si="13"/>
        <v>1</v>
      </c>
      <c r="F237">
        <f t="shared" si="14"/>
        <v>1007.03313097666</v>
      </c>
    </row>
    <row r="238" spans="1:6" x14ac:dyDescent="0.35">
      <c r="A238">
        <v>237</v>
      </c>
      <c r="B238" s="21">
        <f t="shared" si="15"/>
        <v>1037.9731684500111</v>
      </c>
      <c r="C238">
        <f>'Solver no.1'!$C$4/365</f>
        <v>51.073972602739723</v>
      </c>
      <c r="D238" s="21">
        <f t="shared" si="12"/>
        <v>986.89919584727147</v>
      </c>
      <c r="E238" t="b">
        <f t="shared" si="13"/>
        <v>0</v>
      </c>
      <c r="F238">
        <f t="shared" si="14"/>
        <v>0</v>
      </c>
    </row>
    <row r="239" spans="1:6" x14ac:dyDescent="0.35">
      <c r="A239">
        <v>238</v>
      </c>
      <c r="B239" s="21">
        <f t="shared" si="15"/>
        <v>986.89919584727147</v>
      </c>
      <c r="C239">
        <f>'Solver no.1'!$C$4/365</f>
        <v>51.073972602739723</v>
      </c>
      <c r="D239" s="21">
        <f t="shared" si="12"/>
        <v>935.8252232445318</v>
      </c>
      <c r="E239" t="b">
        <f t="shared" si="13"/>
        <v>0</v>
      </c>
      <c r="F239">
        <f t="shared" si="14"/>
        <v>0</v>
      </c>
    </row>
    <row r="240" spans="1:6" x14ac:dyDescent="0.35">
      <c r="A240">
        <v>239</v>
      </c>
      <c r="B240" s="21">
        <f t="shared" si="15"/>
        <v>935.8252232445318</v>
      </c>
      <c r="C240">
        <f>'Solver no.1'!$C$4/365</f>
        <v>51.073972602739723</v>
      </c>
      <c r="D240" s="21">
        <f t="shared" si="12"/>
        <v>884.75125064179213</v>
      </c>
      <c r="E240" t="b">
        <f t="shared" si="13"/>
        <v>0</v>
      </c>
      <c r="F240">
        <f t="shared" si="14"/>
        <v>0</v>
      </c>
    </row>
    <row r="241" spans="1:6" x14ac:dyDescent="0.35">
      <c r="A241">
        <v>240</v>
      </c>
      <c r="B241" s="21">
        <f t="shared" si="15"/>
        <v>884.75125064179213</v>
      </c>
      <c r="C241">
        <f>'Solver no.1'!$C$4/365</f>
        <v>51.073972602739723</v>
      </c>
      <c r="D241" s="21">
        <f t="shared" si="12"/>
        <v>833.67727803905245</v>
      </c>
      <c r="E241" t="b">
        <f t="shared" si="13"/>
        <v>0</v>
      </c>
      <c r="F241">
        <f t="shared" si="14"/>
        <v>0</v>
      </c>
    </row>
    <row r="242" spans="1:6" x14ac:dyDescent="0.35">
      <c r="A242">
        <v>241</v>
      </c>
      <c r="B242" s="21">
        <f t="shared" si="15"/>
        <v>833.67727803905245</v>
      </c>
      <c r="C242">
        <f>'Solver no.1'!$C$4/365</f>
        <v>51.073972602739723</v>
      </c>
      <c r="D242" s="21">
        <f t="shared" si="12"/>
        <v>782.60330543631278</v>
      </c>
      <c r="E242" t="b">
        <f t="shared" si="13"/>
        <v>0</v>
      </c>
      <c r="F242">
        <f t="shared" si="14"/>
        <v>0</v>
      </c>
    </row>
    <row r="243" spans="1:6" x14ac:dyDescent="0.35">
      <c r="A243">
        <v>242</v>
      </c>
      <c r="B243" s="21">
        <f t="shared" si="15"/>
        <v>782.60330543631278</v>
      </c>
      <c r="C243">
        <f>'Solver no.1'!$C$4/365</f>
        <v>51.073972602739723</v>
      </c>
      <c r="D243" s="21">
        <f t="shared" si="12"/>
        <v>731.52933283357311</v>
      </c>
      <c r="E243" t="b">
        <f t="shared" si="13"/>
        <v>0</v>
      </c>
      <c r="F243">
        <f t="shared" si="14"/>
        <v>0</v>
      </c>
    </row>
    <row r="244" spans="1:6" x14ac:dyDescent="0.35">
      <c r="A244">
        <v>243</v>
      </c>
      <c r="B244" s="21">
        <f t="shared" si="15"/>
        <v>731.52933283357311</v>
      </c>
      <c r="C244">
        <f>'Solver no.1'!$C$4/365</f>
        <v>51.073972602739723</v>
      </c>
      <c r="D244" s="21">
        <f t="shared" si="12"/>
        <v>680.45536023083343</v>
      </c>
      <c r="E244" t="b">
        <f t="shared" si="13"/>
        <v>0</v>
      </c>
      <c r="F244">
        <f t="shared" si="14"/>
        <v>0</v>
      </c>
    </row>
    <row r="245" spans="1:6" x14ac:dyDescent="0.35">
      <c r="A245">
        <v>244</v>
      </c>
      <c r="B245" s="21">
        <f t="shared" si="15"/>
        <v>680.45536023083343</v>
      </c>
      <c r="C245">
        <f>'Solver no.1'!$C$4/365</f>
        <v>51.073972602739723</v>
      </c>
      <c r="D245" s="21">
        <f t="shared" si="12"/>
        <v>629.38138762809376</v>
      </c>
      <c r="E245" t="b">
        <f t="shared" si="13"/>
        <v>0</v>
      </c>
      <c r="F245">
        <f t="shared" si="14"/>
        <v>0</v>
      </c>
    </row>
    <row r="246" spans="1:6" x14ac:dyDescent="0.35">
      <c r="A246">
        <v>245</v>
      </c>
      <c r="B246" s="21">
        <f t="shared" si="15"/>
        <v>629.38138762809376</v>
      </c>
      <c r="C246">
        <f>'Solver no.1'!$C$4/365</f>
        <v>51.073972602739723</v>
      </c>
      <c r="D246" s="21">
        <f t="shared" si="12"/>
        <v>578.30741502535409</v>
      </c>
      <c r="E246" t="b">
        <f t="shared" si="13"/>
        <v>0</v>
      </c>
      <c r="F246">
        <f t="shared" si="14"/>
        <v>0</v>
      </c>
    </row>
    <row r="247" spans="1:6" x14ac:dyDescent="0.35">
      <c r="A247">
        <v>246</v>
      </c>
      <c r="B247" s="21">
        <f t="shared" si="15"/>
        <v>578.30741502535409</v>
      </c>
      <c r="C247">
        <f>'Solver no.1'!$C$4/365</f>
        <v>51.073972602739723</v>
      </c>
      <c r="D247" s="21">
        <f t="shared" si="12"/>
        <v>527.23344242261442</v>
      </c>
      <c r="E247" t="b">
        <f t="shared" si="13"/>
        <v>0</v>
      </c>
      <c r="F247">
        <f t="shared" si="14"/>
        <v>0</v>
      </c>
    </row>
    <row r="248" spans="1:6" x14ac:dyDescent="0.35">
      <c r="A248">
        <v>247</v>
      </c>
      <c r="B248" s="21">
        <f t="shared" si="15"/>
        <v>527.23344242261442</v>
      </c>
      <c r="C248">
        <f>'Solver no.1'!$C$4/365</f>
        <v>51.073972602739723</v>
      </c>
      <c r="D248" s="21">
        <f t="shared" si="12"/>
        <v>476.15946981987469</v>
      </c>
      <c r="E248" t="b">
        <f t="shared" si="13"/>
        <v>0</v>
      </c>
      <c r="F248">
        <f t="shared" si="14"/>
        <v>0</v>
      </c>
    </row>
    <row r="249" spans="1:6" x14ac:dyDescent="0.35">
      <c r="A249">
        <v>248</v>
      </c>
      <c r="B249" s="21">
        <f t="shared" si="15"/>
        <v>476.15946981987469</v>
      </c>
      <c r="C249">
        <f>'Solver no.1'!$C$4/365</f>
        <v>51.073972602739723</v>
      </c>
      <c r="D249" s="21">
        <f t="shared" si="12"/>
        <v>425.08549721713496</v>
      </c>
      <c r="E249" t="b">
        <f t="shared" si="13"/>
        <v>0</v>
      </c>
      <c r="F249">
        <f t="shared" si="14"/>
        <v>0</v>
      </c>
    </row>
    <row r="250" spans="1:6" x14ac:dyDescent="0.35">
      <c r="A250">
        <v>249</v>
      </c>
      <c r="B250" s="21">
        <f t="shared" si="15"/>
        <v>425.08549721713496</v>
      </c>
      <c r="C250">
        <f>'Solver no.1'!$C$4/365</f>
        <v>51.073972602739723</v>
      </c>
      <c r="D250" s="21">
        <f t="shared" si="12"/>
        <v>374.01152461439523</v>
      </c>
      <c r="E250" t="b">
        <f t="shared" si="13"/>
        <v>0</v>
      </c>
      <c r="F250">
        <f t="shared" si="14"/>
        <v>0</v>
      </c>
    </row>
    <row r="251" spans="1:6" x14ac:dyDescent="0.35">
      <c r="A251">
        <v>250</v>
      </c>
      <c r="B251" s="21">
        <f t="shared" si="15"/>
        <v>374.01152461439523</v>
      </c>
      <c r="C251">
        <f>'Solver no.1'!$C$4/365</f>
        <v>51.073972602739723</v>
      </c>
      <c r="D251" s="21">
        <f t="shared" si="12"/>
        <v>322.9375520116555</v>
      </c>
      <c r="E251" t="b">
        <f t="shared" si="13"/>
        <v>0</v>
      </c>
      <c r="F251">
        <f t="shared" si="14"/>
        <v>0</v>
      </c>
    </row>
    <row r="252" spans="1:6" x14ac:dyDescent="0.35">
      <c r="A252">
        <v>251</v>
      </c>
      <c r="B252" s="21">
        <f t="shared" si="15"/>
        <v>322.9375520116555</v>
      </c>
      <c r="C252">
        <f>'Solver no.1'!$C$4/365</f>
        <v>51.073972602739723</v>
      </c>
      <c r="D252" s="21">
        <f t="shared" si="12"/>
        <v>271.86357940891577</v>
      </c>
      <c r="E252" t="b">
        <f t="shared" si="13"/>
        <v>0</v>
      </c>
      <c r="F252">
        <f t="shared" si="14"/>
        <v>0</v>
      </c>
    </row>
    <row r="253" spans="1:6" x14ac:dyDescent="0.35">
      <c r="A253">
        <v>252</v>
      </c>
      <c r="B253" s="21">
        <f t="shared" si="15"/>
        <v>271.86357940891577</v>
      </c>
      <c r="C253">
        <f>'Solver no.1'!$C$4/365</f>
        <v>51.073972602739723</v>
      </c>
      <c r="D253" s="21">
        <f t="shared" si="12"/>
        <v>220.78960680617604</v>
      </c>
      <c r="E253" t="b">
        <f t="shared" si="13"/>
        <v>0</v>
      </c>
      <c r="F253">
        <f t="shared" si="14"/>
        <v>0</v>
      </c>
    </row>
    <row r="254" spans="1:6" x14ac:dyDescent="0.35">
      <c r="A254">
        <v>253</v>
      </c>
      <c r="B254" s="21">
        <f t="shared" si="15"/>
        <v>220.78960680617604</v>
      </c>
      <c r="C254">
        <f>'Solver no.1'!$C$4/365</f>
        <v>51.073972602739723</v>
      </c>
      <c r="D254" s="21">
        <f t="shared" si="12"/>
        <v>169.71563420343631</v>
      </c>
      <c r="E254" t="b">
        <f t="shared" si="13"/>
        <v>0</v>
      </c>
      <c r="F254">
        <f t="shared" si="14"/>
        <v>0</v>
      </c>
    </row>
    <row r="255" spans="1:6" x14ac:dyDescent="0.35">
      <c r="A255">
        <v>254</v>
      </c>
      <c r="B255" s="21">
        <f t="shared" si="15"/>
        <v>169.71563420343631</v>
      </c>
      <c r="C255">
        <f>'Solver no.1'!$C$4/365</f>
        <v>51.073972602739723</v>
      </c>
      <c r="D255" s="21">
        <f t="shared" si="12"/>
        <v>118.64166160069658</v>
      </c>
      <c r="E255" t="b">
        <f t="shared" si="13"/>
        <v>0</v>
      </c>
      <c r="F255">
        <f t="shared" si="14"/>
        <v>0</v>
      </c>
    </row>
    <row r="256" spans="1:6" x14ac:dyDescent="0.35">
      <c r="A256">
        <v>255</v>
      </c>
      <c r="B256" s="21">
        <f t="shared" si="15"/>
        <v>118.64166160069658</v>
      </c>
      <c r="C256">
        <f>'Solver no.1'!$C$4/365</f>
        <v>51.073972602739723</v>
      </c>
      <c r="D256" s="21">
        <f t="shared" si="12"/>
        <v>67.56768899795685</v>
      </c>
      <c r="E256" t="b">
        <f t="shared" si="13"/>
        <v>0</v>
      </c>
      <c r="F256">
        <f t="shared" si="14"/>
        <v>0</v>
      </c>
    </row>
    <row r="257" spans="1:6" x14ac:dyDescent="0.35">
      <c r="A257">
        <v>256</v>
      </c>
      <c r="B257" s="21">
        <f t="shared" si="15"/>
        <v>67.56768899795685</v>
      </c>
      <c r="C257">
        <f>'Solver no.1'!$C$4/365</f>
        <v>51.073972602739723</v>
      </c>
      <c r="D257" s="21">
        <f t="shared" si="12"/>
        <v>16.493716395217128</v>
      </c>
      <c r="E257" t="b">
        <f t="shared" si="13"/>
        <v>1</v>
      </c>
      <c r="F257">
        <f t="shared" si="14"/>
        <v>1007.03313097666</v>
      </c>
    </row>
    <row r="258" spans="1:6" x14ac:dyDescent="0.35">
      <c r="A258">
        <v>257</v>
      </c>
      <c r="B258" s="21">
        <f t="shared" si="15"/>
        <v>1023.5268473718771</v>
      </c>
      <c r="C258">
        <f>'Solver no.1'!$C$4/365</f>
        <v>51.073972602739723</v>
      </c>
      <c r="D258" s="21">
        <f t="shared" si="12"/>
        <v>972.45287476913745</v>
      </c>
      <c r="E258" t="b">
        <f t="shared" si="13"/>
        <v>0</v>
      </c>
      <c r="F258">
        <f t="shared" si="14"/>
        <v>0</v>
      </c>
    </row>
    <row r="259" spans="1:6" x14ac:dyDescent="0.35">
      <c r="A259">
        <v>258</v>
      </c>
      <c r="B259" s="21">
        <f t="shared" si="15"/>
        <v>972.45287476913745</v>
      </c>
      <c r="C259">
        <f>'Solver no.1'!$C$4/365</f>
        <v>51.073972602739723</v>
      </c>
      <c r="D259" s="21">
        <f t="shared" ref="D259:D322" si="16">B259-C259</f>
        <v>921.37890216639778</v>
      </c>
      <c r="E259" t="b">
        <f t="shared" ref="E259:E322" si="17">D259&lt;C259</f>
        <v>0</v>
      </c>
      <c r="F259">
        <f t="shared" ref="F259:F322" si="18">IF(E259,$B$2,0)</f>
        <v>0</v>
      </c>
    </row>
    <row r="260" spans="1:6" x14ac:dyDescent="0.35">
      <c r="A260">
        <v>259</v>
      </c>
      <c r="B260" s="21">
        <f t="shared" ref="B260:B323" si="19">B259-C259+F259</f>
        <v>921.37890216639778</v>
      </c>
      <c r="C260">
        <f>'Solver no.1'!$C$4/365</f>
        <v>51.073972602739723</v>
      </c>
      <c r="D260" s="21">
        <f t="shared" si="16"/>
        <v>870.30492956365811</v>
      </c>
      <c r="E260" t="b">
        <f t="shared" si="17"/>
        <v>0</v>
      </c>
      <c r="F260">
        <f t="shared" si="18"/>
        <v>0</v>
      </c>
    </row>
    <row r="261" spans="1:6" x14ac:dyDescent="0.35">
      <c r="A261">
        <v>260</v>
      </c>
      <c r="B261" s="21">
        <f t="shared" si="19"/>
        <v>870.30492956365811</v>
      </c>
      <c r="C261">
        <f>'Solver no.1'!$C$4/365</f>
        <v>51.073972602739723</v>
      </c>
      <c r="D261" s="21">
        <f t="shared" si="16"/>
        <v>819.23095696091843</v>
      </c>
      <c r="E261" t="b">
        <f t="shared" si="17"/>
        <v>0</v>
      </c>
      <c r="F261">
        <f t="shared" si="18"/>
        <v>0</v>
      </c>
    </row>
    <row r="262" spans="1:6" x14ac:dyDescent="0.35">
      <c r="A262">
        <v>261</v>
      </c>
      <c r="B262" s="21">
        <f t="shared" si="19"/>
        <v>819.23095696091843</v>
      </c>
      <c r="C262">
        <f>'Solver no.1'!$C$4/365</f>
        <v>51.073972602739723</v>
      </c>
      <c r="D262" s="21">
        <f t="shared" si="16"/>
        <v>768.15698435817876</v>
      </c>
      <c r="E262" t="b">
        <f t="shared" si="17"/>
        <v>0</v>
      </c>
      <c r="F262">
        <f t="shared" si="18"/>
        <v>0</v>
      </c>
    </row>
    <row r="263" spans="1:6" x14ac:dyDescent="0.35">
      <c r="A263">
        <v>262</v>
      </c>
      <c r="B263" s="21">
        <f t="shared" si="19"/>
        <v>768.15698435817876</v>
      </c>
      <c r="C263">
        <f>'Solver no.1'!$C$4/365</f>
        <v>51.073972602739723</v>
      </c>
      <c r="D263" s="21">
        <f t="shared" si="16"/>
        <v>717.08301175543909</v>
      </c>
      <c r="E263" t="b">
        <f t="shared" si="17"/>
        <v>0</v>
      </c>
      <c r="F263">
        <f t="shared" si="18"/>
        <v>0</v>
      </c>
    </row>
    <row r="264" spans="1:6" x14ac:dyDescent="0.35">
      <c r="A264">
        <v>263</v>
      </c>
      <c r="B264" s="21">
        <f t="shared" si="19"/>
        <v>717.08301175543909</v>
      </c>
      <c r="C264">
        <f>'Solver no.1'!$C$4/365</f>
        <v>51.073972602739723</v>
      </c>
      <c r="D264" s="21">
        <f t="shared" si="16"/>
        <v>666.00903915269942</v>
      </c>
      <c r="E264" t="b">
        <f t="shared" si="17"/>
        <v>0</v>
      </c>
      <c r="F264">
        <f t="shared" si="18"/>
        <v>0</v>
      </c>
    </row>
    <row r="265" spans="1:6" x14ac:dyDescent="0.35">
      <c r="A265">
        <v>264</v>
      </c>
      <c r="B265" s="21">
        <f t="shared" si="19"/>
        <v>666.00903915269942</v>
      </c>
      <c r="C265">
        <f>'Solver no.1'!$C$4/365</f>
        <v>51.073972602739723</v>
      </c>
      <c r="D265" s="21">
        <f t="shared" si="16"/>
        <v>614.93506654995974</v>
      </c>
      <c r="E265" t="b">
        <f t="shared" si="17"/>
        <v>0</v>
      </c>
      <c r="F265">
        <f t="shared" si="18"/>
        <v>0</v>
      </c>
    </row>
    <row r="266" spans="1:6" x14ac:dyDescent="0.35">
      <c r="A266">
        <v>265</v>
      </c>
      <c r="B266" s="21">
        <f t="shared" si="19"/>
        <v>614.93506654995974</v>
      </c>
      <c r="C266">
        <f>'Solver no.1'!$C$4/365</f>
        <v>51.073972602739723</v>
      </c>
      <c r="D266" s="21">
        <f t="shared" si="16"/>
        <v>563.86109394722007</v>
      </c>
      <c r="E266" t="b">
        <f t="shared" si="17"/>
        <v>0</v>
      </c>
      <c r="F266">
        <f t="shared" si="18"/>
        <v>0</v>
      </c>
    </row>
    <row r="267" spans="1:6" x14ac:dyDescent="0.35">
      <c r="A267">
        <v>266</v>
      </c>
      <c r="B267" s="21">
        <f t="shared" si="19"/>
        <v>563.86109394722007</v>
      </c>
      <c r="C267">
        <f>'Solver no.1'!$C$4/365</f>
        <v>51.073972602739723</v>
      </c>
      <c r="D267" s="21">
        <f t="shared" si="16"/>
        <v>512.7871213444804</v>
      </c>
      <c r="E267" t="b">
        <f t="shared" si="17"/>
        <v>0</v>
      </c>
      <c r="F267">
        <f t="shared" si="18"/>
        <v>0</v>
      </c>
    </row>
    <row r="268" spans="1:6" x14ac:dyDescent="0.35">
      <c r="A268">
        <v>267</v>
      </c>
      <c r="B268" s="21">
        <f t="shared" si="19"/>
        <v>512.7871213444804</v>
      </c>
      <c r="C268">
        <f>'Solver no.1'!$C$4/365</f>
        <v>51.073972602739723</v>
      </c>
      <c r="D268" s="21">
        <f t="shared" si="16"/>
        <v>461.71314874174067</v>
      </c>
      <c r="E268" t="b">
        <f t="shared" si="17"/>
        <v>0</v>
      </c>
      <c r="F268">
        <f t="shared" si="18"/>
        <v>0</v>
      </c>
    </row>
    <row r="269" spans="1:6" x14ac:dyDescent="0.35">
      <c r="A269">
        <v>268</v>
      </c>
      <c r="B269" s="21">
        <f t="shared" si="19"/>
        <v>461.71314874174067</v>
      </c>
      <c r="C269">
        <f>'Solver no.1'!$C$4/365</f>
        <v>51.073972602739723</v>
      </c>
      <c r="D269" s="21">
        <f t="shared" si="16"/>
        <v>410.63917613900094</v>
      </c>
      <c r="E269" t="b">
        <f t="shared" si="17"/>
        <v>0</v>
      </c>
      <c r="F269">
        <f t="shared" si="18"/>
        <v>0</v>
      </c>
    </row>
    <row r="270" spans="1:6" x14ac:dyDescent="0.35">
      <c r="A270">
        <v>269</v>
      </c>
      <c r="B270" s="21">
        <f t="shared" si="19"/>
        <v>410.63917613900094</v>
      </c>
      <c r="C270">
        <f>'Solver no.1'!$C$4/365</f>
        <v>51.073972602739723</v>
      </c>
      <c r="D270" s="21">
        <f t="shared" si="16"/>
        <v>359.56520353626121</v>
      </c>
      <c r="E270" t="b">
        <f t="shared" si="17"/>
        <v>0</v>
      </c>
      <c r="F270">
        <f t="shared" si="18"/>
        <v>0</v>
      </c>
    </row>
    <row r="271" spans="1:6" x14ac:dyDescent="0.35">
      <c r="A271">
        <v>270</v>
      </c>
      <c r="B271" s="21">
        <f t="shared" si="19"/>
        <v>359.56520353626121</v>
      </c>
      <c r="C271">
        <f>'Solver no.1'!$C$4/365</f>
        <v>51.073972602739723</v>
      </c>
      <c r="D271" s="21">
        <f t="shared" si="16"/>
        <v>308.49123093352148</v>
      </c>
      <c r="E271" t="b">
        <f t="shared" si="17"/>
        <v>0</v>
      </c>
      <c r="F271">
        <f t="shared" si="18"/>
        <v>0</v>
      </c>
    </row>
    <row r="272" spans="1:6" x14ac:dyDescent="0.35">
      <c r="A272">
        <v>271</v>
      </c>
      <c r="B272" s="21">
        <f t="shared" si="19"/>
        <v>308.49123093352148</v>
      </c>
      <c r="C272">
        <f>'Solver no.1'!$C$4/365</f>
        <v>51.073972602739723</v>
      </c>
      <c r="D272" s="21">
        <f t="shared" si="16"/>
        <v>257.41725833078175</v>
      </c>
      <c r="E272" t="b">
        <f t="shared" si="17"/>
        <v>0</v>
      </c>
      <c r="F272">
        <f t="shared" si="18"/>
        <v>0</v>
      </c>
    </row>
    <row r="273" spans="1:6" x14ac:dyDescent="0.35">
      <c r="A273">
        <v>272</v>
      </c>
      <c r="B273" s="21">
        <f t="shared" si="19"/>
        <v>257.41725833078175</v>
      </c>
      <c r="C273">
        <f>'Solver no.1'!$C$4/365</f>
        <v>51.073972602739723</v>
      </c>
      <c r="D273" s="21">
        <f t="shared" si="16"/>
        <v>206.34328572804202</v>
      </c>
      <c r="E273" t="b">
        <f t="shared" si="17"/>
        <v>0</v>
      </c>
      <c r="F273">
        <f t="shared" si="18"/>
        <v>0</v>
      </c>
    </row>
    <row r="274" spans="1:6" x14ac:dyDescent="0.35">
      <c r="A274">
        <v>273</v>
      </c>
      <c r="B274" s="21">
        <f t="shared" si="19"/>
        <v>206.34328572804202</v>
      </c>
      <c r="C274">
        <f>'Solver no.1'!$C$4/365</f>
        <v>51.073972602739723</v>
      </c>
      <c r="D274" s="21">
        <f t="shared" si="16"/>
        <v>155.26931312530229</v>
      </c>
      <c r="E274" t="b">
        <f t="shared" si="17"/>
        <v>0</v>
      </c>
      <c r="F274">
        <f t="shared" si="18"/>
        <v>0</v>
      </c>
    </row>
    <row r="275" spans="1:6" x14ac:dyDescent="0.35">
      <c r="A275">
        <v>274</v>
      </c>
      <c r="B275" s="21">
        <f t="shared" si="19"/>
        <v>155.26931312530229</v>
      </c>
      <c r="C275">
        <f>'Solver no.1'!$C$4/365</f>
        <v>51.073972602739723</v>
      </c>
      <c r="D275" s="21">
        <f t="shared" si="16"/>
        <v>104.19534052256256</v>
      </c>
      <c r="E275" t="b">
        <f t="shared" si="17"/>
        <v>0</v>
      </c>
      <c r="F275">
        <f t="shared" si="18"/>
        <v>0</v>
      </c>
    </row>
    <row r="276" spans="1:6" x14ac:dyDescent="0.35">
      <c r="A276">
        <v>275</v>
      </c>
      <c r="B276" s="21">
        <f t="shared" si="19"/>
        <v>104.19534052256256</v>
      </c>
      <c r="C276">
        <f>'Solver no.1'!$C$4/365</f>
        <v>51.073972602739723</v>
      </c>
      <c r="D276" s="21">
        <f t="shared" si="16"/>
        <v>53.121367919822838</v>
      </c>
      <c r="E276" t="b">
        <f t="shared" si="17"/>
        <v>0</v>
      </c>
      <c r="F276">
        <f t="shared" si="18"/>
        <v>0</v>
      </c>
    </row>
    <row r="277" spans="1:6" x14ac:dyDescent="0.35">
      <c r="A277">
        <v>276</v>
      </c>
      <c r="B277" s="21">
        <f t="shared" si="19"/>
        <v>53.121367919822838</v>
      </c>
      <c r="C277">
        <f>'Solver no.1'!$C$4/365</f>
        <v>51.073972602739723</v>
      </c>
      <c r="D277" s="21">
        <f t="shared" si="16"/>
        <v>2.0473953170831152</v>
      </c>
      <c r="E277" t="b">
        <f t="shared" si="17"/>
        <v>1</v>
      </c>
      <c r="F277">
        <f t="shared" si="18"/>
        <v>1007.03313097666</v>
      </c>
    </row>
    <row r="278" spans="1:6" x14ac:dyDescent="0.35">
      <c r="A278">
        <v>277</v>
      </c>
      <c r="B278" s="21">
        <f t="shared" si="19"/>
        <v>1009.0805262937431</v>
      </c>
      <c r="C278">
        <f>'Solver no.1'!$C$4/365</f>
        <v>51.073972602739723</v>
      </c>
      <c r="D278" s="21">
        <f t="shared" si="16"/>
        <v>958.00655369100343</v>
      </c>
      <c r="E278" t="b">
        <f t="shared" si="17"/>
        <v>0</v>
      </c>
      <c r="F278">
        <f t="shared" si="18"/>
        <v>0</v>
      </c>
    </row>
    <row r="279" spans="1:6" x14ac:dyDescent="0.35">
      <c r="A279">
        <v>278</v>
      </c>
      <c r="B279" s="21">
        <f t="shared" si="19"/>
        <v>958.00655369100343</v>
      </c>
      <c r="C279">
        <f>'Solver no.1'!$C$4/365</f>
        <v>51.073972602739723</v>
      </c>
      <c r="D279" s="21">
        <f t="shared" si="16"/>
        <v>906.93258108826376</v>
      </c>
      <c r="E279" t="b">
        <f t="shared" si="17"/>
        <v>0</v>
      </c>
      <c r="F279">
        <f t="shared" si="18"/>
        <v>0</v>
      </c>
    </row>
    <row r="280" spans="1:6" x14ac:dyDescent="0.35">
      <c r="A280">
        <v>279</v>
      </c>
      <c r="B280" s="21">
        <f t="shared" si="19"/>
        <v>906.93258108826376</v>
      </c>
      <c r="C280">
        <f>'Solver no.1'!$C$4/365</f>
        <v>51.073972602739723</v>
      </c>
      <c r="D280" s="21">
        <f t="shared" si="16"/>
        <v>855.85860848552409</v>
      </c>
      <c r="E280" t="b">
        <f t="shared" si="17"/>
        <v>0</v>
      </c>
      <c r="F280">
        <f t="shared" si="18"/>
        <v>0</v>
      </c>
    </row>
    <row r="281" spans="1:6" x14ac:dyDescent="0.35">
      <c r="A281">
        <v>280</v>
      </c>
      <c r="B281" s="21">
        <f t="shared" si="19"/>
        <v>855.85860848552409</v>
      </c>
      <c r="C281">
        <f>'Solver no.1'!$C$4/365</f>
        <v>51.073972602739723</v>
      </c>
      <c r="D281" s="21">
        <f t="shared" si="16"/>
        <v>804.78463588278441</v>
      </c>
      <c r="E281" t="b">
        <f t="shared" si="17"/>
        <v>0</v>
      </c>
      <c r="F281">
        <f t="shared" si="18"/>
        <v>0</v>
      </c>
    </row>
    <row r="282" spans="1:6" x14ac:dyDescent="0.35">
      <c r="A282">
        <v>281</v>
      </c>
      <c r="B282" s="21">
        <f t="shared" si="19"/>
        <v>804.78463588278441</v>
      </c>
      <c r="C282">
        <f>'Solver no.1'!$C$4/365</f>
        <v>51.073972602739723</v>
      </c>
      <c r="D282" s="21">
        <f t="shared" si="16"/>
        <v>753.71066328004474</v>
      </c>
      <c r="E282" t="b">
        <f t="shared" si="17"/>
        <v>0</v>
      </c>
      <c r="F282">
        <f t="shared" si="18"/>
        <v>0</v>
      </c>
    </row>
    <row r="283" spans="1:6" x14ac:dyDescent="0.35">
      <c r="A283">
        <v>282</v>
      </c>
      <c r="B283" s="21">
        <f t="shared" si="19"/>
        <v>753.71066328004474</v>
      </c>
      <c r="C283">
        <f>'Solver no.1'!$C$4/365</f>
        <v>51.073972602739723</v>
      </c>
      <c r="D283" s="21">
        <f t="shared" si="16"/>
        <v>702.63669067730507</v>
      </c>
      <c r="E283" t="b">
        <f t="shared" si="17"/>
        <v>0</v>
      </c>
      <c r="F283">
        <f t="shared" si="18"/>
        <v>0</v>
      </c>
    </row>
    <row r="284" spans="1:6" x14ac:dyDescent="0.35">
      <c r="A284">
        <v>283</v>
      </c>
      <c r="B284" s="21">
        <f t="shared" si="19"/>
        <v>702.63669067730507</v>
      </c>
      <c r="C284">
        <f>'Solver no.1'!$C$4/365</f>
        <v>51.073972602739723</v>
      </c>
      <c r="D284" s="21">
        <f t="shared" si="16"/>
        <v>651.5627180745654</v>
      </c>
      <c r="E284" t="b">
        <f t="shared" si="17"/>
        <v>0</v>
      </c>
      <c r="F284">
        <f t="shared" si="18"/>
        <v>0</v>
      </c>
    </row>
    <row r="285" spans="1:6" x14ac:dyDescent="0.35">
      <c r="A285">
        <v>284</v>
      </c>
      <c r="B285" s="21">
        <f t="shared" si="19"/>
        <v>651.5627180745654</v>
      </c>
      <c r="C285">
        <f>'Solver no.1'!$C$4/365</f>
        <v>51.073972602739723</v>
      </c>
      <c r="D285" s="21">
        <f t="shared" si="16"/>
        <v>600.48874547182572</v>
      </c>
      <c r="E285" t="b">
        <f t="shared" si="17"/>
        <v>0</v>
      </c>
      <c r="F285">
        <f t="shared" si="18"/>
        <v>0</v>
      </c>
    </row>
    <row r="286" spans="1:6" x14ac:dyDescent="0.35">
      <c r="A286">
        <v>285</v>
      </c>
      <c r="B286" s="21">
        <f t="shared" si="19"/>
        <v>600.48874547182572</v>
      </c>
      <c r="C286">
        <f>'Solver no.1'!$C$4/365</f>
        <v>51.073972602739723</v>
      </c>
      <c r="D286" s="21">
        <f t="shared" si="16"/>
        <v>549.41477286908605</v>
      </c>
      <c r="E286" t="b">
        <f t="shared" si="17"/>
        <v>0</v>
      </c>
      <c r="F286">
        <f t="shared" si="18"/>
        <v>0</v>
      </c>
    </row>
    <row r="287" spans="1:6" x14ac:dyDescent="0.35">
      <c r="A287">
        <v>286</v>
      </c>
      <c r="B287" s="21">
        <f t="shared" si="19"/>
        <v>549.41477286908605</v>
      </c>
      <c r="C287">
        <f>'Solver no.1'!$C$4/365</f>
        <v>51.073972602739723</v>
      </c>
      <c r="D287" s="21">
        <f t="shared" si="16"/>
        <v>498.34080026634632</v>
      </c>
      <c r="E287" t="b">
        <f t="shared" si="17"/>
        <v>0</v>
      </c>
      <c r="F287">
        <f t="shared" si="18"/>
        <v>0</v>
      </c>
    </row>
    <row r="288" spans="1:6" x14ac:dyDescent="0.35">
      <c r="A288">
        <v>287</v>
      </c>
      <c r="B288" s="21">
        <f t="shared" si="19"/>
        <v>498.34080026634632</v>
      </c>
      <c r="C288">
        <f>'Solver no.1'!$C$4/365</f>
        <v>51.073972602739723</v>
      </c>
      <c r="D288" s="21">
        <f t="shared" si="16"/>
        <v>447.26682766360659</v>
      </c>
      <c r="E288" t="b">
        <f t="shared" si="17"/>
        <v>0</v>
      </c>
      <c r="F288">
        <f t="shared" si="18"/>
        <v>0</v>
      </c>
    </row>
    <row r="289" spans="1:6" x14ac:dyDescent="0.35">
      <c r="A289">
        <v>288</v>
      </c>
      <c r="B289" s="21">
        <f t="shared" si="19"/>
        <v>447.26682766360659</v>
      </c>
      <c r="C289">
        <f>'Solver no.1'!$C$4/365</f>
        <v>51.073972602739723</v>
      </c>
      <c r="D289" s="21">
        <f t="shared" si="16"/>
        <v>396.19285506086686</v>
      </c>
      <c r="E289" t="b">
        <f t="shared" si="17"/>
        <v>0</v>
      </c>
      <c r="F289">
        <f t="shared" si="18"/>
        <v>0</v>
      </c>
    </row>
    <row r="290" spans="1:6" x14ac:dyDescent="0.35">
      <c r="A290">
        <v>289</v>
      </c>
      <c r="B290" s="21">
        <f t="shared" si="19"/>
        <v>396.19285506086686</v>
      </c>
      <c r="C290">
        <f>'Solver no.1'!$C$4/365</f>
        <v>51.073972602739723</v>
      </c>
      <c r="D290" s="21">
        <f t="shared" si="16"/>
        <v>345.11888245812713</v>
      </c>
      <c r="E290" t="b">
        <f t="shared" si="17"/>
        <v>0</v>
      </c>
      <c r="F290">
        <f t="shared" si="18"/>
        <v>0</v>
      </c>
    </row>
    <row r="291" spans="1:6" x14ac:dyDescent="0.35">
      <c r="A291">
        <v>290</v>
      </c>
      <c r="B291" s="21">
        <f t="shared" si="19"/>
        <v>345.11888245812713</v>
      </c>
      <c r="C291">
        <f>'Solver no.1'!$C$4/365</f>
        <v>51.073972602739723</v>
      </c>
      <c r="D291" s="21">
        <f t="shared" si="16"/>
        <v>294.0449098553874</v>
      </c>
      <c r="E291" t="b">
        <f t="shared" si="17"/>
        <v>0</v>
      </c>
      <c r="F291">
        <f t="shared" si="18"/>
        <v>0</v>
      </c>
    </row>
    <row r="292" spans="1:6" x14ac:dyDescent="0.35">
      <c r="A292">
        <v>291</v>
      </c>
      <c r="B292" s="21">
        <f t="shared" si="19"/>
        <v>294.0449098553874</v>
      </c>
      <c r="C292">
        <f>'Solver no.1'!$C$4/365</f>
        <v>51.073972602739723</v>
      </c>
      <c r="D292" s="21">
        <f t="shared" si="16"/>
        <v>242.97093725264767</v>
      </c>
      <c r="E292" t="b">
        <f t="shared" si="17"/>
        <v>0</v>
      </c>
      <c r="F292">
        <f t="shared" si="18"/>
        <v>0</v>
      </c>
    </row>
    <row r="293" spans="1:6" x14ac:dyDescent="0.35">
      <c r="A293">
        <v>292</v>
      </c>
      <c r="B293" s="21">
        <f t="shared" si="19"/>
        <v>242.97093725264767</v>
      </c>
      <c r="C293">
        <f>'Solver no.1'!$C$4/365</f>
        <v>51.073972602739723</v>
      </c>
      <c r="D293" s="21">
        <f t="shared" si="16"/>
        <v>191.89696464990794</v>
      </c>
      <c r="E293" t="b">
        <f t="shared" si="17"/>
        <v>0</v>
      </c>
      <c r="F293">
        <f t="shared" si="18"/>
        <v>0</v>
      </c>
    </row>
    <row r="294" spans="1:6" x14ac:dyDescent="0.35">
      <c r="A294">
        <v>293</v>
      </c>
      <c r="B294" s="21">
        <f t="shared" si="19"/>
        <v>191.89696464990794</v>
      </c>
      <c r="C294">
        <f>'Solver no.1'!$C$4/365</f>
        <v>51.073972602739723</v>
      </c>
      <c r="D294" s="21">
        <f t="shared" si="16"/>
        <v>140.82299204716821</v>
      </c>
      <c r="E294" t="b">
        <f t="shared" si="17"/>
        <v>0</v>
      </c>
      <c r="F294">
        <f t="shared" si="18"/>
        <v>0</v>
      </c>
    </row>
    <row r="295" spans="1:6" x14ac:dyDescent="0.35">
      <c r="A295">
        <v>294</v>
      </c>
      <c r="B295" s="21">
        <f t="shared" si="19"/>
        <v>140.82299204716821</v>
      </c>
      <c r="C295">
        <f>'Solver no.1'!$C$4/365</f>
        <v>51.073972602739723</v>
      </c>
      <c r="D295" s="21">
        <f t="shared" si="16"/>
        <v>89.749019444428484</v>
      </c>
      <c r="E295" t="b">
        <f t="shared" si="17"/>
        <v>0</v>
      </c>
      <c r="F295">
        <f t="shared" si="18"/>
        <v>0</v>
      </c>
    </row>
    <row r="296" spans="1:6" x14ac:dyDescent="0.35">
      <c r="A296">
        <v>295</v>
      </c>
      <c r="B296" s="21">
        <f t="shared" si="19"/>
        <v>89.749019444428484</v>
      </c>
      <c r="C296">
        <f>'Solver no.1'!$C$4/365</f>
        <v>51.073972602739723</v>
      </c>
      <c r="D296" s="21">
        <f t="shared" si="16"/>
        <v>38.675046841688761</v>
      </c>
      <c r="E296" t="b">
        <f t="shared" si="17"/>
        <v>1</v>
      </c>
      <c r="F296">
        <f t="shared" si="18"/>
        <v>1007.03313097666</v>
      </c>
    </row>
    <row r="297" spans="1:6" x14ac:dyDescent="0.35">
      <c r="A297">
        <v>296</v>
      </c>
      <c r="B297" s="21">
        <f t="shared" si="19"/>
        <v>1045.7081778183488</v>
      </c>
      <c r="C297">
        <f>'Solver no.1'!$C$4/365</f>
        <v>51.073972602739723</v>
      </c>
      <c r="D297" s="21">
        <f t="shared" si="16"/>
        <v>994.63420521560909</v>
      </c>
      <c r="E297" t="b">
        <f t="shared" si="17"/>
        <v>0</v>
      </c>
      <c r="F297">
        <f t="shared" si="18"/>
        <v>0</v>
      </c>
    </row>
    <row r="298" spans="1:6" x14ac:dyDescent="0.35">
      <c r="A298">
        <v>297</v>
      </c>
      <c r="B298" s="21">
        <f t="shared" si="19"/>
        <v>994.63420521560909</v>
      </c>
      <c r="C298">
        <f>'Solver no.1'!$C$4/365</f>
        <v>51.073972602739723</v>
      </c>
      <c r="D298" s="21">
        <f t="shared" si="16"/>
        <v>943.56023261286941</v>
      </c>
      <c r="E298" t="b">
        <f t="shared" si="17"/>
        <v>0</v>
      </c>
      <c r="F298">
        <f t="shared" si="18"/>
        <v>0</v>
      </c>
    </row>
    <row r="299" spans="1:6" x14ac:dyDescent="0.35">
      <c r="A299">
        <v>298</v>
      </c>
      <c r="B299" s="21">
        <f t="shared" si="19"/>
        <v>943.56023261286941</v>
      </c>
      <c r="C299">
        <f>'Solver no.1'!$C$4/365</f>
        <v>51.073972602739723</v>
      </c>
      <c r="D299" s="21">
        <f t="shared" si="16"/>
        <v>892.48626001012974</v>
      </c>
      <c r="E299" t="b">
        <f t="shared" si="17"/>
        <v>0</v>
      </c>
      <c r="F299">
        <f t="shared" si="18"/>
        <v>0</v>
      </c>
    </row>
    <row r="300" spans="1:6" x14ac:dyDescent="0.35">
      <c r="A300">
        <v>299</v>
      </c>
      <c r="B300" s="21">
        <f t="shared" si="19"/>
        <v>892.48626001012974</v>
      </c>
      <c r="C300">
        <f>'Solver no.1'!$C$4/365</f>
        <v>51.073972602739723</v>
      </c>
      <c r="D300" s="21">
        <f t="shared" si="16"/>
        <v>841.41228740739007</v>
      </c>
      <c r="E300" t="b">
        <f t="shared" si="17"/>
        <v>0</v>
      </c>
      <c r="F300">
        <f t="shared" si="18"/>
        <v>0</v>
      </c>
    </row>
    <row r="301" spans="1:6" x14ac:dyDescent="0.35">
      <c r="A301">
        <v>300</v>
      </c>
      <c r="B301" s="21">
        <f t="shared" si="19"/>
        <v>841.41228740739007</v>
      </c>
      <c r="C301">
        <f>'Solver no.1'!$C$4/365</f>
        <v>51.073972602739723</v>
      </c>
      <c r="D301" s="21">
        <f t="shared" si="16"/>
        <v>790.33831480465039</v>
      </c>
      <c r="E301" t="b">
        <f t="shared" si="17"/>
        <v>0</v>
      </c>
      <c r="F301">
        <f t="shared" si="18"/>
        <v>0</v>
      </c>
    </row>
    <row r="302" spans="1:6" x14ac:dyDescent="0.35">
      <c r="A302">
        <v>301</v>
      </c>
      <c r="B302" s="21">
        <f t="shared" si="19"/>
        <v>790.33831480465039</v>
      </c>
      <c r="C302">
        <f>'Solver no.1'!$C$4/365</f>
        <v>51.073972602739723</v>
      </c>
      <c r="D302" s="21">
        <f t="shared" si="16"/>
        <v>739.26434220191072</v>
      </c>
      <c r="E302" t="b">
        <f t="shared" si="17"/>
        <v>0</v>
      </c>
      <c r="F302">
        <f t="shared" si="18"/>
        <v>0</v>
      </c>
    </row>
    <row r="303" spans="1:6" x14ac:dyDescent="0.35">
      <c r="A303">
        <v>302</v>
      </c>
      <c r="B303" s="21">
        <f t="shared" si="19"/>
        <v>739.26434220191072</v>
      </c>
      <c r="C303">
        <f>'Solver no.1'!$C$4/365</f>
        <v>51.073972602739723</v>
      </c>
      <c r="D303" s="21">
        <f t="shared" si="16"/>
        <v>688.19036959917105</v>
      </c>
      <c r="E303" t="b">
        <f t="shared" si="17"/>
        <v>0</v>
      </c>
      <c r="F303">
        <f t="shared" si="18"/>
        <v>0</v>
      </c>
    </row>
    <row r="304" spans="1:6" x14ac:dyDescent="0.35">
      <c r="A304">
        <v>303</v>
      </c>
      <c r="B304" s="21">
        <f t="shared" si="19"/>
        <v>688.19036959917105</v>
      </c>
      <c r="C304">
        <f>'Solver no.1'!$C$4/365</f>
        <v>51.073972602739723</v>
      </c>
      <c r="D304" s="21">
        <f t="shared" si="16"/>
        <v>637.11639699643138</v>
      </c>
      <c r="E304" t="b">
        <f t="shared" si="17"/>
        <v>0</v>
      </c>
      <c r="F304">
        <f t="shared" si="18"/>
        <v>0</v>
      </c>
    </row>
    <row r="305" spans="1:6" x14ac:dyDescent="0.35">
      <c r="A305">
        <v>304</v>
      </c>
      <c r="B305" s="21">
        <f t="shared" si="19"/>
        <v>637.11639699643138</v>
      </c>
      <c r="C305">
        <f>'Solver no.1'!$C$4/365</f>
        <v>51.073972602739723</v>
      </c>
      <c r="D305" s="21">
        <f t="shared" si="16"/>
        <v>586.0424243936917</v>
      </c>
      <c r="E305" t="b">
        <f t="shared" si="17"/>
        <v>0</v>
      </c>
      <c r="F305">
        <f t="shared" si="18"/>
        <v>0</v>
      </c>
    </row>
    <row r="306" spans="1:6" x14ac:dyDescent="0.35">
      <c r="A306">
        <v>305</v>
      </c>
      <c r="B306" s="21">
        <f t="shared" si="19"/>
        <v>586.0424243936917</v>
      </c>
      <c r="C306">
        <f>'Solver no.1'!$C$4/365</f>
        <v>51.073972602739723</v>
      </c>
      <c r="D306" s="21">
        <f t="shared" si="16"/>
        <v>534.96845179095203</v>
      </c>
      <c r="E306" t="b">
        <f t="shared" si="17"/>
        <v>0</v>
      </c>
      <c r="F306">
        <f t="shared" si="18"/>
        <v>0</v>
      </c>
    </row>
    <row r="307" spans="1:6" x14ac:dyDescent="0.35">
      <c r="A307">
        <v>306</v>
      </c>
      <c r="B307" s="21">
        <f t="shared" si="19"/>
        <v>534.96845179095203</v>
      </c>
      <c r="C307">
        <f>'Solver no.1'!$C$4/365</f>
        <v>51.073972602739723</v>
      </c>
      <c r="D307" s="21">
        <f t="shared" si="16"/>
        <v>483.8944791882123</v>
      </c>
      <c r="E307" t="b">
        <f t="shared" si="17"/>
        <v>0</v>
      </c>
      <c r="F307">
        <f t="shared" si="18"/>
        <v>0</v>
      </c>
    </row>
    <row r="308" spans="1:6" x14ac:dyDescent="0.35">
      <c r="A308">
        <v>307</v>
      </c>
      <c r="B308" s="21">
        <f t="shared" si="19"/>
        <v>483.8944791882123</v>
      </c>
      <c r="C308">
        <f>'Solver no.1'!$C$4/365</f>
        <v>51.073972602739723</v>
      </c>
      <c r="D308" s="21">
        <f t="shared" si="16"/>
        <v>432.82050658547257</v>
      </c>
      <c r="E308" t="b">
        <f t="shared" si="17"/>
        <v>0</v>
      </c>
      <c r="F308">
        <f t="shared" si="18"/>
        <v>0</v>
      </c>
    </row>
    <row r="309" spans="1:6" x14ac:dyDescent="0.35">
      <c r="A309">
        <v>308</v>
      </c>
      <c r="B309" s="21">
        <f t="shared" si="19"/>
        <v>432.82050658547257</v>
      </c>
      <c r="C309">
        <f>'Solver no.1'!$C$4/365</f>
        <v>51.073972602739723</v>
      </c>
      <c r="D309" s="21">
        <f t="shared" si="16"/>
        <v>381.74653398273284</v>
      </c>
      <c r="E309" t="b">
        <f t="shared" si="17"/>
        <v>0</v>
      </c>
      <c r="F309">
        <f t="shared" si="18"/>
        <v>0</v>
      </c>
    </row>
    <row r="310" spans="1:6" x14ac:dyDescent="0.35">
      <c r="A310">
        <v>309</v>
      </c>
      <c r="B310" s="21">
        <f t="shared" si="19"/>
        <v>381.74653398273284</v>
      </c>
      <c r="C310">
        <f>'Solver no.1'!$C$4/365</f>
        <v>51.073972602739723</v>
      </c>
      <c r="D310" s="21">
        <f t="shared" si="16"/>
        <v>330.67256137999311</v>
      </c>
      <c r="E310" t="b">
        <f t="shared" si="17"/>
        <v>0</v>
      </c>
      <c r="F310">
        <f t="shared" si="18"/>
        <v>0</v>
      </c>
    </row>
    <row r="311" spans="1:6" x14ac:dyDescent="0.35">
      <c r="A311">
        <v>310</v>
      </c>
      <c r="B311" s="21">
        <f t="shared" si="19"/>
        <v>330.67256137999311</v>
      </c>
      <c r="C311">
        <f>'Solver no.1'!$C$4/365</f>
        <v>51.073972602739723</v>
      </c>
      <c r="D311" s="21">
        <f t="shared" si="16"/>
        <v>279.59858877725338</v>
      </c>
      <c r="E311" t="b">
        <f t="shared" si="17"/>
        <v>0</v>
      </c>
      <c r="F311">
        <f t="shared" si="18"/>
        <v>0</v>
      </c>
    </row>
    <row r="312" spans="1:6" x14ac:dyDescent="0.35">
      <c r="A312">
        <v>311</v>
      </c>
      <c r="B312" s="21">
        <f t="shared" si="19"/>
        <v>279.59858877725338</v>
      </c>
      <c r="C312">
        <f>'Solver no.1'!$C$4/365</f>
        <v>51.073972602739723</v>
      </c>
      <c r="D312" s="21">
        <f t="shared" si="16"/>
        <v>228.52461617451365</v>
      </c>
      <c r="E312" t="b">
        <f t="shared" si="17"/>
        <v>0</v>
      </c>
      <c r="F312">
        <f t="shared" si="18"/>
        <v>0</v>
      </c>
    </row>
    <row r="313" spans="1:6" x14ac:dyDescent="0.35">
      <c r="A313">
        <v>312</v>
      </c>
      <c r="B313" s="21">
        <f t="shared" si="19"/>
        <v>228.52461617451365</v>
      </c>
      <c r="C313">
        <f>'Solver no.1'!$C$4/365</f>
        <v>51.073972602739723</v>
      </c>
      <c r="D313" s="21">
        <f t="shared" si="16"/>
        <v>177.45064357177392</v>
      </c>
      <c r="E313" t="b">
        <f t="shared" si="17"/>
        <v>0</v>
      </c>
      <c r="F313">
        <f t="shared" si="18"/>
        <v>0</v>
      </c>
    </row>
    <row r="314" spans="1:6" x14ac:dyDescent="0.35">
      <c r="A314">
        <v>313</v>
      </c>
      <c r="B314" s="21">
        <f t="shared" si="19"/>
        <v>177.45064357177392</v>
      </c>
      <c r="C314">
        <f>'Solver no.1'!$C$4/365</f>
        <v>51.073972602739723</v>
      </c>
      <c r="D314" s="21">
        <f t="shared" si="16"/>
        <v>126.37667096903419</v>
      </c>
      <c r="E314" t="b">
        <f t="shared" si="17"/>
        <v>0</v>
      </c>
      <c r="F314">
        <f t="shared" si="18"/>
        <v>0</v>
      </c>
    </row>
    <row r="315" spans="1:6" x14ac:dyDescent="0.35">
      <c r="A315">
        <v>314</v>
      </c>
      <c r="B315" s="21">
        <f t="shared" si="19"/>
        <v>126.37667096903419</v>
      </c>
      <c r="C315">
        <f>'Solver no.1'!$C$4/365</f>
        <v>51.073972602739723</v>
      </c>
      <c r="D315" s="21">
        <f t="shared" si="16"/>
        <v>75.302698366294464</v>
      </c>
      <c r="E315" t="b">
        <f t="shared" si="17"/>
        <v>0</v>
      </c>
      <c r="F315">
        <f t="shared" si="18"/>
        <v>0</v>
      </c>
    </row>
    <row r="316" spans="1:6" x14ac:dyDescent="0.35">
      <c r="A316">
        <v>315</v>
      </c>
      <c r="B316" s="21">
        <f t="shared" si="19"/>
        <v>75.302698366294464</v>
      </c>
      <c r="C316">
        <f>'Solver no.1'!$C$4/365</f>
        <v>51.073972602739723</v>
      </c>
      <c r="D316" s="21">
        <f t="shared" si="16"/>
        <v>24.228725763554742</v>
      </c>
      <c r="E316" t="b">
        <f t="shared" si="17"/>
        <v>1</v>
      </c>
      <c r="F316">
        <f t="shared" si="18"/>
        <v>1007.03313097666</v>
      </c>
    </row>
    <row r="317" spans="1:6" x14ac:dyDescent="0.35">
      <c r="A317">
        <v>316</v>
      </c>
      <c r="B317" s="21">
        <f t="shared" si="19"/>
        <v>1031.2618567402149</v>
      </c>
      <c r="C317">
        <f>'Solver no.1'!$C$4/365</f>
        <v>51.073972602739723</v>
      </c>
      <c r="D317" s="21">
        <f t="shared" si="16"/>
        <v>980.18788413747518</v>
      </c>
      <c r="E317" t="b">
        <f t="shared" si="17"/>
        <v>0</v>
      </c>
      <c r="F317">
        <f t="shared" si="18"/>
        <v>0</v>
      </c>
    </row>
    <row r="318" spans="1:6" x14ac:dyDescent="0.35">
      <c r="A318">
        <v>317</v>
      </c>
      <c r="B318" s="21">
        <f t="shared" si="19"/>
        <v>980.18788413747518</v>
      </c>
      <c r="C318">
        <f>'Solver no.1'!$C$4/365</f>
        <v>51.073972602739723</v>
      </c>
      <c r="D318" s="21">
        <f t="shared" si="16"/>
        <v>929.11391153473551</v>
      </c>
      <c r="E318" t="b">
        <f t="shared" si="17"/>
        <v>0</v>
      </c>
      <c r="F318">
        <f t="shared" si="18"/>
        <v>0</v>
      </c>
    </row>
    <row r="319" spans="1:6" x14ac:dyDescent="0.35">
      <c r="A319">
        <v>318</v>
      </c>
      <c r="B319" s="21">
        <f t="shared" si="19"/>
        <v>929.11391153473551</v>
      </c>
      <c r="C319">
        <f>'Solver no.1'!$C$4/365</f>
        <v>51.073972602739723</v>
      </c>
      <c r="D319" s="21">
        <f t="shared" si="16"/>
        <v>878.03993893199583</v>
      </c>
      <c r="E319" t="b">
        <f t="shared" si="17"/>
        <v>0</v>
      </c>
      <c r="F319">
        <f t="shared" si="18"/>
        <v>0</v>
      </c>
    </row>
    <row r="320" spans="1:6" x14ac:dyDescent="0.35">
      <c r="A320">
        <v>319</v>
      </c>
      <c r="B320" s="21">
        <f t="shared" si="19"/>
        <v>878.03993893199583</v>
      </c>
      <c r="C320">
        <f>'Solver no.1'!$C$4/365</f>
        <v>51.073972602739723</v>
      </c>
      <c r="D320" s="21">
        <f t="shared" si="16"/>
        <v>826.96596632925616</v>
      </c>
      <c r="E320" t="b">
        <f t="shared" si="17"/>
        <v>0</v>
      </c>
      <c r="F320">
        <f t="shared" si="18"/>
        <v>0</v>
      </c>
    </row>
    <row r="321" spans="1:6" x14ac:dyDescent="0.35">
      <c r="A321">
        <v>320</v>
      </c>
      <c r="B321" s="21">
        <f t="shared" si="19"/>
        <v>826.96596632925616</v>
      </c>
      <c r="C321">
        <f>'Solver no.1'!$C$4/365</f>
        <v>51.073972602739723</v>
      </c>
      <c r="D321" s="21">
        <f t="shared" si="16"/>
        <v>775.89199372651649</v>
      </c>
      <c r="E321" t="b">
        <f t="shared" si="17"/>
        <v>0</v>
      </c>
      <c r="F321">
        <f t="shared" si="18"/>
        <v>0</v>
      </c>
    </row>
    <row r="322" spans="1:6" x14ac:dyDescent="0.35">
      <c r="A322">
        <v>321</v>
      </c>
      <c r="B322" s="21">
        <f t="shared" si="19"/>
        <v>775.89199372651649</v>
      </c>
      <c r="C322">
        <f>'Solver no.1'!$C$4/365</f>
        <v>51.073972602739723</v>
      </c>
      <c r="D322" s="21">
        <f t="shared" si="16"/>
        <v>724.81802112377682</v>
      </c>
      <c r="E322" t="b">
        <f t="shared" si="17"/>
        <v>0</v>
      </c>
      <c r="F322">
        <f t="shared" si="18"/>
        <v>0</v>
      </c>
    </row>
    <row r="323" spans="1:6" x14ac:dyDescent="0.35">
      <c r="A323">
        <v>322</v>
      </c>
      <c r="B323" s="21">
        <f t="shared" si="19"/>
        <v>724.81802112377682</v>
      </c>
      <c r="C323">
        <f>'Solver no.1'!$C$4/365</f>
        <v>51.073972602739723</v>
      </c>
      <c r="D323" s="21">
        <f t="shared" ref="D323:D366" si="20">B323-C323</f>
        <v>673.74404852103714</v>
      </c>
      <c r="E323" t="b">
        <f t="shared" ref="E323:E366" si="21">D323&lt;C323</f>
        <v>0</v>
      </c>
      <c r="F323">
        <f t="shared" ref="F323:F366" si="22">IF(E323,$B$2,0)</f>
        <v>0</v>
      </c>
    </row>
    <row r="324" spans="1:6" x14ac:dyDescent="0.35">
      <c r="A324">
        <v>323</v>
      </c>
      <c r="B324" s="21">
        <f t="shared" ref="B324:B366" si="23">B323-C323+F323</f>
        <v>673.74404852103714</v>
      </c>
      <c r="C324">
        <f>'Solver no.1'!$C$4/365</f>
        <v>51.073972602739723</v>
      </c>
      <c r="D324" s="21">
        <f t="shared" si="20"/>
        <v>622.67007591829747</v>
      </c>
      <c r="E324" t="b">
        <f t="shared" si="21"/>
        <v>0</v>
      </c>
      <c r="F324">
        <f t="shared" si="22"/>
        <v>0</v>
      </c>
    </row>
    <row r="325" spans="1:6" x14ac:dyDescent="0.35">
      <c r="A325">
        <v>324</v>
      </c>
      <c r="B325" s="21">
        <f t="shared" si="23"/>
        <v>622.67007591829747</v>
      </c>
      <c r="C325">
        <f>'Solver no.1'!$C$4/365</f>
        <v>51.073972602739723</v>
      </c>
      <c r="D325" s="21">
        <f t="shared" si="20"/>
        <v>571.5961033155578</v>
      </c>
      <c r="E325" t="b">
        <f t="shared" si="21"/>
        <v>0</v>
      </c>
      <c r="F325">
        <f t="shared" si="22"/>
        <v>0</v>
      </c>
    </row>
    <row r="326" spans="1:6" x14ac:dyDescent="0.35">
      <c r="A326">
        <v>325</v>
      </c>
      <c r="B326" s="21">
        <f t="shared" si="23"/>
        <v>571.5961033155578</v>
      </c>
      <c r="C326">
        <f>'Solver no.1'!$C$4/365</f>
        <v>51.073972602739723</v>
      </c>
      <c r="D326" s="21">
        <f t="shared" si="20"/>
        <v>520.52213071281813</v>
      </c>
      <c r="E326" t="b">
        <f t="shared" si="21"/>
        <v>0</v>
      </c>
      <c r="F326">
        <f t="shared" si="22"/>
        <v>0</v>
      </c>
    </row>
    <row r="327" spans="1:6" x14ac:dyDescent="0.35">
      <c r="A327">
        <v>326</v>
      </c>
      <c r="B327" s="21">
        <f t="shared" si="23"/>
        <v>520.52213071281813</v>
      </c>
      <c r="C327">
        <f>'Solver no.1'!$C$4/365</f>
        <v>51.073972602739723</v>
      </c>
      <c r="D327" s="21">
        <f t="shared" si="20"/>
        <v>469.4481581100784</v>
      </c>
      <c r="E327" t="b">
        <f t="shared" si="21"/>
        <v>0</v>
      </c>
      <c r="F327">
        <f t="shared" si="22"/>
        <v>0</v>
      </c>
    </row>
    <row r="328" spans="1:6" x14ac:dyDescent="0.35">
      <c r="A328">
        <v>327</v>
      </c>
      <c r="B328" s="21">
        <f t="shared" si="23"/>
        <v>469.4481581100784</v>
      </c>
      <c r="C328">
        <f>'Solver no.1'!$C$4/365</f>
        <v>51.073972602739723</v>
      </c>
      <c r="D328" s="21">
        <f t="shared" si="20"/>
        <v>418.37418550733867</v>
      </c>
      <c r="E328" t="b">
        <f t="shared" si="21"/>
        <v>0</v>
      </c>
      <c r="F328">
        <f t="shared" si="22"/>
        <v>0</v>
      </c>
    </row>
    <row r="329" spans="1:6" x14ac:dyDescent="0.35">
      <c r="A329">
        <v>328</v>
      </c>
      <c r="B329" s="21">
        <f t="shared" si="23"/>
        <v>418.37418550733867</v>
      </c>
      <c r="C329">
        <f>'Solver no.1'!$C$4/365</f>
        <v>51.073972602739723</v>
      </c>
      <c r="D329" s="21">
        <f t="shared" si="20"/>
        <v>367.30021290459894</v>
      </c>
      <c r="E329" t="b">
        <f t="shared" si="21"/>
        <v>0</v>
      </c>
      <c r="F329">
        <f t="shared" si="22"/>
        <v>0</v>
      </c>
    </row>
    <row r="330" spans="1:6" x14ac:dyDescent="0.35">
      <c r="A330">
        <v>329</v>
      </c>
      <c r="B330" s="21">
        <f t="shared" si="23"/>
        <v>367.30021290459894</v>
      </c>
      <c r="C330">
        <f>'Solver no.1'!$C$4/365</f>
        <v>51.073972602739723</v>
      </c>
      <c r="D330" s="21">
        <f t="shared" si="20"/>
        <v>316.22624030185921</v>
      </c>
      <c r="E330" t="b">
        <f t="shared" si="21"/>
        <v>0</v>
      </c>
      <c r="F330">
        <f t="shared" si="22"/>
        <v>0</v>
      </c>
    </row>
    <row r="331" spans="1:6" x14ac:dyDescent="0.35">
      <c r="A331">
        <v>330</v>
      </c>
      <c r="B331" s="21">
        <f t="shared" si="23"/>
        <v>316.22624030185921</v>
      </c>
      <c r="C331">
        <f>'Solver no.1'!$C$4/365</f>
        <v>51.073972602739723</v>
      </c>
      <c r="D331" s="21">
        <f t="shared" si="20"/>
        <v>265.15226769911948</v>
      </c>
      <c r="E331" t="b">
        <f t="shared" si="21"/>
        <v>0</v>
      </c>
      <c r="F331">
        <f t="shared" si="22"/>
        <v>0</v>
      </c>
    </row>
    <row r="332" spans="1:6" x14ac:dyDescent="0.35">
      <c r="A332">
        <v>331</v>
      </c>
      <c r="B332" s="21">
        <f t="shared" si="23"/>
        <v>265.15226769911948</v>
      </c>
      <c r="C332">
        <f>'Solver no.1'!$C$4/365</f>
        <v>51.073972602739723</v>
      </c>
      <c r="D332" s="21">
        <f t="shared" si="20"/>
        <v>214.07829509637975</v>
      </c>
      <c r="E332" t="b">
        <f t="shared" si="21"/>
        <v>0</v>
      </c>
      <c r="F332">
        <f t="shared" si="22"/>
        <v>0</v>
      </c>
    </row>
    <row r="333" spans="1:6" x14ac:dyDescent="0.35">
      <c r="A333">
        <v>332</v>
      </c>
      <c r="B333" s="21">
        <f t="shared" si="23"/>
        <v>214.07829509637975</v>
      </c>
      <c r="C333">
        <f>'Solver no.1'!$C$4/365</f>
        <v>51.073972602739723</v>
      </c>
      <c r="D333" s="21">
        <f t="shared" si="20"/>
        <v>163.00432249364002</v>
      </c>
      <c r="E333" t="b">
        <f t="shared" si="21"/>
        <v>0</v>
      </c>
      <c r="F333">
        <f t="shared" si="22"/>
        <v>0</v>
      </c>
    </row>
    <row r="334" spans="1:6" x14ac:dyDescent="0.35">
      <c r="A334">
        <v>333</v>
      </c>
      <c r="B334" s="21">
        <f t="shared" si="23"/>
        <v>163.00432249364002</v>
      </c>
      <c r="C334">
        <f>'Solver no.1'!$C$4/365</f>
        <v>51.073972602739723</v>
      </c>
      <c r="D334" s="21">
        <f t="shared" si="20"/>
        <v>111.93034989090029</v>
      </c>
      <c r="E334" t="b">
        <f t="shared" si="21"/>
        <v>0</v>
      </c>
      <c r="F334">
        <f t="shared" si="22"/>
        <v>0</v>
      </c>
    </row>
    <row r="335" spans="1:6" x14ac:dyDescent="0.35">
      <c r="A335">
        <v>334</v>
      </c>
      <c r="B335" s="21">
        <f t="shared" si="23"/>
        <v>111.93034989090029</v>
      </c>
      <c r="C335">
        <f>'Solver no.1'!$C$4/365</f>
        <v>51.073972602739723</v>
      </c>
      <c r="D335" s="21">
        <f t="shared" si="20"/>
        <v>60.856377288160566</v>
      </c>
      <c r="E335" t="b">
        <f t="shared" si="21"/>
        <v>0</v>
      </c>
      <c r="F335">
        <f t="shared" si="22"/>
        <v>0</v>
      </c>
    </row>
    <row r="336" spans="1:6" x14ac:dyDescent="0.35">
      <c r="A336">
        <v>335</v>
      </c>
      <c r="B336" s="21">
        <f t="shared" si="23"/>
        <v>60.856377288160566</v>
      </c>
      <c r="C336">
        <f>'Solver no.1'!$C$4/365</f>
        <v>51.073972602739723</v>
      </c>
      <c r="D336" s="21">
        <f t="shared" si="20"/>
        <v>9.7824046854208433</v>
      </c>
      <c r="E336" t="b">
        <f t="shared" si="21"/>
        <v>1</v>
      </c>
      <c r="F336">
        <f t="shared" si="22"/>
        <v>1007.03313097666</v>
      </c>
    </row>
    <row r="337" spans="1:6" x14ac:dyDescent="0.35">
      <c r="A337">
        <v>336</v>
      </c>
      <c r="B337" s="21">
        <f t="shared" si="23"/>
        <v>1016.8155356620808</v>
      </c>
      <c r="C337">
        <f>'Solver no.1'!$C$4/365</f>
        <v>51.073972602739723</v>
      </c>
      <c r="D337" s="21">
        <f t="shared" si="20"/>
        <v>965.74156305934116</v>
      </c>
      <c r="E337" t="b">
        <f t="shared" si="21"/>
        <v>0</v>
      </c>
      <c r="F337">
        <f t="shared" si="22"/>
        <v>0</v>
      </c>
    </row>
    <row r="338" spans="1:6" x14ac:dyDescent="0.35">
      <c r="A338">
        <v>337</v>
      </c>
      <c r="B338" s="21">
        <f t="shared" si="23"/>
        <v>965.74156305934116</v>
      </c>
      <c r="C338">
        <f>'Solver no.1'!$C$4/365</f>
        <v>51.073972602739723</v>
      </c>
      <c r="D338" s="21">
        <f t="shared" si="20"/>
        <v>914.66759045660149</v>
      </c>
      <c r="E338" t="b">
        <f t="shared" si="21"/>
        <v>0</v>
      </c>
      <c r="F338">
        <f t="shared" si="22"/>
        <v>0</v>
      </c>
    </row>
    <row r="339" spans="1:6" x14ac:dyDescent="0.35">
      <c r="A339">
        <v>338</v>
      </c>
      <c r="B339" s="21">
        <f t="shared" si="23"/>
        <v>914.66759045660149</v>
      </c>
      <c r="C339">
        <f>'Solver no.1'!$C$4/365</f>
        <v>51.073972602739723</v>
      </c>
      <c r="D339" s="21">
        <f t="shared" si="20"/>
        <v>863.59361785386182</v>
      </c>
      <c r="E339" t="b">
        <f t="shared" si="21"/>
        <v>0</v>
      </c>
      <c r="F339">
        <f t="shared" si="22"/>
        <v>0</v>
      </c>
    </row>
    <row r="340" spans="1:6" x14ac:dyDescent="0.35">
      <c r="A340">
        <v>339</v>
      </c>
      <c r="B340" s="21">
        <f t="shared" si="23"/>
        <v>863.59361785386182</v>
      </c>
      <c r="C340">
        <f>'Solver no.1'!$C$4/365</f>
        <v>51.073972602739723</v>
      </c>
      <c r="D340" s="21">
        <f t="shared" si="20"/>
        <v>812.51964525112214</v>
      </c>
      <c r="E340" t="b">
        <f t="shared" si="21"/>
        <v>0</v>
      </c>
      <c r="F340">
        <f t="shared" si="22"/>
        <v>0</v>
      </c>
    </row>
    <row r="341" spans="1:6" x14ac:dyDescent="0.35">
      <c r="A341">
        <v>340</v>
      </c>
      <c r="B341" s="21">
        <f t="shared" si="23"/>
        <v>812.51964525112214</v>
      </c>
      <c r="C341">
        <f>'Solver no.1'!$C$4/365</f>
        <v>51.073972602739723</v>
      </c>
      <c r="D341" s="21">
        <f t="shared" si="20"/>
        <v>761.44567264838247</v>
      </c>
      <c r="E341" t="b">
        <f t="shared" si="21"/>
        <v>0</v>
      </c>
      <c r="F341">
        <f t="shared" si="22"/>
        <v>0</v>
      </c>
    </row>
    <row r="342" spans="1:6" x14ac:dyDescent="0.35">
      <c r="A342">
        <v>341</v>
      </c>
      <c r="B342" s="21">
        <f t="shared" si="23"/>
        <v>761.44567264838247</v>
      </c>
      <c r="C342">
        <f>'Solver no.1'!$C$4/365</f>
        <v>51.073972602739723</v>
      </c>
      <c r="D342" s="21">
        <f t="shared" si="20"/>
        <v>710.3717000456428</v>
      </c>
      <c r="E342" t="b">
        <f t="shared" si="21"/>
        <v>0</v>
      </c>
      <c r="F342">
        <f t="shared" si="22"/>
        <v>0</v>
      </c>
    </row>
    <row r="343" spans="1:6" x14ac:dyDescent="0.35">
      <c r="A343">
        <v>342</v>
      </c>
      <c r="B343" s="21">
        <f t="shared" si="23"/>
        <v>710.3717000456428</v>
      </c>
      <c r="C343">
        <f>'Solver no.1'!$C$4/365</f>
        <v>51.073972602739723</v>
      </c>
      <c r="D343" s="21">
        <f t="shared" si="20"/>
        <v>659.29772744290312</v>
      </c>
      <c r="E343" t="b">
        <f t="shared" si="21"/>
        <v>0</v>
      </c>
      <c r="F343">
        <f t="shared" si="22"/>
        <v>0</v>
      </c>
    </row>
    <row r="344" spans="1:6" x14ac:dyDescent="0.35">
      <c r="A344">
        <v>343</v>
      </c>
      <c r="B344" s="21">
        <f t="shared" si="23"/>
        <v>659.29772744290312</v>
      </c>
      <c r="C344">
        <f>'Solver no.1'!$C$4/365</f>
        <v>51.073972602739723</v>
      </c>
      <c r="D344" s="21">
        <f t="shared" si="20"/>
        <v>608.22375484016345</v>
      </c>
      <c r="E344" t="b">
        <f t="shared" si="21"/>
        <v>0</v>
      </c>
      <c r="F344">
        <f t="shared" si="22"/>
        <v>0</v>
      </c>
    </row>
    <row r="345" spans="1:6" x14ac:dyDescent="0.35">
      <c r="A345">
        <v>344</v>
      </c>
      <c r="B345" s="21">
        <f t="shared" si="23"/>
        <v>608.22375484016345</v>
      </c>
      <c r="C345">
        <f>'Solver no.1'!$C$4/365</f>
        <v>51.073972602739723</v>
      </c>
      <c r="D345" s="21">
        <f t="shared" si="20"/>
        <v>557.14978223742378</v>
      </c>
      <c r="E345" t="b">
        <f t="shared" si="21"/>
        <v>0</v>
      </c>
      <c r="F345">
        <f t="shared" si="22"/>
        <v>0</v>
      </c>
    </row>
    <row r="346" spans="1:6" x14ac:dyDescent="0.35">
      <c r="A346">
        <v>345</v>
      </c>
      <c r="B346" s="21">
        <f t="shared" si="23"/>
        <v>557.14978223742378</v>
      </c>
      <c r="C346">
        <f>'Solver no.1'!$C$4/365</f>
        <v>51.073972602739723</v>
      </c>
      <c r="D346" s="21">
        <f t="shared" si="20"/>
        <v>506.07580963468405</v>
      </c>
      <c r="E346" t="b">
        <f t="shared" si="21"/>
        <v>0</v>
      </c>
      <c r="F346">
        <f t="shared" si="22"/>
        <v>0</v>
      </c>
    </row>
    <row r="347" spans="1:6" x14ac:dyDescent="0.35">
      <c r="A347">
        <v>346</v>
      </c>
      <c r="B347" s="21">
        <f t="shared" si="23"/>
        <v>506.07580963468405</v>
      </c>
      <c r="C347">
        <f>'Solver no.1'!$C$4/365</f>
        <v>51.073972602739723</v>
      </c>
      <c r="D347" s="21">
        <f t="shared" si="20"/>
        <v>455.00183703194432</v>
      </c>
      <c r="E347" t="b">
        <f t="shared" si="21"/>
        <v>0</v>
      </c>
      <c r="F347">
        <f t="shared" si="22"/>
        <v>0</v>
      </c>
    </row>
    <row r="348" spans="1:6" x14ac:dyDescent="0.35">
      <c r="A348">
        <v>347</v>
      </c>
      <c r="B348" s="21">
        <f t="shared" si="23"/>
        <v>455.00183703194432</v>
      </c>
      <c r="C348">
        <f>'Solver no.1'!$C$4/365</f>
        <v>51.073972602739723</v>
      </c>
      <c r="D348" s="21">
        <f t="shared" si="20"/>
        <v>403.92786442920459</v>
      </c>
      <c r="E348" t="b">
        <f t="shared" si="21"/>
        <v>0</v>
      </c>
      <c r="F348">
        <f t="shared" si="22"/>
        <v>0</v>
      </c>
    </row>
    <row r="349" spans="1:6" x14ac:dyDescent="0.35">
      <c r="A349">
        <v>348</v>
      </c>
      <c r="B349" s="21">
        <f t="shared" si="23"/>
        <v>403.92786442920459</v>
      </c>
      <c r="C349">
        <f>'Solver no.1'!$C$4/365</f>
        <v>51.073972602739723</v>
      </c>
      <c r="D349" s="21">
        <f t="shared" si="20"/>
        <v>352.85389182646486</v>
      </c>
      <c r="E349" t="b">
        <f t="shared" si="21"/>
        <v>0</v>
      </c>
      <c r="F349">
        <f t="shared" si="22"/>
        <v>0</v>
      </c>
    </row>
    <row r="350" spans="1:6" x14ac:dyDescent="0.35">
      <c r="A350">
        <v>349</v>
      </c>
      <c r="B350" s="21">
        <f t="shared" si="23"/>
        <v>352.85389182646486</v>
      </c>
      <c r="C350">
        <f>'Solver no.1'!$C$4/365</f>
        <v>51.073972602739723</v>
      </c>
      <c r="D350" s="21">
        <f t="shared" si="20"/>
        <v>301.77991922372513</v>
      </c>
      <c r="E350" t="b">
        <f t="shared" si="21"/>
        <v>0</v>
      </c>
      <c r="F350">
        <f t="shared" si="22"/>
        <v>0</v>
      </c>
    </row>
    <row r="351" spans="1:6" x14ac:dyDescent="0.35">
      <c r="A351">
        <v>350</v>
      </c>
      <c r="B351" s="21">
        <f t="shared" si="23"/>
        <v>301.77991922372513</v>
      </c>
      <c r="C351">
        <f>'Solver no.1'!$C$4/365</f>
        <v>51.073972602739723</v>
      </c>
      <c r="D351" s="21">
        <f t="shared" si="20"/>
        <v>250.7059466209854</v>
      </c>
      <c r="E351" t="b">
        <f t="shared" si="21"/>
        <v>0</v>
      </c>
      <c r="F351">
        <f t="shared" si="22"/>
        <v>0</v>
      </c>
    </row>
    <row r="352" spans="1:6" x14ac:dyDescent="0.35">
      <c r="A352">
        <v>351</v>
      </c>
      <c r="B352" s="21">
        <f t="shared" si="23"/>
        <v>250.7059466209854</v>
      </c>
      <c r="C352">
        <f>'Solver no.1'!$C$4/365</f>
        <v>51.073972602739723</v>
      </c>
      <c r="D352" s="21">
        <f t="shared" si="20"/>
        <v>199.63197401824567</v>
      </c>
      <c r="E352" t="b">
        <f t="shared" si="21"/>
        <v>0</v>
      </c>
      <c r="F352">
        <f t="shared" si="22"/>
        <v>0</v>
      </c>
    </row>
    <row r="353" spans="1:6" x14ac:dyDescent="0.35">
      <c r="A353">
        <v>352</v>
      </c>
      <c r="B353" s="21">
        <f t="shared" si="23"/>
        <v>199.63197401824567</v>
      </c>
      <c r="C353">
        <f>'Solver no.1'!$C$4/365</f>
        <v>51.073972602739723</v>
      </c>
      <c r="D353" s="21">
        <f t="shared" si="20"/>
        <v>148.55800141550594</v>
      </c>
      <c r="E353" t="b">
        <f t="shared" si="21"/>
        <v>0</v>
      </c>
      <c r="F353">
        <f t="shared" si="22"/>
        <v>0</v>
      </c>
    </row>
    <row r="354" spans="1:6" x14ac:dyDescent="0.35">
      <c r="A354">
        <v>353</v>
      </c>
      <c r="B354" s="21">
        <f t="shared" si="23"/>
        <v>148.55800141550594</v>
      </c>
      <c r="C354">
        <f>'Solver no.1'!$C$4/365</f>
        <v>51.073972602739723</v>
      </c>
      <c r="D354" s="21">
        <f t="shared" si="20"/>
        <v>97.484028812766212</v>
      </c>
      <c r="E354" t="b">
        <f t="shared" si="21"/>
        <v>0</v>
      </c>
      <c r="F354">
        <f t="shared" si="22"/>
        <v>0</v>
      </c>
    </row>
    <row r="355" spans="1:6" x14ac:dyDescent="0.35">
      <c r="A355">
        <v>354</v>
      </c>
      <c r="B355" s="21">
        <f t="shared" si="23"/>
        <v>97.484028812766212</v>
      </c>
      <c r="C355">
        <f>'Solver no.1'!$C$4/365</f>
        <v>51.073972602739723</v>
      </c>
      <c r="D355" s="21">
        <f t="shared" si="20"/>
        <v>46.41005621002649</v>
      </c>
      <c r="E355" t="b">
        <f t="shared" si="21"/>
        <v>1</v>
      </c>
      <c r="F355">
        <f t="shared" si="22"/>
        <v>1007.03313097666</v>
      </c>
    </row>
    <row r="356" spans="1:6" x14ac:dyDescent="0.35">
      <c r="A356">
        <v>355</v>
      </c>
      <c r="B356" s="21">
        <f t="shared" si="23"/>
        <v>1053.4431871866866</v>
      </c>
      <c r="C356">
        <f>'Solver no.1'!$C$4/365</f>
        <v>51.073972602739723</v>
      </c>
      <c r="D356" s="21">
        <f t="shared" si="20"/>
        <v>1002.3692145839469</v>
      </c>
      <c r="E356" t="b">
        <f t="shared" si="21"/>
        <v>0</v>
      </c>
      <c r="F356">
        <f t="shared" si="22"/>
        <v>0</v>
      </c>
    </row>
    <row r="357" spans="1:6" x14ac:dyDescent="0.35">
      <c r="A357">
        <v>356</v>
      </c>
      <c r="B357" s="21">
        <f t="shared" si="23"/>
        <v>1002.3692145839469</v>
      </c>
      <c r="C357">
        <f>'Solver no.1'!$C$4/365</f>
        <v>51.073972602739723</v>
      </c>
      <c r="D357" s="21">
        <f t="shared" si="20"/>
        <v>951.29524198120725</v>
      </c>
      <c r="E357" t="b">
        <f t="shared" si="21"/>
        <v>0</v>
      </c>
      <c r="F357">
        <f t="shared" si="22"/>
        <v>0</v>
      </c>
    </row>
    <row r="358" spans="1:6" x14ac:dyDescent="0.35">
      <c r="A358">
        <v>357</v>
      </c>
      <c r="B358" s="21">
        <f t="shared" si="23"/>
        <v>951.29524198120725</v>
      </c>
      <c r="C358">
        <f>'Solver no.1'!$C$4/365</f>
        <v>51.073972602739723</v>
      </c>
      <c r="D358" s="21">
        <f t="shared" si="20"/>
        <v>900.22126937846758</v>
      </c>
      <c r="E358" t="b">
        <f t="shared" si="21"/>
        <v>0</v>
      </c>
      <c r="F358">
        <f t="shared" si="22"/>
        <v>0</v>
      </c>
    </row>
    <row r="359" spans="1:6" x14ac:dyDescent="0.35">
      <c r="A359">
        <v>358</v>
      </c>
      <c r="B359" s="21">
        <f t="shared" si="23"/>
        <v>900.22126937846758</v>
      </c>
      <c r="C359">
        <f>'Solver no.1'!$C$4/365</f>
        <v>51.073972602739723</v>
      </c>
      <c r="D359" s="21">
        <f t="shared" si="20"/>
        <v>849.14729677572791</v>
      </c>
      <c r="E359" t="b">
        <f t="shared" si="21"/>
        <v>0</v>
      </c>
      <c r="F359">
        <f t="shared" si="22"/>
        <v>0</v>
      </c>
    </row>
    <row r="360" spans="1:6" x14ac:dyDescent="0.35">
      <c r="A360">
        <v>359</v>
      </c>
      <c r="B360" s="21">
        <f t="shared" si="23"/>
        <v>849.14729677572791</v>
      </c>
      <c r="C360">
        <f>'Solver no.1'!$C$4/365</f>
        <v>51.073972602739723</v>
      </c>
      <c r="D360" s="21">
        <f t="shared" si="20"/>
        <v>798.07332417298824</v>
      </c>
      <c r="E360" t="b">
        <f t="shared" si="21"/>
        <v>0</v>
      </c>
      <c r="F360">
        <f t="shared" si="22"/>
        <v>0</v>
      </c>
    </row>
    <row r="361" spans="1:6" x14ac:dyDescent="0.35">
      <c r="A361">
        <v>360</v>
      </c>
      <c r="B361" s="21">
        <f t="shared" si="23"/>
        <v>798.07332417298824</v>
      </c>
      <c r="C361">
        <f>'Solver no.1'!$C$4/365</f>
        <v>51.073972602739723</v>
      </c>
      <c r="D361" s="21">
        <f t="shared" si="20"/>
        <v>746.99935157024856</v>
      </c>
      <c r="E361" t="b">
        <f t="shared" si="21"/>
        <v>0</v>
      </c>
      <c r="F361">
        <f t="shared" si="22"/>
        <v>0</v>
      </c>
    </row>
    <row r="362" spans="1:6" x14ac:dyDescent="0.35">
      <c r="A362">
        <v>361</v>
      </c>
      <c r="B362" s="21">
        <f t="shared" si="23"/>
        <v>746.99935157024856</v>
      </c>
      <c r="C362">
        <f>'Solver no.1'!$C$4/365</f>
        <v>51.073972602739723</v>
      </c>
      <c r="D362" s="21">
        <f t="shared" si="20"/>
        <v>695.92537896750889</v>
      </c>
      <c r="E362" t="b">
        <f t="shared" si="21"/>
        <v>0</v>
      </c>
      <c r="F362">
        <f t="shared" si="22"/>
        <v>0</v>
      </c>
    </row>
    <row r="363" spans="1:6" x14ac:dyDescent="0.35">
      <c r="A363">
        <v>362</v>
      </c>
      <c r="B363" s="21">
        <f t="shared" si="23"/>
        <v>695.92537896750889</v>
      </c>
      <c r="C363">
        <f>'Solver no.1'!$C$4/365</f>
        <v>51.073972602739723</v>
      </c>
      <c r="D363" s="21">
        <f t="shared" si="20"/>
        <v>644.85140636476922</v>
      </c>
      <c r="E363" t="b">
        <f t="shared" si="21"/>
        <v>0</v>
      </c>
      <c r="F363">
        <f t="shared" si="22"/>
        <v>0</v>
      </c>
    </row>
    <row r="364" spans="1:6" x14ac:dyDescent="0.35">
      <c r="A364">
        <v>363</v>
      </c>
      <c r="B364" s="21">
        <f t="shared" si="23"/>
        <v>644.85140636476922</v>
      </c>
      <c r="C364">
        <f>'Solver no.1'!$C$4/365</f>
        <v>51.073972602739723</v>
      </c>
      <c r="D364" s="21">
        <f t="shared" si="20"/>
        <v>593.77743376202955</v>
      </c>
      <c r="E364" t="b">
        <f t="shared" si="21"/>
        <v>0</v>
      </c>
      <c r="F364">
        <f t="shared" si="22"/>
        <v>0</v>
      </c>
    </row>
    <row r="365" spans="1:6" x14ac:dyDescent="0.35">
      <c r="A365">
        <v>364</v>
      </c>
      <c r="B365" s="21">
        <f t="shared" si="23"/>
        <v>593.77743376202955</v>
      </c>
      <c r="C365">
        <f>'Solver no.1'!$C$4/365</f>
        <v>51.073972602739723</v>
      </c>
      <c r="D365" s="21">
        <f t="shared" si="20"/>
        <v>542.70346115928987</v>
      </c>
      <c r="E365" t="b">
        <f t="shared" si="21"/>
        <v>0</v>
      </c>
      <c r="F365">
        <f t="shared" si="22"/>
        <v>0</v>
      </c>
    </row>
    <row r="366" spans="1:6" x14ac:dyDescent="0.35">
      <c r="A366">
        <v>365</v>
      </c>
      <c r="B366" s="21">
        <f t="shared" si="23"/>
        <v>542.70346115928987</v>
      </c>
      <c r="C366">
        <f>'Solver no.1'!$C$4/365</f>
        <v>51.073972602739723</v>
      </c>
      <c r="D366" s="21">
        <f t="shared" si="20"/>
        <v>491.62948855655014</v>
      </c>
      <c r="E366" t="b">
        <f t="shared" si="21"/>
        <v>0</v>
      </c>
      <c r="F366">
        <f t="shared" si="2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3976-3B61-474E-A525-95F48B53FE7C}">
  <dimension ref="A1:D4"/>
  <sheetViews>
    <sheetView workbookViewId="0">
      <selection activeCell="D15" sqref="D15"/>
    </sheetView>
  </sheetViews>
  <sheetFormatPr defaultRowHeight="14.5" x14ac:dyDescent="0.35"/>
  <cols>
    <col min="1" max="1" width="12.453125" bestFit="1" customWidth="1"/>
    <col min="2" max="2" width="11.36328125" bestFit="1" customWidth="1"/>
    <col min="3" max="3" width="22.7265625" bestFit="1" customWidth="1"/>
    <col min="4" max="4" width="20" bestFit="1" customWidth="1"/>
  </cols>
  <sheetData>
    <row r="1" spans="1:4" x14ac:dyDescent="0.35">
      <c r="A1" s="4" t="s">
        <v>9</v>
      </c>
      <c r="B1" t="s">
        <v>6</v>
      </c>
      <c r="C1" t="s">
        <v>7</v>
      </c>
      <c r="D1" t="s">
        <v>8</v>
      </c>
    </row>
    <row r="2" spans="1:4" x14ac:dyDescent="0.35">
      <c r="A2" s="5" t="s">
        <v>14</v>
      </c>
    </row>
    <row r="3" spans="1:4" x14ac:dyDescent="0.35">
      <c r="A3" s="5" t="s">
        <v>11</v>
      </c>
      <c r="B3">
        <v>9100</v>
      </c>
      <c r="C3">
        <v>19337.530000000013</v>
      </c>
      <c r="D3">
        <v>67640.39</v>
      </c>
    </row>
    <row r="4" spans="1:4" x14ac:dyDescent="0.35">
      <c r="A4" s="5" t="s">
        <v>10</v>
      </c>
      <c r="B4">
        <v>9100</v>
      </c>
      <c r="C4">
        <v>19337.530000000013</v>
      </c>
      <c r="D4">
        <v>67640.39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738A-2EF1-425C-AFA8-38D17807EC59}">
  <dimension ref="A1:D3"/>
  <sheetViews>
    <sheetView workbookViewId="0">
      <selection activeCell="D18" sqref="D18"/>
    </sheetView>
  </sheetViews>
  <sheetFormatPr defaultRowHeight="14.5" x14ac:dyDescent="0.35"/>
  <cols>
    <col min="1" max="1" width="12.453125" bestFit="1" customWidth="1"/>
    <col min="2" max="2" width="11.36328125" bestFit="1" customWidth="1"/>
    <col min="3" max="3" width="22.7265625" bestFit="1" customWidth="1"/>
    <col min="4" max="4" width="20" bestFit="1" customWidth="1"/>
  </cols>
  <sheetData>
    <row r="1" spans="1:4" x14ac:dyDescent="0.35">
      <c r="A1" s="4" t="s">
        <v>9</v>
      </c>
      <c r="B1" t="s">
        <v>6</v>
      </c>
      <c r="C1" t="s">
        <v>7</v>
      </c>
      <c r="D1" t="s">
        <v>8</v>
      </c>
    </row>
    <row r="2" spans="1:4" x14ac:dyDescent="0.35">
      <c r="A2" s="5" t="s">
        <v>12</v>
      </c>
      <c r="B2">
        <v>13812</v>
      </c>
      <c r="C2">
        <v>17944.319999999996</v>
      </c>
      <c r="D2">
        <v>66828.139999999956</v>
      </c>
    </row>
    <row r="3" spans="1:4" x14ac:dyDescent="0.35">
      <c r="A3" s="5" t="s">
        <v>10</v>
      </c>
      <c r="B3">
        <v>13812</v>
      </c>
      <c r="C3">
        <v>17944.319999999996</v>
      </c>
      <c r="D3">
        <v>66828.139999999956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22DE-163D-4F99-ABDB-8A9213497574}">
  <dimension ref="A1:D5"/>
  <sheetViews>
    <sheetView workbookViewId="0">
      <selection activeCell="D12" sqref="D12"/>
    </sheetView>
  </sheetViews>
  <sheetFormatPr defaultRowHeight="14.5" x14ac:dyDescent="0.35"/>
  <cols>
    <col min="1" max="1" width="12.453125" bestFit="1" customWidth="1"/>
    <col min="2" max="2" width="14.1796875" bestFit="1" customWidth="1"/>
    <col min="3" max="3" width="25.54296875" bestFit="1" customWidth="1"/>
    <col min="4" max="4" width="22.81640625" bestFit="1" customWidth="1"/>
  </cols>
  <sheetData>
    <row r="1" spans="1:4" x14ac:dyDescent="0.35">
      <c r="A1" s="4" t="s">
        <v>9</v>
      </c>
      <c r="B1" t="s">
        <v>29</v>
      </c>
      <c r="C1" t="s">
        <v>31</v>
      </c>
      <c r="D1" t="s">
        <v>30</v>
      </c>
    </row>
    <row r="2" spans="1:4" x14ac:dyDescent="0.35">
      <c r="A2" s="5" t="s">
        <v>11</v>
      </c>
      <c r="B2" s="27">
        <v>24.931506849315067</v>
      </c>
      <c r="C2" s="27">
        <v>52.979534246575376</v>
      </c>
      <c r="D2" s="27">
        <v>185.31613698630136</v>
      </c>
    </row>
    <row r="3" spans="1:4" x14ac:dyDescent="0.35">
      <c r="A3" s="5" t="s">
        <v>12</v>
      </c>
      <c r="B3" s="27">
        <v>37.841095890410962</v>
      </c>
      <c r="C3" s="27">
        <v>49.162520547945242</v>
      </c>
      <c r="D3" s="27">
        <v>183.09079452054783</v>
      </c>
    </row>
    <row r="4" spans="1:4" x14ac:dyDescent="0.35">
      <c r="A4" s="5" t="s">
        <v>13</v>
      </c>
      <c r="B4" s="27">
        <v>50.934426229508198</v>
      </c>
      <c r="C4" s="27">
        <v>46.635983606557389</v>
      </c>
      <c r="D4" s="27">
        <v>182.69581967213105</v>
      </c>
    </row>
    <row r="5" spans="1:4" x14ac:dyDescent="0.35">
      <c r="A5" s="5" t="s">
        <v>10</v>
      </c>
      <c r="B5" s="27">
        <v>37.914233576642339</v>
      </c>
      <c r="C5" s="27">
        <v>49.58998175182488</v>
      </c>
      <c r="D5" s="27">
        <v>183.70000000000019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36E-3F89-4391-9335-D4B812842B47}">
  <dimension ref="A1:D2"/>
  <sheetViews>
    <sheetView workbookViewId="0">
      <selection activeCell="C13" sqref="C13"/>
    </sheetView>
  </sheetViews>
  <sheetFormatPr defaultRowHeight="14.5" x14ac:dyDescent="0.35"/>
  <cols>
    <col min="1" max="1" width="12.453125" bestFit="1" customWidth="1"/>
    <col min="2" max="2" width="11.36328125" bestFit="1" customWidth="1"/>
    <col min="3" max="3" width="22.7265625" bestFit="1" customWidth="1"/>
    <col min="4" max="4" width="20" bestFit="1" customWidth="1"/>
  </cols>
  <sheetData>
    <row r="1" spans="1:4" x14ac:dyDescent="0.35">
      <c r="A1" s="4" t="s">
        <v>9</v>
      </c>
      <c r="B1" t="s">
        <v>6</v>
      </c>
      <c r="C1" t="s">
        <v>7</v>
      </c>
      <c r="D1" t="s">
        <v>8</v>
      </c>
    </row>
    <row r="2" spans="1:4" x14ac:dyDescent="0.35">
      <c r="A2" s="5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8C4E-68A2-497E-9F5B-689C17E2C20F}">
  <dimension ref="B1:E366"/>
  <sheetViews>
    <sheetView zoomScale="59" workbookViewId="0">
      <selection activeCell="J25" sqref="J25"/>
    </sheetView>
  </sheetViews>
  <sheetFormatPr defaultRowHeight="14.5" x14ac:dyDescent="0.35"/>
  <cols>
    <col min="2" max="6" width="16.36328125" customWidth="1"/>
  </cols>
  <sheetData>
    <row r="1" spans="2:5" x14ac:dyDescent="0.35">
      <c r="B1" s="2" t="s">
        <v>0</v>
      </c>
      <c r="C1" s="2" t="s">
        <v>1</v>
      </c>
      <c r="D1" s="2" t="s">
        <v>4</v>
      </c>
      <c r="E1" s="3" t="s">
        <v>5</v>
      </c>
    </row>
    <row r="2" spans="2:5" x14ac:dyDescent="0.35">
      <c r="B2" s="1">
        <v>44562</v>
      </c>
      <c r="C2">
        <v>13</v>
      </c>
      <c r="D2">
        <v>45.04</v>
      </c>
      <c r="E2">
        <v>204.49</v>
      </c>
    </row>
    <row r="3" spans="2:5" x14ac:dyDescent="0.35">
      <c r="B3" s="1">
        <v>44563</v>
      </c>
      <c r="C3">
        <v>18</v>
      </c>
      <c r="D3">
        <v>55.23</v>
      </c>
      <c r="E3">
        <v>187.38</v>
      </c>
    </row>
    <row r="4" spans="2:5" x14ac:dyDescent="0.35">
      <c r="B4" s="1">
        <v>44564</v>
      </c>
      <c r="C4">
        <v>23</v>
      </c>
      <c r="D4">
        <v>50.21</v>
      </c>
      <c r="E4">
        <v>223.85</v>
      </c>
    </row>
    <row r="5" spans="2:5" x14ac:dyDescent="0.35">
      <c r="B5" s="1">
        <v>44565</v>
      </c>
      <c r="C5">
        <v>24</v>
      </c>
      <c r="D5">
        <v>58.81</v>
      </c>
      <c r="E5">
        <v>174.44</v>
      </c>
    </row>
    <row r="6" spans="2:5" x14ac:dyDescent="0.35">
      <c r="B6" s="1">
        <v>44566</v>
      </c>
      <c r="C6">
        <v>22</v>
      </c>
      <c r="D6">
        <v>62.36</v>
      </c>
      <c r="E6">
        <v>211.02</v>
      </c>
    </row>
    <row r="7" spans="2:5" x14ac:dyDescent="0.35">
      <c r="B7" s="1">
        <v>44567</v>
      </c>
      <c r="C7">
        <v>23</v>
      </c>
      <c r="D7">
        <v>53.52</v>
      </c>
      <c r="E7">
        <v>139.72</v>
      </c>
    </row>
    <row r="8" spans="2:5" x14ac:dyDescent="0.35">
      <c r="B8" s="1">
        <v>44568</v>
      </c>
      <c r="C8">
        <v>23</v>
      </c>
      <c r="D8">
        <v>54.87</v>
      </c>
      <c r="E8">
        <v>201.41</v>
      </c>
    </row>
    <row r="9" spans="2:5" x14ac:dyDescent="0.35">
      <c r="B9" s="1">
        <v>44569</v>
      </c>
      <c r="C9">
        <v>25</v>
      </c>
      <c r="D9">
        <v>58.38</v>
      </c>
      <c r="E9">
        <v>178.02</v>
      </c>
    </row>
    <row r="10" spans="2:5" x14ac:dyDescent="0.35">
      <c r="B10" s="1">
        <v>44570</v>
      </c>
      <c r="C10">
        <v>23</v>
      </c>
      <c r="D10">
        <v>63.74</v>
      </c>
      <c r="E10">
        <v>214.37</v>
      </c>
    </row>
    <row r="11" spans="2:5" x14ac:dyDescent="0.35">
      <c r="B11" s="1">
        <v>44571</v>
      </c>
      <c r="C11">
        <v>18</v>
      </c>
      <c r="D11">
        <v>48.83</v>
      </c>
      <c r="E11">
        <v>160.46</v>
      </c>
    </row>
    <row r="12" spans="2:5" x14ac:dyDescent="0.35">
      <c r="B12" s="1">
        <v>44572</v>
      </c>
      <c r="C12">
        <v>23</v>
      </c>
      <c r="D12">
        <v>53.12</v>
      </c>
      <c r="E12">
        <v>173.67</v>
      </c>
    </row>
    <row r="13" spans="2:5" x14ac:dyDescent="0.35">
      <c r="B13" s="1">
        <v>44573</v>
      </c>
      <c r="C13">
        <v>19</v>
      </c>
      <c r="D13">
        <v>45.33</v>
      </c>
      <c r="E13">
        <v>168.83</v>
      </c>
    </row>
    <row r="14" spans="2:5" x14ac:dyDescent="0.35">
      <c r="B14" s="1">
        <v>44574</v>
      </c>
      <c r="C14">
        <v>13</v>
      </c>
      <c r="D14">
        <v>48.94</v>
      </c>
      <c r="E14">
        <v>158.76</v>
      </c>
    </row>
    <row r="15" spans="2:5" x14ac:dyDescent="0.35">
      <c r="B15" s="1">
        <v>44575</v>
      </c>
      <c r="C15">
        <v>13</v>
      </c>
      <c r="D15">
        <v>63.7</v>
      </c>
      <c r="E15">
        <v>230.55</v>
      </c>
    </row>
    <row r="16" spans="2:5" x14ac:dyDescent="0.35">
      <c r="B16" s="1">
        <v>44576</v>
      </c>
      <c r="C16">
        <v>14</v>
      </c>
      <c r="D16">
        <v>52.52</v>
      </c>
      <c r="E16">
        <v>179.86</v>
      </c>
    </row>
    <row r="17" spans="2:5" x14ac:dyDescent="0.35">
      <c r="B17" s="1">
        <v>44577</v>
      </c>
      <c r="C17">
        <v>20</v>
      </c>
      <c r="D17">
        <v>45.75</v>
      </c>
      <c r="E17">
        <v>189.86</v>
      </c>
    </row>
    <row r="18" spans="2:5" x14ac:dyDescent="0.35">
      <c r="B18" s="1">
        <v>44578</v>
      </c>
      <c r="C18">
        <v>15</v>
      </c>
      <c r="D18">
        <v>52.15</v>
      </c>
      <c r="E18">
        <v>206.36</v>
      </c>
    </row>
    <row r="19" spans="2:5" x14ac:dyDescent="0.35">
      <c r="B19" s="1">
        <v>44579</v>
      </c>
      <c r="C19">
        <v>13</v>
      </c>
      <c r="D19">
        <v>53.94</v>
      </c>
      <c r="E19">
        <v>212.47</v>
      </c>
    </row>
    <row r="20" spans="2:5" x14ac:dyDescent="0.35">
      <c r="B20" s="1">
        <v>44580</v>
      </c>
      <c r="C20">
        <v>17</v>
      </c>
      <c r="D20">
        <v>46.16</v>
      </c>
      <c r="E20">
        <v>199.17</v>
      </c>
    </row>
    <row r="21" spans="2:5" x14ac:dyDescent="0.35">
      <c r="B21" s="1">
        <v>44581</v>
      </c>
      <c r="C21">
        <v>25</v>
      </c>
      <c r="D21">
        <v>56.6</v>
      </c>
      <c r="E21">
        <v>174.92</v>
      </c>
    </row>
    <row r="22" spans="2:5" x14ac:dyDescent="0.35">
      <c r="B22" s="1">
        <v>44582</v>
      </c>
      <c r="C22">
        <v>15</v>
      </c>
      <c r="D22">
        <v>55.11</v>
      </c>
      <c r="E22">
        <v>209.54</v>
      </c>
    </row>
    <row r="23" spans="2:5" x14ac:dyDescent="0.35">
      <c r="B23" s="1">
        <v>44583</v>
      </c>
      <c r="C23">
        <v>19</v>
      </c>
      <c r="D23">
        <v>55.5</v>
      </c>
      <c r="E23">
        <v>173.38</v>
      </c>
    </row>
    <row r="24" spans="2:5" x14ac:dyDescent="0.35">
      <c r="B24" s="1">
        <v>44584</v>
      </c>
      <c r="C24">
        <v>14</v>
      </c>
      <c r="D24">
        <v>53.43</v>
      </c>
      <c r="E24">
        <v>139.84</v>
      </c>
    </row>
    <row r="25" spans="2:5" x14ac:dyDescent="0.35">
      <c r="B25" s="1">
        <v>44585</v>
      </c>
      <c r="C25">
        <v>22</v>
      </c>
      <c r="D25">
        <v>57.09</v>
      </c>
      <c r="E25">
        <v>135.07</v>
      </c>
    </row>
    <row r="26" spans="2:5" x14ac:dyDescent="0.35">
      <c r="B26" s="1">
        <v>44586</v>
      </c>
      <c r="C26">
        <v>25</v>
      </c>
      <c r="D26">
        <v>48.58</v>
      </c>
      <c r="E26">
        <v>177.39</v>
      </c>
    </row>
    <row r="27" spans="2:5" x14ac:dyDescent="0.35">
      <c r="B27" s="1">
        <v>44587</v>
      </c>
      <c r="C27">
        <v>21</v>
      </c>
      <c r="D27">
        <v>52.82</v>
      </c>
      <c r="E27">
        <v>158.44999999999999</v>
      </c>
    </row>
    <row r="28" spans="2:5" x14ac:dyDescent="0.35">
      <c r="B28" s="1">
        <v>44588</v>
      </c>
      <c r="C28">
        <v>13</v>
      </c>
      <c r="D28">
        <v>45.24</v>
      </c>
      <c r="E28">
        <v>226.66</v>
      </c>
    </row>
    <row r="29" spans="2:5" x14ac:dyDescent="0.35">
      <c r="B29" s="1">
        <v>44589</v>
      </c>
      <c r="C29">
        <v>25</v>
      </c>
      <c r="D29">
        <v>54.32</v>
      </c>
      <c r="E29">
        <v>199.52</v>
      </c>
    </row>
    <row r="30" spans="2:5" x14ac:dyDescent="0.35">
      <c r="B30" s="1">
        <v>44590</v>
      </c>
      <c r="C30">
        <v>24</v>
      </c>
      <c r="D30">
        <v>61.9</v>
      </c>
      <c r="E30">
        <v>194.66</v>
      </c>
    </row>
    <row r="31" spans="2:5" x14ac:dyDescent="0.35">
      <c r="B31" s="1">
        <v>44591</v>
      </c>
      <c r="C31">
        <v>18</v>
      </c>
      <c r="D31">
        <v>53.74</v>
      </c>
      <c r="E31">
        <v>219.3</v>
      </c>
    </row>
    <row r="32" spans="2:5" x14ac:dyDescent="0.35">
      <c r="B32" s="1">
        <v>44592</v>
      </c>
      <c r="C32">
        <v>17</v>
      </c>
      <c r="D32">
        <v>59.26</v>
      </c>
      <c r="E32">
        <v>174.4</v>
      </c>
    </row>
    <row r="33" spans="2:5" x14ac:dyDescent="0.35">
      <c r="B33" s="1">
        <v>44593</v>
      </c>
      <c r="C33">
        <v>16</v>
      </c>
      <c r="D33">
        <v>47.03</v>
      </c>
      <c r="E33">
        <v>163.72999999999999</v>
      </c>
    </row>
    <row r="34" spans="2:5" x14ac:dyDescent="0.35">
      <c r="B34" s="1">
        <v>44594</v>
      </c>
      <c r="C34">
        <v>20</v>
      </c>
      <c r="D34">
        <v>46.82</v>
      </c>
      <c r="E34">
        <v>197.59</v>
      </c>
    </row>
    <row r="35" spans="2:5" x14ac:dyDescent="0.35">
      <c r="B35" s="1">
        <v>44595</v>
      </c>
      <c r="C35">
        <v>24</v>
      </c>
      <c r="D35">
        <v>51.91</v>
      </c>
      <c r="E35">
        <v>225.92</v>
      </c>
    </row>
    <row r="36" spans="2:5" x14ac:dyDescent="0.35">
      <c r="B36" s="1">
        <v>44596</v>
      </c>
      <c r="C36">
        <v>19</v>
      </c>
      <c r="D36">
        <v>52.27</v>
      </c>
      <c r="E36">
        <v>210.04</v>
      </c>
    </row>
    <row r="37" spans="2:5" x14ac:dyDescent="0.35">
      <c r="B37" s="1">
        <v>44597</v>
      </c>
      <c r="C37">
        <v>23</v>
      </c>
      <c r="D37">
        <v>61.9</v>
      </c>
      <c r="E37">
        <v>211.06</v>
      </c>
    </row>
    <row r="38" spans="2:5" x14ac:dyDescent="0.35">
      <c r="B38" s="1">
        <v>44598</v>
      </c>
      <c r="C38">
        <v>16</v>
      </c>
      <c r="D38">
        <v>50.73</v>
      </c>
      <c r="E38">
        <v>228.49</v>
      </c>
    </row>
    <row r="39" spans="2:5" x14ac:dyDescent="0.35">
      <c r="B39" s="1">
        <v>44599</v>
      </c>
      <c r="C39">
        <v>14</v>
      </c>
      <c r="D39">
        <v>44</v>
      </c>
      <c r="E39">
        <v>158.44</v>
      </c>
    </row>
    <row r="40" spans="2:5" x14ac:dyDescent="0.35">
      <c r="B40" s="1">
        <v>44600</v>
      </c>
      <c r="C40">
        <v>18</v>
      </c>
      <c r="D40">
        <v>51.69</v>
      </c>
      <c r="E40">
        <v>176.27</v>
      </c>
    </row>
    <row r="41" spans="2:5" x14ac:dyDescent="0.35">
      <c r="B41" s="1">
        <v>44601</v>
      </c>
      <c r="C41">
        <v>24</v>
      </c>
      <c r="D41">
        <v>55.61</v>
      </c>
      <c r="E41">
        <v>229.14</v>
      </c>
    </row>
    <row r="42" spans="2:5" x14ac:dyDescent="0.35">
      <c r="B42" s="1">
        <v>44602</v>
      </c>
      <c r="C42">
        <v>14</v>
      </c>
      <c r="D42">
        <v>54.88</v>
      </c>
      <c r="E42">
        <v>206.09</v>
      </c>
    </row>
    <row r="43" spans="2:5" x14ac:dyDescent="0.35">
      <c r="B43" s="1">
        <v>44603</v>
      </c>
      <c r="C43">
        <v>22</v>
      </c>
      <c r="D43">
        <v>46.5</v>
      </c>
      <c r="E43">
        <v>190.46</v>
      </c>
    </row>
    <row r="44" spans="2:5" x14ac:dyDescent="0.35">
      <c r="B44" s="1">
        <v>44604</v>
      </c>
      <c r="C44">
        <v>20</v>
      </c>
      <c r="D44">
        <v>52.85</v>
      </c>
      <c r="E44">
        <v>209.34</v>
      </c>
    </row>
    <row r="45" spans="2:5" x14ac:dyDescent="0.35">
      <c r="B45" s="1">
        <v>44605</v>
      </c>
      <c r="C45">
        <v>22</v>
      </c>
      <c r="D45">
        <v>47.35</v>
      </c>
      <c r="E45">
        <v>150.08000000000001</v>
      </c>
    </row>
    <row r="46" spans="2:5" x14ac:dyDescent="0.35">
      <c r="B46" s="1">
        <v>44606</v>
      </c>
      <c r="C46">
        <v>19</v>
      </c>
      <c r="D46">
        <v>62.2</v>
      </c>
      <c r="E46">
        <v>138.1</v>
      </c>
    </row>
    <row r="47" spans="2:5" x14ac:dyDescent="0.35">
      <c r="B47" s="1">
        <v>44607</v>
      </c>
      <c r="C47">
        <v>26</v>
      </c>
      <c r="D47">
        <v>51.24</v>
      </c>
      <c r="E47">
        <v>168.96</v>
      </c>
    </row>
    <row r="48" spans="2:5" x14ac:dyDescent="0.35">
      <c r="B48" s="1">
        <v>44608</v>
      </c>
      <c r="C48">
        <v>18</v>
      </c>
      <c r="D48">
        <v>55.39</v>
      </c>
      <c r="E48">
        <v>214.19</v>
      </c>
    </row>
    <row r="49" spans="2:5" x14ac:dyDescent="0.35">
      <c r="B49" s="1">
        <v>44609</v>
      </c>
      <c r="C49">
        <v>15</v>
      </c>
      <c r="D49">
        <v>54.25</v>
      </c>
      <c r="E49">
        <v>163.66999999999999</v>
      </c>
    </row>
    <row r="50" spans="2:5" x14ac:dyDescent="0.35">
      <c r="B50" s="1">
        <v>44610</v>
      </c>
      <c r="C50">
        <v>21</v>
      </c>
      <c r="D50">
        <v>62.23</v>
      </c>
      <c r="E50">
        <v>139.65</v>
      </c>
    </row>
    <row r="51" spans="2:5" x14ac:dyDescent="0.35">
      <c r="B51" s="1">
        <v>44611</v>
      </c>
      <c r="C51">
        <v>19</v>
      </c>
      <c r="D51">
        <v>44.76</v>
      </c>
      <c r="E51">
        <v>209.01</v>
      </c>
    </row>
    <row r="52" spans="2:5" x14ac:dyDescent="0.35">
      <c r="B52" s="1">
        <v>44612</v>
      </c>
      <c r="C52">
        <v>17</v>
      </c>
      <c r="D52">
        <v>53.25</v>
      </c>
      <c r="E52">
        <v>207.42</v>
      </c>
    </row>
    <row r="53" spans="2:5" x14ac:dyDescent="0.35">
      <c r="B53" s="1">
        <v>44613</v>
      </c>
      <c r="C53">
        <v>26</v>
      </c>
      <c r="D53">
        <v>53.07</v>
      </c>
      <c r="E53">
        <v>181.97</v>
      </c>
    </row>
    <row r="54" spans="2:5" x14ac:dyDescent="0.35">
      <c r="B54" s="1">
        <v>44614</v>
      </c>
      <c r="C54">
        <v>22</v>
      </c>
      <c r="D54">
        <v>48.54</v>
      </c>
      <c r="E54">
        <v>182.27</v>
      </c>
    </row>
    <row r="55" spans="2:5" x14ac:dyDescent="0.35">
      <c r="B55" s="1">
        <v>44615</v>
      </c>
      <c r="C55">
        <v>15</v>
      </c>
      <c r="D55">
        <v>63.33</v>
      </c>
      <c r="E55">
        <v>218.6</v>
      </c>
    </row>
    <row r="56" spans="2:5" x14ac:dyDescent="0.35">
      <c r="B56" s="1">
        <v>44616</v>
      </c>
      <c r="C56">
        <v>17</v>
      </c>
      <c r="D56">
        <v>59.47</v>
      </c>
      <c r="E56">
        <v>200.83</v>
      </c>
    </row>
    <row r="57" spans="2:5" x14ac:dyDescent="0.35">
      <c r="B57" s="1">
        <v>44617</v>
      </c>
      <c r="C57">
        <v>16</v>
      </c>
      <c r="D57">
        <v>53.68</v>
      </c>
      <c r="E57">
        <v>161.91</v>
      </c>
    </row>
    <row r="58" spans="2:5" x14ac:dyDescent="0.35">
      <c r="B58" s="1">
        <v>44618</v>
      </c>
      <c r="C58">
        <v>24</v>
      </c>
      <c r="D58">
        <v>62.03</v>
      </c>
      <c r="E58">
        <v>215.48</v>
      </c>
    </row>
    <row r="59" spans="2:5" x14ac:dyDescent="0.35">
      <c r="B59" s="1">
        <v>44619</v>
      </c>
      <c r="C59">
        <v>14</v>
      </c>
      <c r="D59">
        <v>48</v>
      </c>
      <c r="E59">
        <v>140.97999999999999</v>
      </c>
    </row>
    <row r="60" spans="2:5" x14ac:dyDescent="0.35">
      <c r="B60" s="1">
        <v>44620</v>
      </c>
      <c r="C60">
        <v>14</v>
      </c>
      <c r="D60">
        <v>55.5</v>
      </c>
      <c r="E60">
        <v>174.86</v>
      </c>
    </row>
    <row r="61" spans="2:5" x14ac:dyDescent="0.35">
      <c r="B61" s="1">
        <v>44621</v>
      </c>
      <c r="C61">
        <v>21</v>
      </c>
      <c r="D61">
        <v>48.82</v>
      </c>
      <c r="E61">
        <v>166.71</v>
      </c>
    </row>
    <row r="62" spans="2:5" x14ac:dyDescent="0.35">
      <c r="B62" s="1">
        <v>44622</v>
      </c>
      <c r="C62">
        <v>20</v>
      </c>
      <c r="D62">
        <v>61.85</v>
      </c>
      <c r="E62">
        <v>181.46</v>
      </c>
    </row>
    <row r="63" spans="2:5" x14ac:dyDescent="0.35">
      <c r="B63" s="1">
        <v>44623</v>
      </c>
      <c r="C63">
        <v>21</v>
      </c>
      <c r="D63">
        <v>63.48</v>
      </c>
      <c r="E63">
        <v>169.19</v>
      </c>
    </row>
    <row r="64" spans="2:5" x14ac:dyDescent="0.35">
      <c r="B64" s="1">
        <v>44624</v>
      </c>
      <c r="C64">
        <v>17</v>
      </c>
      <c r="D64">
        <v>61.03</v>
      </c>
      <c r="E64">
        <v>182.01</v>
      </c>
    </row>
    <row r="65" spans="2:5" x14ac:dyDescent="0.35">
      <c r="B65" s="1">
        <v>44625</v>
      </c>
      <c r="C65">
        <v>26</v>
      </c>
      <c r="D65">
        <v>53.75</v>
      </c>
      <c r="E65">
        <v>178</v>
      </c>
    </row>
    <row r="66" spans="2:5" x14ac:dyDescent="0.35">
      <c r="B66" s="1">
        <v>44626</v>
      </c>
      <c r="C66">
        <v>18</v>
      </c>
      <c r="D66">
        <v>55.89</v>
      </c>
      <c r="E66">
        <v>211.98</v>
      </c>
    </row>
    <row r="67" spans="2:5" x14ac:dyDescent="0.35">
      <c r="B67" s="1">
        <v>44627</v>
      </c>
      <c r="C67">
        <v>19</v>
      </c>
      <c r="D67">
        <v>62.64</v>
      </c>
      <c r="E67">
        <v>187.96</v>
      </c>
    </row>
    <row r="68" spans="2:5" x14ac:dyDescent="0.35">
      <c r="B68" s="1">
        <v>44628</v>
      </c>
      <c r="C68">
        <v>23</v>
      </c>
      <c r="D68">
        <v>59.11</v>
      </c>
      <c r="E68">
        <v>197.95</v>
      </c>
    </row>
    <row r="69" spans="2:5" x14ac:dyDescent="0.35">
      <c r="B69" s="1">
        <v>44629</v>
      </c>
      <c r="C69">
        <v>22</v>
      </c>
      <c r="D69">
        <v>53.1</v>
      </c>
      <c r="E69">
        <v>200.73</v>
      </c>
    </row>
    <row r="70" spans="2:5" x14ac:dyDescent="0.35">
      <c r="B70" s="1">
        <v>44630</v>
      </c>
      <c r="C70">
        <v>19</v>
      </c>
      <c r="D70">
        <v>44.26</v>
      </c>
      <c r="E70">
        <v>192.34</v>
      </c>
    </row>
    <row r="71" spans="2:5" x14ac:dyDescent="0.35">
      <c r="B71" s="1">
        <v>44631</v>
      </c>
      <c r="C71">
        <v>18</v>
      </c>
      <c r="D71">
        <v>46.13</v>
      </c>
      <c r="E71">
        <v>188.22</v>
      </c>
    </row>
    <row r="72" spans="2:5" x14ac:dyDescent="0.35">
      <c r="B72" s="1">
        <v>44632</v>
      </c>
      <c r="C72">
        <v>21</v>
      </c>
      <c r="D72">
        <v>62.32</v>
      </c>
      <c r="E72">
        <v>163.27000000000001</v>
      </c>
    </row>
    <row r="73" spans="2:5" x14ac:dyDescent="0.35">
      <c r="B73" s="1">
        <v>44633</v>
      </c>
      <c r="C73">
        <v>20</v>
      </c>
      <c r="D73">
        <v>49.81</v>
      </c>
      <c r="E73">
        <v>227.72</v>
      </c>
    </row>
    <row r="74" spans="2:5" x14ac:dyDescent="0.35">
      <c r="B74" s="1">
        <v>44634</v>
      </c>
      <c r="C74">
        <v>24</v>
      </c>
      <c r="D74">
        <v>60.33</v>
      </c>
      <c r="E74">
        <v>189.09</v>
      </c>
    </row>
    <row r="75" spans="2:5" x14ac:dyDescent="0.35">
      <c r="B75" s="1">
        <v>44635</v>
      </c>
      <c r="C75">
        <v>18</v>
      </c>
      <c r="D75">
        <v>61.81</v>
      </c>
      <c r="E75">
        <v>154.21</v>
      </c>
    </row>
    <row r="76" spans="2:5" x14ac:dyDescent="0.35">
      <c r="B76" s="1">
        <v>44636</v>
      </c>
      <c r="C76">
        <v>27</v>
      </c>
      <c r="D76">
        <v>48.47</v>
      </c>
      <c r="E76">
        <v>173.33</v>
      </c>
    </row>
    <row r="77" spans="2:5" x14ac:dyDescent="0.35">
      <c r="B77" s="1">
        <v>44637</v>
      </c>
      <c r="C77">
        <v>27</v>
      </c>
      <c r="D77">
        <v>60.56</v>
      </c>
      <c r="E77">
        <v>193.14</v>
      </c>
    </row>
    <row r="78" spans="2:5" x14ac:dyDescent="0.35">
      <c r="B78" s="1">
        <v>44638</v>
      </c>
      <c r="C78">
        <v>21</v>
      </c>
      <c r="D78">
        <v>53.47</v>
      </c>
      <c r="E78">
        <v>155.47999999999999</v>
      </c>
    </row>
    <row r="79" spans="2:5" x14ac:dyDescent="0.35">
      <c r="B79" s="1">
        <v>44639</v>
      </c>
      <c r="C79">
        <v>17</v>
      </c>
      <c r="D79">
        <v>47.38</v>
      </c>
      <c r="E79">
        <v>178.7</v>
      </c>
    </row>
    <row r="80" spans="2:5" x14ac:dyDescent="0.35">
      <c r="B80" s="1">
        <v>44640</v>
      </c>
      <c r="C80">
        <v>15</v>
      </c>
      <c r="D80">
        <v>48.12</v>
      </c>
      <c r="E80">
        <v>219.42</v>
      </c>
    </row>
    <row r="81" spans="2:5" x14ac:dyDescent="0.35">
      <c r="B81" s="1">
        <v>44641</v>
      </c>
      <c r="C81">
        <v>18</v>
      </c>
      <c r="D81">
        <v>62.17</v>
      </c>
      <c r="E81">
        <v>200.56</v>
      </c>
    </row>
    <row r="82" spans="2:5" x14ac:dyDescent="0.35">
      <c r="B82" s="1">
        <v>44642</v>
      </c>
      <c r="C82">
        <v>27</v>
      </c>
      <c r="D82">
        <v>50.87</v>
      </c>
      <c r="E82">
        <v>188.11</v>
      </c>
    </row>
    <row r="83" spans="2:5" x14ac:dyDescent="0.35">
      <c r="B83" s="1">
        <v>44643</v>
      </c>
      <c r="C83">
        <v>17</v>
      </c>
      <c r="D83">
        <v>44.52</v>
      </c>
      <c r="E83">
        <v>148.82</v>
      </c>
    </row>
    <row r="84" spans="2:5" x14ac:dyDescent="0.35">
      <c r="B84" s="1">
        <v>44644</v>
      </c>
      <c r="C84">
        <v>21</v>
      </c>
      <c r="D84">
        <v>56.13</v>
      </c>
      <c r="E84">
        <v>143.86000000000001</v>
      </c>
    </row>
    <row r="85" spans="2:5" x14ac:dyDescent="0.35">
      <c r="B85" s="1">
        <v>44645</v>
      </c>
      <c r="C85">
        <v>26</v>
      </c>
      <c r="D85">
        <v>50.53</v>
      </c>
      <c r="E85">
        <v>225.34</v>
      </c>
    </row>
    <row r="86" spans="2:5" x14ac:dyDescent="0.35">
      <c r="B86" s="1">
        <v>44646</v>
      </c>
      <c r="C86">
        <v>20</v>
      </c>
      <c r="D86">
        <v>57.8</v>
      </c>
      <c r="E86">
        <v>227.22</v>
      </c>
    </row>
    <row r="87" spans="2:5" x14ac:dyDescent="0.35">
      <c r="B87" s="1">
        <v>44647</v>
      </c>
      <c r="C87">
        <v>20</v>
      </c>
      <c r="D87">
        <v>44.04</v>
      </c>
      <c r="E87">
        <v>150.77000000000001</v>
      </c>
    </row>
    <row r="88" spans="2:5" x14ac:dyDescent="0.35">
      <c r="B88" s="1">
        <v>44648</v>
      </c>
      <c r="C88">
        <v>20</v>
      </c>
      <c r="D88">
        <v>53.5</v>
      </c>
      <c r="E88">
        <v>148.62</v>
      </c>
    </row>
    <row r="89" spans="2:5" x14ac:dyDescent="0.35">
      <c r="B89" s="1">
        <v>44649</v>
      </c>
      <c r="C89">
        <v>24</v>
      </c>
      <c r="D89">
        <v>52.83</v>
      </c>
      <c r="E89">
        <v>165.57</v>
      </c>
    </row>
    <row r="90" spans="2:5" x14ac:dyDescent="0.35">
      <c r="B90" s="1">
        <v>44650</v>
      </c>
      <c r="C90">
        <v>21</v>
      </c>
      <c r="D90">
        <v>46.78</v>
      </c>
      <c r="E90">
        <v>162.84</v>
      </c>
    </row>
    <row r="91" spans="2:5" x14ac:dyDescent="0.35">
      <c r="B91" s="1">
        <v>44651</v>
      </c>
      <c r="C91">
        <v>22</v>
      </c>
      <c r="D91">
        <v>51.98</v>
      </c>
      <c r="E91">
        <v>150.47</v>
      </c>
    </row>
    <row r="92" spans="2:5" x14ac:dyDescent="0.35">
      <c r="B92" s="1">
        <v>44652</v>
      </c>
      <c r="C92">
        <v>17</v>
      </c>
      <c r="D92">
        <v>61.77</v>
      </c>
      <c r="E92">
        <v>158.86000000000001</v>
      </c>
    </row>
    <row r="93" spans="2:5" x14ac:dyDescent="0.35">
      <c r="B93" s="1">
        <v>44653</v>
      </c>
      <c r="C93">
        <v>22</v>
      </c>
      <c r="D93">
        <v>54.11</v>
      </c>
      <c r="E93">
        <v>228.4</v>
      </c>
    </row>
    <row r="94" spans="2:5" x14ac:dyDescent="0.35">
      <c r="B94" s="1">
        <v>44654</v>
      </c>
      <c r="C94">
        <v>25</v>
      </c>
      <c r="D94">
        <v>60.66</v>
      </c>
      <c r="E94">
        <v>224.94</v>
      </c>
    </row>
    <row r="95" spans="2:5" x14ac:dyDescent="0.35">
      <c r="B95" s="1">
        <v>44655</v>
      </c>
      <c r="C95">
        <v>26</v>
      </c>
      <c r="D95">
        <v>48.62</v>
      </c>
      <c r="E95">
        <v>199.62</v>
      </c>
    </row>
    <row r="96" spans="2:5" x14ac:dyDescent="0.35">
      <c r="B96" s="1">
        <v>44656</v>
      </c>
      <c r="C96">
        <v>17</v>
      </c>
      <c r="D96">
        <v>62.17</v>
      </c>
      <c r="E96">
        <v>168.07</v>
      </c>
    </row>
    <row r="97" spans="2:5" x14ac:dyDescent="0.35">
      <c r="B97" s="1">
        <v>44657</v>
      </c>
      <c r="C97">
        <v>17</v>
      </c>
      <c r="D97">
        <v>46.56</v>
      </c>
      <c r="E97">
        <v>204.9</v>
      </c>
    </row>
    <row r="98" spans="2:5" x14ac:dyDescent="0.35">
      <c r="B98" s="1">
        <v>44658</v>
      </c>
      <c r="C98">
        <v>24</v>
      </c>
      <c r="D98">
        <v>55.02</v>
      </c>
      <c r="E98">
        <v>137.1</v>
      </c>
    </row>
    <row r="99" spans="2:5" x14ac:dyDescent="0.35">
      <c r="B99" s="1">
        <v>44659</v>
      </c>
      <c r="C99">
        <v>25</v>
      </c>
      <c r="D99">
        <v>48.17</v>
      </c>
      <c r="E99">
        <v>182.22</v>
      </c>
    </row>
    <row r="100" spans="2:5" x14ac:dyDescent="0.35">
      <c r="B100" s="1">
        <v>44660</v>
      </c>
      <c r="C100">
        <v>20</v>
      </c>
      <c r="D100">
        <v>61.71</v>
      </c>
      <c r="E100">
        <v>146.03</v>
      </c>
    </row>
    <row r="101" spans="2:5" x14ac:dyDescent="0.35">
      <c r="B101" s="1">
        <v>44661</v>
      </c>
      <c r="C101">
        <v>17</v>
      </c>
      <c r="D101">
        <v>52.42</v>
      </c>
      <c r="E101">
        <v>189.48</v>
      </c>
    </row>
    <row r="102" spans="2:5" x14ac:dyDescent="0.35">
      <c r="B102" s="1">
        <v>44662</v>
      </c>
      <c r="C102">
        <v>24</v>
      </c>
      <c r="D102">
        <v>45.11</v>
      </c>
      <c r="E102">
        <v>179.72</v>
      </c>
    </row>
    <row r="103" spans="2:5" x14ac:dyDescent="0.35">
      <c r="B103" s="1">
        <v>44663</v>
      </c>
      <c r="C103">
        <v>21</v>
      </c>
      <c r="D103">
        <v>55.51</v>
      </c>
      <c r="E103">
        <v>177.97</v>
      </c>
    </row>
    <row r="104" spans="2:5" x14ac:dyDescent="0.35">
      <c r="B104" s="1">
        <v>44664</v>
      </c>
      <c r="C104">
        <v>26</v>
      </c>
      <c r="D104">
        <v>45.44</v>
      </c>
      <c r="E104">
        <v>191.08</v>
      </c>
    </row>
    <row r="105" spans="2:5" x14ac:dyDescent="0.35">
      <c r="B105" s="1">
        <v>44665</v>
      </c>
      <c r="C105">
        <v>18</v>
      </c>
      <c r="D105">
        <v>62.33</v>
      </c>
      <c r="E105">
        <v>219.89</v>
      </c>
    </row>
    <row r="106" spans="2:5" x14ac:dyDescent="0.35">
      <c r="B106" s="1">
        <v>44666</v>
      </c>
      <c r="C106">
        <v>25</v>
      </c>
      <c r="D106">
        <v>45.69</v>
      </c>
      <c r="E106">
        <v>220.67</v>
      </c>
    </row>
    <row r="107" spans="2:5" x14ac:dyDescent="0.35">
      <c r="B107" s="1">
        <v>44667</v>
      </c>
      <c r="C107">
        <v>20</v>
      </c>
      <c r="D107">
        <v>59.86</v>
      </c>
      <c r="E107">
        <v>166.85</v>
      </c>
    </row>
    <row r="108" spans="2:5" x14ac:dyDescent="0.35">
      <c r="B108" s="1">
        <v>44668</v>
      </c>
      <c r="C108">
        <v>20</v>
      </c>
      <c r="D108">
        <v>52.95</v>
      </c>
      <c r="E108">
        <v>150.19</v>
      </c>
    </row>
    <row r="109" spans="2:5" x14ac:dyDescent="0.35">
      <c r="B109" s="1">
        <v>44669</v>
      </c>
      <c r="C109">
        <v>19</v>
      </c>
      <c r="D109">
        <v>52.93</v>
      </c>
      <c r="E109">
        <v>139.38999999999999</v>
      </c>
    </row>
    <row r="110" spans="2:5" x14ac:dyDescent="0.35">
      <c r="B110" s="1">
        <v>44670</v>
      </c>
      <c r="C110">
        <v>23</v>
      </c>
      <c r="D110">
        <v>52.88</v>
      </c>
      <c r="E110">
        <v>150.49</v>
      </c>
    </row>
    <row r="111" spans="2:5" x14ac:dyDescent="0.35">
      <c r="B111" s="1">
        <v>44671</v>
      </c>
      <c r="C111">
        <v>20</v>
      </c>
      <c r="D111">
        <v>60.57</v>
      </c>
      <c r="E111">
        <v>199.61</v>
      </c>
    </row>
    <row r="112" spans="2:5" x14ac:dyDescent="0.35">
      <c r="B112" s="1">
        <v>44672</v>
      </c>
      <c r="C112">
        <v>23</v>
      </c>
      <c r="D112">
        <v>54.38</v>
      </c>
      <c r="E112">
        <v>171.58</v>
      </c>
    </row>
    <row r="113" spans="2:5" x14ac:dyDescent="0.35">
      <c r="B113" s="1">
        <v>44673</v>
      </c>
      <c r="C113">
        <v>27</v>
      </c>
      <c r="D113">
        <v>61.86</v>
      </c>
      <c r="E113">
        <v>205.47</v>
      </c>
    </row>
    <row r="114" spans="2:5" x14ac:dyDescent="0.35">
      <c r="B114" s="1">
        <v>44674</v>
      </c>
      <c r="C114">
        <v>20</v>
      </c>
      <c r="D114">
        <v>47.93</v>
      </c>
      <c r="E114">
        <v>141.47999999999999</v>
      </c>
    </row>
    <row r="115" spans="2:5" x14ac:dyDescent="0.35">
      <c r="B115" s="1">
        <v>44675</v>
      </c>
      <c r="C115">
        <v>23</v>
      </c>
      <c r="D115">
        <v>53.21</v>
      </c>
      <c r="E115">
        <v>161.91999999999999</v>
      </c>
    </row>
    <row r="116" spans="2:5" x14ac:dyDescent="0.35">
      <c r="B116" s="1">
        <v>44676</v>
      </c>
      <c r="C116">
        <v>24</v>
      </c>
      <c r="D116">
        <v>60.31</v>
      </c>
      <c r="E116">
        <v>136.25</v>
      </c>
    </row>
    <row r="117" spans="2:5" x14ac:dyDescent="0.35">
      <c r="B117" s="1">
        <v>44677</v>
      </c>
      <c r="C117">
        <v>27</v>
      </c>
      <c r="D117">
        <v>55.53</v>
      </c>
      <c r="E117">
        <v>150.85</v>
      </c>
    </row>
    <row r="118" spans="2:5" x14ac:dyDescent="0.35">
      <c r="B118" s="1">
        <v>44678</v>
      </c>
      <c r="C118">
        <v>18</v>
      </c>
      <c r="D118">
        <v>47.55</v>
      </c>
      <c r="E118">
        <v>174.78</v>
      </c>
    </row>
    <row r="119" spans="2:5" x14ac:dyDescent="0.35">
      <c r="B119" s="1">
        <v>44679</v>
      </c>
      <c r="C119">
        <v>18</v>
      </c>
      <c r="D119">
        <v>49.13</v>
      </c>
      <c r="E119">
        <v>203.63</v>
      </c>
    </row>
    <row r="120" spans="2:5" x14ac:dyDescent="0.35">
      <c r="B120" s="1">
        <v>44680</v>
      </c>
      <c r="C120">
        <v>19</v>
      </c>
      <c r="D120">
        <v>61.05</v>
      </c>
      <c r="E120">
        <v>178.9</v>
      </c>
    </row>
    <row r="121" spans="2:5" x14ac:dyDescent="0.35">
      <c r="B121" s="1">
        <v>44681</v>
      </c>
      <c r="C121">
        <v>17</v>
      </c>
      <c r="D121">
        <v>61.61</v>
      </c>
      <c r="E121">
        <v>179.4</v>
      </c>
    </row>
    <row r="122" spans="2:5" x14ac:dyDescent="0.35">
      <c r="B122" s="1">
        <v>44682</v>
      </c>
      <c r="C122">
        <v>26</v>
      </c>
      <c r="D122">
        <v>53.98</v>
      </c>
      <c r="E122">
        <v>152.66999999999999</v>
      </c>
    </row>
    <row r="123" spans="2:5" x14ac:dyDescent="0.35">
      <c r="B123" s="1">
        <v>44683</v>
      </c>
      <c r="C123">
        <v>23</v>
      </c>
      <c r="D123">
        <v>48.54</v>
      </c>
      <c r="E123">
        <v>210.02</v>
      </c>
    </row>
    <row r="124" spans="2:5" x14ac:dyDescent="0.35">
      <c r="B124" s="1">
        <v>44684</v>
      </c>
      <c r="C124">
        <v>22</v>
      </c>
      <c r="D124">
        <v>56.1</v>
      </c>
      <c r="E124">
        <v>171.12</v>
      </c>
    </row>
    <row r="125" spans="2:5" x14ac:dyDescent="0.35">
      <c r="B125" s="1">
        <v>44685</v>
      </c>
      <c r="C125">
        <v>20</v>
      </c>
      <c r="D125">
        <v>55.95</v>
      </c>
      <c r="E125">
        <v>156.83000000000001</v>
      </c>
    </row>
    <row r="126" spans="2:5" x14ac:dyDescent="0.35">
      <c r="B126" s="1">
        <v>44686</v>
      </c>
      <c r="C126">
        <v>24</v>
      </c>
      <c r="D126">
        <v>50.19</v>
      </c>
      <c r="E126">
        <v>161.15</v>
      </c>
    </row>
    <row r="127" spans="2:5" x14ac:dyDescent="0.35">
      <c r="B127" s="1">
        <v>44687</v>
      </c>
      <c r="C127">
        <v>28</v>
      </c>
      <c r="D127">
        <v>56.01</v>
      </c>
      <c r="E127">
        <v>138.94999999999999</v>
      </c>
    </row>
    <row r="128" spans="2:5" x14ac:dyDescent="0.35">
      <c r="B128" s="1">
        <v>44688</v>
      </c>
      <c r="C128">
        <v>22</v>
      </c>
      <c r="D128">
        <v>61.69</v>
      </c>
      <c r="E128">
        <v>159.54</v>
      </c>
    </row>
    <row r="129" spans="2:5" x14ac:dyDescent="0.35">
      <c r="B129" s="1">
        <v>44689</v>
      </c>
      <c r="C129">
        <v>17</v>
      </c>
      <c r="D129">
        <v>53.2</v>
      </c>
      <c r="E129">
        <v>167.47</v>
      </c>
    </row>
    <row r="130" spans="2:5" x14ac:dyDescent="0.35">
      <c r="B130" s="1">
        <v>44690</v>
      </c>
      <c r="C130">
        <v>29</v>
      </c>
      <c r="D130">
        <v>57.3</v>
      </c>
      <c r="E130">
        <v>190.98</v>
      </c>
    </row>
    <row r="131" spans="2:5" x14ac:dyDescent="0.35">
      <c r="B131" s="1">
        <v>44691</v>
      </c>
      <c r="C131">
        <v>23</v>
      </c>
      <c r="D131">
        <v>44.95</v>
      </c>
      <c r="E131">
        <v>145.62</v>
      </c>
    </row>
    <row r="132" spans="2:5" x14ac:dyDescent="0.35">
      <c r="B132" s="1">
        <v>44692</v>
      </c>
      <c r="C132">
        <v>22</v>
      </c>
      <c r="D132">
        <v>43.44</v>
      </c>
      <c r="E132">
        <v>177.35</v>
      </c>
    </row>
    <row r="133" spans="2:5" x14ac:dyDescent="0.35">
      <c r="B133" s="1">
        <v>44693</v>
      </c>
      <c r="C133">
        <v>19</v>
      </c>
      <c r="D133">
        <v>59.27</v>
      </c>
      <c r="E133">
        <v>184.23</v>
      </c>
    </row>
    <row r="134" spans="2:5" x14ac:dyDescent="0.35">
      <c r="B134" s="1">
        <v>44694</v>
      </c>
      <c r="C134">
        <v>27</v>
      </c>
      <c r="D134">
        <v>61.43</v>
      </c>
      <c r="E134">
        <v>207.52</v>
      </c>
    </row>
    <row r="135" spans="2:5" x14ac:dyDescent="0.35">
      <c r="B135" s="1">
        <v>44695</v>
      </c>
      <c r="C135">
        <v>19</v>
      </c>
      <c r="D135">
        <v>50.08</v>
      </c>
      <c r="E135">
        <v>176.1</v>
      </c>
    </row>
    <row r="136" spans="2:5" x14ac:dyDescent="0.35">
      <c r="B136" s="1">
        <v>44696</v>
      </c>
      <c r="C136">
        <v>22</v>
      </c>
      <c r="D136">
        <v>45.46</v>
      </c>
      <c r="E136">
        <v>148.04</v>
      </c>
    </row>
    <row r="137" spans="2:5" x14ac:dyDescent="0.35">
      <c r="B137" s="1">
        <v>44697</v>
      </c>
      <c r="C137">
        <v>23</v>
      </c>
      <c r="D137">
        <v>51.48</v>
      </c>
      <c r="E137">
        <v>218.64</v>
      </c>
    </row>
    <row r="138" spans="2:5" x14ac:dyDescent="0.35">
      <c r="B138" s="1">
        <v>44698</v>
      </c>
      <c r="C138">
        <v>28</v>
      </c>
      <c r="D138">
        <v>55.08</v>
      </c>
      <c r="E138">
        <v>185.88</v>
      </c>
    </row>
    <row r="139" spans="2:5" x14ac:dyDescent="0.35">
      <c r="B139" s="1">
        <v>44699</v>
      </c>
      <c r="C139">
        <v>26</v>
      </c>
      <c r="D139">
        <v>47.62</v>
      </c>
      <c r="E139">
        <v>215.42</v>
      </c>
    </row>
    <row r="140" spans="2:5" x14ac:dyDescent="0.35">
      <c r="B140" s="1">
        <v>44700</v>
      </c>
      <c r="C140">
        <v>21</v>
      </c>
      <c r="D140">
        <v>56.61</v>
      </c>
      <c r="E140">
        <v>169.46</v>
      </c>
    </row>
    <row r="141" spans="2:5" x14ac:dyDescent="0.35">
      <c r="B141" s="1">
        <v>44701</v>
      </c>
      <c r="C141">
        <v>23</v>
      </c>
      <c r="D141">
        <v>44.44</v>
      </c>
      <c r="E141">
        <v>171.92</v>
      </c>
    </row>
    <row r="142" spans="2:5" x14ac:dyDescent="0.35">
      <c r="B142" s="1">
        <v>44702</v>
      </c>
      <c r="C142">
        <v>28</v>
      </c>
      <c r="D142">
        <v>52.14</v>
      </c>
      <c r="E142">
        <v>146.81</v>
      </c>
    </row>
    <row r="143" spans="2:5" x14ac:dyDescent="0.35">
      <c r="B143" s="1">
        <v>44703</v>
      </c>
      <c r="C143">
        <v>28</v>
      </c>
      <c r="D143">
        <v>47.08</v>
      </c>
      <c r="E143">
        <v>172.76</v>
      </c>
    </row>
    <row r="144" spans="2:5" x14ac:dyDescent="0.35">
      <c r="B144" s="1">
        <v>44704</v>
      </c>
      <c r="C144">
        <v>30</v>
      </c>
      <c r="D144">
        <v>47.14</v>
      </c>
      <c r="E144">
        <v>193.08</v>
      </c>
    </row>
    <row r="145" spans="2:5" x14ac:dyDescent="0.35">
      <c r="B145" s="1">
        <v>44705</v>
      </c>
      <c r="C145">
        <v>27</v>
      </c>
      <c r="D145">
        <v>56.85</v>
      </c>
      <c r="E145">
        <v>142.52000000000001</v>
      </c>
    </row>
    <row r="146" spans="2:5" x14ac:dyDescent="0.35">
      <c r="B146" s="1">
        <v>44706</v>
      </c>
      <c r="C146">
        <v>19</v>
      </c>
      <c r="D146">
        <v>52.56</v>
      </c>
      <c r="E146">
        <v>178.49</v>
      </c>
    </row>
    <row r="147" spans="2:5" x14ac:dyDescent="0.35">
      <c r="B147" s="1">
        <v>44707</v>
      </c>
      <c r="C147">
        <v>27</v>
      </c>
      <c r="D147">
        <v>48.03</v>
      </c>
      <c r="E147">
        <v>229.01</v>
      </c>
    </row>
    <row r="148" spans="2:5" x14ac:dyDescent="0.35">
      <c r="B148" s="1">
        <v>44708</v>
      </c>
      <c r="C148">
        <v>19</v>
      </c>
      <c r="D148">
        <v>48.52</v>
      </c>
      <c r="E148">
        <v>210.99</v>
      </c>
    </row>
    <row r="149" spans="2:5" x14ac:dyDescent="0.35">
      <c r="B149" s="1">
        <v>44709</v>
      </c>
      <c r="C149">
        <v>28</v>
      </c>
      <c r="D149">
        <v>59.61</v>
      </c>
      <c r="E149">
        <v>165.15</v>
      </c>
    </row>
    <row r="150" spans="2:5" x14ac:dyDescent="0.35">
      <c r="B150" s="1">
        <v>44710</v>
      </c>
      <c r="C150">
        <v>27</v>
      </c>
      <c r="D150">
        <v>46</v>
      </c>
      <c r="E150">
        <v>211.93</v>
      </c>
    </row>
    <row r="151" spans="2:5" x14ac:dyDescent="0.35">
      <c r="B151" s="1">
        <v>44711</v>
      </c>
      <c r="C151">
        <v>18</v>
      </c>
      <c r="D151">
        <v>47.46</v>
      </c>
      <c r="E151">
        <v>191.49</v>
      </c>
    </row>
    <row r="152" spans="2:5" x14ac:dyDescent="0.35">
      <c r="B152" s="1">
        <v>44712</v>
      </c>
      <c r="C152">
        <v>29</v>
      </c>
      <c r="D152">
        <v>61.44</v>
      </c>
      <c r="E152">
        <v>197.88</v>
      </c>
    </row>
    <row r="153" spans="2:5" x14ac:dyDescent="0.35">
      <c r="B153" s="1">
        <v>44713</v>
      </c>
      <c r="C153">
        <v>29</v>
      </c>
      <c r="D153">
        <v>61.4</v>
      </c>
      <c r="E153">
        <v>212.93</v>
      </c>
    </row>
    <row r="154" spans="2:5" x14ac:dyDescent="0.35">
      <c r="B154" s="1">
        <v>44714</v>
      </c>
      <c r="C154">
        <v>26</v>
      </c>
      <c r="D154">
        <v>53.62</v>
      </c>
      <c r="E154">
        <v>210.52</v>
      </c>
    </row>
    <row r="155" spans="2:5" x14ac:dyDescent="0.35">
      <c r="B155" s="1">
        <v>44715</v>
      </c>
      <c r="C155">
        <v>20</v>
      </c>
      <c r="D155">
        <v>59.47</v>
      </c>
      <c r="E155">
        <v>172.88</v>
      </c>
    </row>
    <row r="156" spans="2:5" x14ac:dyDescent="0.35">
      <c r="B156" s="1">
        <v>44716</v>
      </c>
      <c r="C156">
        <v>21</v>
      </c>
      <c r="D156">
        <v>43.5</v>
      </c>
      <c r="E156">
        <v>147.03</v>
      </c>
    </row>
    <row r="157" spans="2:5" x14ac:dyDescent="0.35">
      <c r="B157" s="1">
        <v>44717</v>
      </c>
      <c r="C157">
        <v>19</v>
      </c>
      <c r="D157">
        <v>43.46</v>
      </c>
      <c r="E157">
        <v>182.08</v>
      </c>
    </row>
    <row r="158" spans="2:5" x14ac:dyDescent="0.35">
      <c r="B158" s="1">
        <v>44718</v>
      </c>
      <c r="C158">
        <v>25</v>
      </c>
      <c r="D158">
        <v>51.18</v>
      </c>
      <c r="E158">
        <v>213.25</v>
      </c>
    </row>
    <row r="159" spans="2:5" x14ac:dyDescent="0.35">
      <c r="B159" s="1">
        <v>44719</v>
      </c>
      <c r="C159">
        <v>28</v>
      </c>
      <c r="D159">
        <v>54.17</v>
      </c>
      <c r="E159">
        <v>193.57</v>
      </c>
    </row>
    <row r="160" spans="2:5" x14ac:dyDescent="0.35">
      <c r="B160" s="1">
        <v>44720</v>
      </c>
      <c r="C160">
        <v>30</v>
      </c>
      <c r="D160">
        <v>52.85</v>
      </c>
      <c r="E160">
        <v>140.47</v>
      </c>
    </row>
    <row r="161" spans="2:5" x14ac:dyDescent="0.35">
      <c r="B161" s="1">
        <v>44721</v>
      </c>
      <c r="C161">
        <v>23</v>
      </c>
      <c r="D161">
        <v>55.57</v>
      </c>
      <c r="E161">
        <v>224.46</v>
      </c>
    </row>
    <row r="162" spans="2:5" x14ac:dyDescent="0.35">
      <c r="B162" s="1">
        <v>44722</v>
      </c>
      <c r="C162">
        <v>22</v>
      </c>
      <c r="D162">
        <v>47.19</v>
      </c>
      <c r="E162">
        <v>216.41</v>
      </c>
    </row>
    <row r="163" spans="2:5" x14ac:dyDescent="0.35">
      <c r="B163" s="1">
        <v>44723</v>
      </c>
      <c r="C163">
        <v>26</v>
      </c>
      <c r="D163">
        <v>62.76</v>
      </c>
      <c r="E163">
        <v>230.24</v>
      </c>
    </row>
    <row r="164" spans="2:5" x14ac:dyDescent="0.35">
      <c r="B164" s="1">
        <v>44724</v>
      </c>
      <c r="C164">
        <v>30</v>
      </c>
      <c r="D164">
        <v>60.74</v>
      </c>
      <c r="E164">
        <v>232.19</v>
      </c>
    </row>
    <row r="165" spans="2:5" x14ac:dyDescent="0.35">
      <c r="B165" s="1">
        <v>44725</v>
      </c>
      <c r="C165">
        <v>19</v>
      </c>
      <c r="D165">
        <v>61.42</v>
      </c>
      <c r="E165">
        <v>225.17</v>
      </c>
    </row>
    <row r="166" spans="2:5" x14ac:dyDescent="0.35">
      <c r="B166" s="1">
        <v>44726</v>
      </c>
      <c r="C166">
        <v>22</v>
      </c>
      <c r="D166">
        <v>50.4</v>
      </c>
      <c r="E166">
        <v>161.58000000000001</v>
      </c>
    </row>
    <row r="167" spans="2:5" x14ac:dyDescent="0.35">
      <c r="B167" s="1">
        <v>44727</v>
      </c>
      <c r="C167">
        <v>28</v>
      </c>
      <c r="D167">
        <v>43.43</v>
      </c>
      <c r="E167">
        <v>140.25</v>
      </c>
    </row>
    <row r="168" spans="2:5" x14ac:dyDescent="0.35">
      <c r="B168" s="1">
        <v>44728</v>
      </c>
      <c r="C168">
        <v>24</v>
      </c>
      <c r="D168">
        <v>52.67</v>
      </c>
      <c r="E168">
        <v>174.03</v>
      </c>
    </row>
    <row r="169" spans="2:5" x14ac:dyDescent="0.35">
      <c r="B169" s="1">
        <v>44729</v>
      </c>
      <c r="C169">
        <v>30</v>
      </c>
      <c r="D169">
        <v>62.67</v>
      </c>
      <c r="E169">
        <v>156.63999999999999</v>
      </c>
    </row>
    <row r="170" spans="2:5" x14ac:dyDescent="0.35">
      <c r="B170" s="1">
        <v>44730</v>
      </c>
      <c r="C170">
        <v>31</v>
      </c>
      <c r="D170">
        <v>50.86</v>
      </c>
      <c r="E170">
        <v>163.6</v>
      </c>
    </row>
    <row r="171" spans="2:5" x14ac:dyDescent="0.35">
      <c r="B171" s="1">
        <v>44731</v>
      </c>
      <c r="C171">
        <v>25</v>
      </c>
      <c r="D171">
        <v>50.38</v>
      </c>
      <c r="E171">
        <v>224.59</v>
      </c>
    </row>
    <row r="172" spans="2:5" x14ac:dyDescent="0.35">
      <c r="B172" s="1">
        <v>44732</v>
      </c>
      <c r="C172">
        <v>22</v>
      </c>
      <c r="D172">
        <v>56.5</v>
      </c>
      <c r="E172">
        <v>164.42</v>
      </c>
    </row>
    <row r="173" spans="2:5" x14ac:dyDescent="0.35">
      <c r="B173" s="1">
        <v>44733</v>
      </c>
      <c r="C173">
        <v>29</v>
      </c>
      <c r="D173">
        <v>61.77</v>
      </c>
      <c r="E173">
        <v>211.59</v>
      </c>
    </row>
    <row r="174" spans="2:5" x14ac:dyDescent="0.35">
      <c r="B174" s="1">
        <v>44734</v>
      </c>
      <c r="C174">
        <v>25</v>
      </c>
      <c r="D174">
        <v>62.03</v>
      </c>
      <c r="E174">
        <v>181.66</v>
      </c>
    </row>
    <row r="175" spans="2:5" x14ac:dyDescent="0.35">
      <c r="B175" s="1">
        <v>44735</v>
      </c>
      <c r="C175">
        <v>20</v>
      </c>
      <c r="D175">
        <v>53.63</v>
      </c>
      <c r="E175">
        <v>210.55</v>
      </c>
    </row>
    <row r="176" spans="2:5" x14ac:dyDescent="0.35">
      <c r="B176" s="1">
        <v>44736</v>
      </c>
      <c r="C176">
        <v>29</v>
      </c>
      <c r="D176">
        <v>57.28</v>
      </c>
      <c r="E176">
        <v>146.72</v>
      </c>
    </row>
    <row r="177" spans="2:5" x14ac:dyDescent="0.35">
      <c r="B177" s="1">
        <v>44737</v>
      </c>
      <c r="C177">
        <v>31</v>
      </c>
      <c r="D177">
        <v>51.16</v>
      </c>
      <c r="E177">
        <v>183.71</v>
      </c>
    </row>
    <row r="178" spans="2:5" x14ac:dyDescent="0.35">
      <c r="B178" s="1">
        <v>44738</v>
      </c>
      <c r="C178">
        <v>21</v>
      </c>
      <c r="D178">
        <v>53.89</v>
      </c>
      <c r="E178">
        <v>182.62</v>
      </c>
    </row>
    <row r="179" spans="2:5" x14ac:dyDescent="0.35">
      <c r="B179" s="1">
        <v>44739</v>
      </c>
      <c r="C179">
        <v>21</v>
      </c>
      <c r="D179">
        <v>58.27</v>
      </c>
      <c r="E179">
        <v>168.4</v>
      </c>
    </row>
    <row r="180" spans="2:5" x14ac:dyDescent="0.35">
      <c r="B180" s="1">
        <v>44740</v>
      </c>
      <c r="C180">
        <v>22</v>
      </c>
      <c r="D180">
        <v>54.62</v>
      </c>
      <c r="E180">
        <v>233.08</v>
      </c>
    </row>
    <row r="181" spans="2:5" x14ac:dyDescent="0.35">
      <c r="B181" s="1">
        <v>44741</v>
      </c>
      <c r="C181">
        <v>23</v>
      </c>
      <c r="D181">
        <v>56.25</v>
      </c>
      <c r="E181">
        <v>157.07</v>
      </c>
    </row>
    <row r="182" spans="2:5" x14ac:dyDescent="0.35">
      <c r="B182" s="1">
        <v>44742</v>
      </c>
      <c r="C182">
        <v>27</v>
      </c>
      <c r="D182">
        <v>47.4</v>
      </c>
      <c r="E182">
        <v>177.25</v>
      </c>
    </row>
    <row r="183" spans="2:5" x14ac:dyDescent="0.35">
      <c r="B183" s="1">
        <v>44743</v>
      </c>
      <c r="C183">
        <v>28</v>
      </c>
      <c r="D183">
        <v>44.45</v>
      </c>
      <c r="E183">
        <v>187.22</v>
      </c>
    </row>
    <row r="184" spans="2:5" x14ac:dyDescent="0.35">
      <c r="B184" s="1">
        <v>44744</v>
      </c>
      <c r="C184">
        <v>31</v>
      </c>
      <c r="D184">
        <v>59.92</v>
      </c>
      <c r="E184">
        <v>221.93</v>
      </c>
    </row>
    <row r="185" spans="2:5" x14ac:dyDescent="0.35">
      <c r="B185" s="1">
        <v>44745</v>
      </c>
      <c r="C185">
        <v>29</v>
      </c>
      <c r="D185">
        <v>48.22</v>
      </c>
      <c r="E185">
        <v>202.05</v>
      </c>
    </row>
    <row r="186" spans="2:5" x14ac:dyDescent="0.35">
      <c r="B186" s="1">
        <v>44746</v>
      </c>
      <c r="C186">
        <v>29</v>
      </c>
      <c r="D186">
        <v>59.03</v>
      </c>
      <c r="E186">
        <v>138.99</v>
      </c>
    </row>
    <row r="187" spans="2:5" x14ac:dyDescent="0.35">
      <c r="B187" s="1">
        <v>44747</v>
      </c>
      <c r="C187">
        <v>25</v>
      </c>
      <c r="D187">
        <v>49.18</v>
      </c>
      <c r="E187">
        <v>159.69999999999999</v>
      </c>
    </row>
    <row r="188" spans="2:5" x14ac:dyDescent="0.35">
      <c r="B188" s="1">
        <v>44748</v>
      </c>
      <c r="C188">
        <v>24</v>
      </c>
      <c r="D188">
        <v>58.7</v>
      </c>
      <c r="E188">
        <v>182.79</v>
      </c>
    </row>
    <row r="189" spans="2:5" x14ac:dyDescent="0.35">
      <c r="B189" s="1">
        <v>44749</v>
      </c>
      <c r="C189">
        <v>20</v>
      </c>
      <c r="D189">
        <v>61.13</v>
      </c>
      <c r="E189">
        <v>184.32</v>
      </c>
    </row>
    <row r="190" spans="2:5" x14ac:dyDescent="0.35">
      <c r="B190" s="1">
        <v>44750</v>
      </c>
      <c r="C190">
        <v>21</v>
      </c>
      <c r="D190">
        <v>48.13</v>
      </c>
      <c r="E190">
        <v>170.95</v>
      </c>
    </row>
    <row r="191" spans="2:5" x14ac:dyDescent="0.35">
      <c r="B191" s="1">
        <v>44751</v>
      </c>
      <c r="C191">
        <v>25</v>
      </c>
      <c r="D191">
        <v>53.36</v>
      </c>
      <c r="E191">
        <v>210.12</v>
      </c>
    </row>
    <row r="192" spans="2:5" x14ac:dyDescent="0.35">
      <c r="B192" s="1">
        <v>44752</v>
      </c>
      <c r="C192">
        <v>30</v>
      </c>
      <c r="D192">
        <v>45.87</v>
      </c>
      <c r="E192">
        <v>136.38</v>
      </c>
    </row>
    <row r="193" spans="2:5" x14ac:dyDescent="0.35">
      <c r="B193" s="1">
        <v>44753</v>
      </c>
      <c r="C193">
        <v>29</v>
      </c>
      <c r="D193">
        <v>51.6</v>
      </c>
      <c r="E193">
        <v>186.4</v>
      </c>
    </row>
    <row r="194" spans="2:5" x14ac:dyDescent="0.35">
      <c r="B194" s="1">
        <v>44754</v>
      </c>
      <c r="C194">
        <v>29</v>
      </c>
      <c r="D194">
        <v>62.29</v>
      </c>
      <c r="E194">
        <v>139.66999999999999</v>
      </c>
    </row>
    <row r="195" spans="2:5" x14ac:dyDescent="0.35">
      <c r="B195" s="1">
        <v>44755</v>
      </c>
      <c r="C195">
        <v>22</v>
      </c>
      <c r="D195">
        <v>59.28</v>
      </c>
      <c r="E195">
        <v>201.84</v>
      </c>
    </row>
    <row r="196" spans="2:5" x14ac:dyDescent="0.35">
      <c r="B196" s="1">
        <v>44756</v>
      </c>
      <c r="C196">
        <v>24</v>
      </c>
      <c r="D196">
        <v>45.86</v>
      </c>
      <c r="E196">
        <v>234.16</v>
      </c>
    </row>
    <row r="197" spans="2:5" x14ac:dyDescent="0.35">
      <c r="B197" s="1">
        <v>44757</v>
      </c>
      <c r="C197">
        <v>26</v>
      </c>
      <c r="D197">
        <v>61.5</v>
      </c>
      <c r="E197">
        <v>188.95</v>
      </c>
    </row>
    <row r="198" spans="2:5" x14ac:dyDescent="0.35">
      <c r="B198" s="1">
        <v>44758</v>
      </c>
      <c r="C198">
        <v>29</v>
      </c>
      <c r="D198">
        <v>51.43</v>
      </c>
      <c r="E198">
        <v>157.86000000000001</v>
      </c>
    </row>
    <row r="199" spans="2:5" x14ac:dyDescent="0.35">
      <c r="B199" s="1">
        <v>44759</v>
      </c>
      <c r="C199">
        <v>20</v>
      </c>
      <c r="D199">
        <v>62.3</v>
      </c>
      <c r="E199">
        <v>181.08</v>
      </c>
    </row>
    <row r="200" spans="2:5" x14ac:dyDescent="0.35">
      <c r="B200" s="1">
        <v>44760</v>
      </c>
      <c r="C200">
        <v>28</v>
      </c>
      <c r="D200">
        <v>57.64</v>
      </c>
      <c r="E200">
        <v>185.63</v>
      </c>
    </row>
    <row r="201" spans="2:5" x14ac:dyDescent="0.35">
      <c r="B201" s="1">
        <v>44761</v>
      </c>
      <c r="C201">
        <v>27</v>
      </c>
      <c r="D201">
        <v>60.93</v>
      </c>
      <c r="E201">
        <v>145.28</v>
      </c>
    </row>
    <row r="202" spans="2:5" x14ac:dyDescent="0.35">
      <c r="B202" s="1">
        <v>44762</v>
      </c>
      <c r="C202">
        <v>21</v>
      </c>
      <c r="D202">
        <v>44.21</v>
      </c>
      <c r="E202">
        <v>149.97999999999999</v>
      </c>
    </row>
    <row r="203" spans="2:5" x14ac:dyDescent="0.35">
      <c r="B203" s="1">
        <v>44763</v>
      </c>
      <c r="C203">
        <v>28</v>
      </c>
      <c r="D203">
        <v>48.13</v>
      </c>
      <c r="E203">
        <v>206.12</v>
      </c>
    </row>
    <row r="204" spans="2:5" x14ac:dyDescent="0.35">
      <c r="B204" s="1">
        <v>44764</v>
      </c>
      <c r="C204">
        <v>27</v>
      </c>
      <c r="D204">
        <v>45.15</v>
      </c>
      <c r="E204">
        <v>226.7</v>
      </c>
    </row>
    <row r="205" spans="2:5" x14ac:dyDescent="0.35">
      <c r="B205" s="1">
        <v>44765</v>
      </c>
      <c r="C205">
        <v>20</v>
      </c>
      <c r="D205">
        <v>61.75</v>
      </c>
      <c r="E205">
        <v>216.72</v>
      </c>
    </row>
    <row r="206" spans="2:5" x14ac:dyDescent="0.35">
      <c r="B206" s="1">
        <v>44766</v>
      </c>
      <c r="C206">
        <v>22</v>
      </c>
      <c r="D206">
        <v>53.93</v>
      </c>
      <c r="E206">
        <v>169.19</v>
      </c>
    </row>
    <row r="207" spans="2:5" x14ac:dyDescent="0.35">
      <c r="B207" s="1">
        <v>44767</v>
      </c>
      <c r="C207">
        <v>23</v>
      </c>
      <c r="D207">
        <v>55.59</v>
      </c>
      <c r="E207">
        <v>167.58</v>
      </c>
    </row>
    <row r="208" spans="2:5" x14ac:dyDescent="0.35">
      <c r="B208" s="1">
        <v>44768</v>
      </c>
      <c r="C208">
        <v>22</v>
      </c>
      <c r="D208">
        <v>59.07</v>
      </c>
      <c r="E208">
        <v>182.59</v>
      </c>
    </row>
    <row r="209" spans="2:5" x14ac:dyDescent="0.35">
      <c r="B209" s="1">
        <v>44769</v>
      </c>
      <c r="C209">
        <v>29</v>
      </c>
      <c r="D209">
        <v>43.26</v>
      </c>
      <c r="E209">
        <v>195.97</v>
      </c>
    </row>
    <row r="210" spans="2:5" x14ac:dyDescent="0.35">
      <c r="B210" s="1">
        <v>44770</v>
      </c>
      <c r="C210">
        <v>20</v>
      </c>
      <c r="D210">
        <v>57.6</v>
      </c>
      <c r="E210">
        <v>232.62</v>
      </c>
    </row>
    <row r="211" spans="2:5" x14ac:dyDescent="0.35">
      <c r="B211" s="1">
        <v>44771</v>
      </c>
      <c r="C211">
        <v>27</v>
      </c>
      <c r="D211">
        <v>50.76</v>
      </c>
      <c r="E211">
        <v>183.98</v>
      </c>
    </row>
    <row r="212" spans="2:5" x14ac:dyDescent="0.35">
      <c r="B212" s="1">
        <v>44772</v>
      </c>
      <c r="C212">
        <v>32</v>
      </c>
      <c r="D212">
        <v>58.52</v>
      </c>
      <c r="E212">
        <v>142.05000000000001</v>
      </c>
    </row>
    <row r="213" spans="2:5" x14ac:dyDescent="0.35">
      <c r="B213" s="1">
        <v>44773</v>
      </c>
      <c r="C213">
        <v>24</v>
      </c>
      <c r="D213">
        <v>54.97</v>
      </c>
      <c r="E213">
        <v>162.22</v>
      </c>
    </row>
    <row r="214" spans="2:5" x14ac:dyDescent="0.35">
      <c r="B214" s="1">
        <v>44774</v>
      </c>
      <c r="C214">
        <v>22</v>
      </c>
      <c r="D214">
        <v>61.72</v>
      </c>
      <c r="E214">
        <v>172.11</v>
      </c>
    </row>
    <row r="215" spans="2:5" x14ac:dyDescent="0.35">
      <c r="B215" s="1">
        <v>44775</v>
      </c>
      <c r="C215">
        <v>24</v>
      </c>
      <c r="D215">
        <v>58.83</v>
      </c>
      <c r="E215">
        <v>197.55</v>
      </c>
    </row>
    <row r="216" spans="2:5" x14ac:dyDescent="0.35">
      <c r="B216" s="1">
        <v>44776</v>
      </c>
      <c r="C216">
        <v>23</v>
      </c>
      <c r="D216">
        <v>43.16</v>
      </c>
      <c r="E216">
        <v>207.55</v>
      </c>
    </row>
    <row r="217" spans="2:5" x14ac:dyDescent="0.35">
      <c r="B217" s="1">
        <v>44777</v>
      </c>
      <c r="C217">
        <v>22</v>
      </c>
      <c r="D217">
        <v>45.68</v>
      </c>
      <c r="E217">
        <v>225.33</v>
      </c>
    </row>
    <row r="218" spans="2:5" x14ac:dyDescent="0.35">
      <c r="B218" s="1">
        <v>44778</v>
      </c>
      <c r="C218">
        <v>27</v>
      </c>
      <c r="D218">
        <v>48.51</v>
      </c>
      <c r="E218">
        <v>138.72</v>
      </c>
    </row>
    <row r="219" spans="2:5" x14ac:dyDescent="0.35">
      <c r="B219" s="1">
        <v>44779</v>
      </c>
      <c r="C219">
        <v>29</v>
      </c>
      <c r="D219">
        <v>45.57</v>
      </c>
      <c r="E219">
        <v>211.69</v>
      </c>
    </row>
    <row r="220" spans="2:5" x14ac:dyDescent="0.35">
      <c r="B220" s="1">
        <v>44780</v>
      </c>
      <c r="C220">
        <v>23</v>
      </c>
      <c r="D220">
        <v>46.99</v>
      </c>
      <c r="E220">
        <v>191.11</v>
      </c>
    </row>
    <row r="221" spans="2:5" x14ac:dyDescent="0.35">
      <c r="B221" s="1">
        <v>44781</v>
      </c>
      <c r="C221">
        <v>21</v>
      </c>
      <c r="D221">
        <v>53.48</v>
      </c>
      <c r="E221">
        <v>166.95</v>
      </c>
    </row>
    <row r="222" spans="2:5" x14ac:dyDescent="0.35">
      <c r="B222" s="1">
        <v>44782</v>
      </c>
      <c r="C222">
        <v>24</v>
      </c>
      <c r="D222">
        <v>52.85</v>
      </c>
      <c r="E222">
        <v>144.04</v>
      </c>
    </row>
    <row r="223" spans="2:5" x14ac:dyDescent="0.35">
      <c r="B223" s="1">
        <v>44783</v>
      </c>
      <c r="C223">
        <v>27</v>
      </c>
      <c r="D223">
        <v>54.04</v>
      </c>
      <c r="E223">
        <v>193.77</v>
      </c>
    </row>
    <row r="224" spans="2:5" x14ac:dyDescent="0.35">
      <c r="B224" s="1">
        <v>44784</v>
      </c>
      <c r="C224">
        <v>26</v>
      </c>
      <c r="D224">
        <v>50.67</v>
      </c>
      <c r="E224">
        <v>217.61</v>
      </c>
    </row>
    <row r="225" spans="2:5" x14ac:dyDescent="0.35">
      <c r="B225" s="1">
        <v>44785</v>
      </c>
      <c r="C225">
        <v>26</v>
      </c>
      <c r="D225">
        <v>56.05</v>
      </c>
      <c r="E225">
        <v>184.48</v>
      </c>
    </row>
    <row r="226" spans="2:5" x14ac:dyDescent="0.35">
      <c r="B226" s="1">
        <v>44786</v>
      </c>
      <c r="C226">
        <v>26</v>
      </c>
      <c r="D226">
        <v>53.11</v>
      </c>
      <c r="E226">
        <v>185.81</v>
      </c>
    </row>
    <row r="227" spans="2:5" x14ac:dyDescent="0.35">
      <c r="B227" s="1">
        <v>44787</v>
      </c>
      <c r="C227">
        <v>22</v>
      </c>
      <c r="D227">
        <v>61.19</v>
      </c>
      <c r="E227">
        <v>221.43</v>
      </c>
    </row>
    <row r="228" spans="2:5" x14ac:dyDescent="0.35">
      <c r="B228" s="1">
        <v>44788</v>
      </c>
      <c r="C228">
        <v>32</v>
      </c>
      <c r="D228">
        <v>58.97</v>
      </c>
      <c r="E228">
        <v>163.63999999999999</v>
      </c>
    </row>
    <row r="229" spans="2:5" x14ac:dyDescent="0.35">
      <c r="B229" s="1">
        <v>44789</v>
      </c>
      <c r="C229">
        <v>28</v>
      </c>
      <c r="D229">
        <v>61.46</v>
      </c>
      <c r="E229">
        <v>156.57</v>
      </c>
    </row>
    <row r="230" spans="2:5" x14ac:dyDescent="0.35">
      <c r="B230" s="1">
        <v>44790</v>
      </c>
      <c r="C230">
        <v>23</v>
      </c>
      <c r="D230">
        <v>42.8</v>
      </c>
      <c r="E230">
        <v>222.22</v>
      </c>
    </row>
    <row r="231" spans="2:5" x14ac:dyDescent="0.35">
      <c r="B231" s="1">
        <v>44791</v>
      </c>
      <c r="C231">
        <v>22</v>
      </c>
      <c r="D231">
        <v>49.3</v>
      </c>
      <c r="E231">
        <v>221.34</v>
      </c>
    </row>
    <row r="232" spans="2:5" x14ac:dyDescent="0.35">
      <c r="B232" s="1">
        <v>44792</v>
      </c>
      <c r="C232">
        <v>28</v>
      </c>
      <c r="D232">
        <v>51.72</v>
      </c>
      <c r="E232">
        <v>232.88</v>
      </c>
    </row>
    <row r="233" spans="2:5" x14ac:dyDescent="0.35">
      <c r="B233" s="1">
        <v>44793</v>
      </c>
      <c r="C233">
        <v>20</v>
      </c>
      <c r="D233">
        <v>53.76</v>
      </c>
      <c r="E233">
        <v>142.09</v>
      </c>
    </row>
    <row r="234" spans="2:5" x14ac:dyDescent="0.35">
      <c r="B234" s="1">
        <v>44794</v>
      </c>
      <c r="C234">
        <v>26</v>
      </c>
      <c r="D234">
        <v>48.25</v>
      </c>
      <c r="E234">
        <v>164.44</v>
      </c>
    </row>
    <row r="235" spans="2:5" x14ac:dyDescent="0.35">
      <c r="B235" s="1">
        <v>44795</v>
      </c>
      <c r="C235">
        <v>31</v>
      </c>
      <c r="D235">
        <v>51.67</v>
      </c>
      <c r="E235">
        <v>231.5</v>
      </c>
    </row>
    <row r="236" spans="2:5" x14ac:dyDescent="0.35">
      <c r="B236" s="1">
        <v>44796</v>
      </c>
      <c r="C236">
        <v>29</v>
      </c>
      <c r="D236">
        <v>53.15</v>
      </c>
      <c r="E236">
        <v>158.29</v>
      </c>
    </row>
    <row r="237" spans="2:5" x14ac:dyDescent="0.35">
      <c r="B237" s="1">
        <v>44797</v>
      </c>
      <c r="C237">
        <v>22</v>
      </c>
      <c r="D237">
        <v>56.22</v>
      </c>
      <c r="E237">
        <v>169.9</v>
      </c>
    </row>
    <row r="238" spans="2:5" x14ac:dyDescent="0.35">
      <c r="B238" s="1">
        <v>44798</v>
      </c>
      <c r="C238">
        <v>28</v>
      </c>
      <c r="D238">
        <v>44.6</v>
      </c>
      <c r="E238">
        <v>206.47</v>
      </c>
    </row>
    <row r="239" spans="2:5" x14ac:dyDescent="0.35">
      <c r="B239" s="1">
        <v>44799</v>
      </c>
      <c r="C239">
        <v>23</v>
      </c>
      <c r="D239">
        <v>52.22</v>
      </c>
      <c r="E239">
        <v>229.11</v>
      </c>
    </row>
    <row r="240" spans="2:5" x14ac:dyDescent="0.35">
      <c r="B240" s="1">
        <v>44800</v>
      </c>
      <c r="C240">
        <v>26</v>
      </c>
      <c r="D240">
        <v>44.88</v>
      </c>
      <c r="E240">
        <v>217.07</v>
      </c>
    </row>
    <row r="241" spans="2:5" x14ac:dyDescent="0.35">
      <c r="B241" s="1">
        <v>44801</v>
      </c>
      <c r="C241">
        <v>22</v>
      </c>
      <c r="D241">
        <v>53.56</v>
      </c>
      <c r="E241">
        <v>198.84</v>
      </c>
    </row>
    <row r="242" spans="2:5" x14ac:dyDescent="0.35">
      <c r="B242" s="1">
        <v>44802</v>
      </c>
      <c r="C242">
        <v>26</v>
      </c>
      <c r="D242">
        <v>50.49</v>
      </c>
      <c r="E242">
        <v>212.6</v>
      </c>
    </row>
    <row r="243" spans="2:5" x14ac:dyDescent="0.35">
      <c r="B243" s="1">
        <v>44803</v>
      </c>
      <c r="C243">
        <v>33</v>
      </c>
      <c r="D243">
        <v>56.2</v>
      </c>
      <c r="E243">
        <v>204.86</v>
      </c>
    </row>
    <row r="244" spans="2:5" x14ac:dyDescent="0.35">
      <c r="B244" s="1">
        <v>44804</v>
      </c>
      <c r="C244">
        <v>25</v>
      </c>
      <c r="D244">
        <v>56.86</v>
      </c>
      <c r="E244">
        <v>172.45</v>
      </c>
    </row>
    <row r="245" spans="2:5" x14ac:dyDescent="0.35">
      <c r="B245" s="1">
        <v>44805</v>
      </c>
      <c r="C245">
        <v>28</v>
      </c>
      <c r="D245">
        <v>52.68</v>
      </c>
      <c r="E245">
        <v>174.34</v>
      </c>
    </row>
    <row r="246" spans="2:5" x14ac:dyDescent="0.35">
      <c r="B246" s="1">
        <v>44806</v>
      </c>
      <c r="C246">
        <v>23</v>
      </c>
      <c r="D246">
        <v>48.02</v>
      </c>
      <c r="E246">
        <v>187.85</v>
      </c>
    </row>
    <row r="247" spans="2:5" x14ac:dyDescent="0.35">
      <c r="B247" s="1">
        <v>44807</v>
      </c>
      <c r="C247">
        <v>30</v>
      </c>
      <c r="D247">
        <v>58.2</v>
      </c>
      <c r="E247">
        <v>225.85</v>
      </c>
    </row>
    <row r="248" spans="2:5" x14ac:dyDescent="0.35">
      <c r="B248" s="1">
        <v>44808</v>
      </c>
      <c r="C248">
        <v>32</v>
      </c>
      <c r="D248">
        <v>57.03</v>
      </c>
      <c r="E248">
        <v>151.54</v>
      </c>
    </row>
    <row r="249" spans="2:5" x14ac:dyDescent="0.35">
      <c r="B249" s="1">
        <v>44809</v>
      </c>
      <c r="C249">
        <v>32</v>
      </c>
      <c r="D249">
        <v>44.7</v>
      </c>
      <c r="E249">
        <v>166.36</v>
      </c>
    </row>
    <row r="250" spans="2:5" x14ac:dyDescent="0.35">
      <c r="B250" s="1">
        <v>44810</v>
      </c>
      <c r="C250">
        <v>32</v>
      </c>
      <c r="D250">
        <v>43.36</v>
      </c>
      <c r="E250">
        <v>227.95</v>
      </c>
    </row>
    <row r="251" spans="2:5" x14ac:dyDescent="0.35">
      <c r="B251" s="1">
        <v>44811</v>
      </c>
      <c r="C251">
        <v>22</v>
      </c>
      <c r="D251">
        <v>56.11</v>
      </c>
      <c r="E251">
        <v>177.51</v>
      </c>
    </row>
    <row r="252" spans="2:5" x14ac:dyDescent="0.35">
      <c r="B252" s="1">
        <v>44812</v>
      </c>
      <c r="C252">
        <v>24</v>
      </c>
      <c r="D252">
        <v>54.08</v>
      </c>
      <c r="E252">
        <v>215.69</v>
      </c>
    </row>
    <row r="253" spans="2:5" x14ac:dyDescent="0.35">
      <c r="B253" s="1">
        <v>44813</v>
      </c>
      <c r="C253">
        <v>31</v>
      </c>
      <c r="D253">
        <v>50.87</v>
      </c>
      <c r="E253">
        <v>155.65</v>
      </c>
    </row>
    <row r="254" spans="2:5" x14ac:dyDescent="0.35">
      <c r="B254" s="1">
        <v>44814</v>
      </c>
      <c r="C254">
        <v>27</v>
      </c>
      <c r="D254">
        <v>44.49</v>
      </c>
      <c r="E254">
        <v>188.84</v>
      </c>
    </row>
    <row r="255" spans="2:5" x14ac:dyDescent="0.35">
      <c r="B255" s="1">
        <v>44815</v>
      </c>
      <c r="C255">
        <v>27</v>
      </c>
      <c r="D255">
        <v>44.97</v>
      </c>
      <c r="E255">
        <v>138.07</v>
      </c>
    </row>
    <row r="256" spans="2:5" x14ac:dyDescent="0.35">
      <c r="B256" s="1">
        <v>44816</v>
      </c>
      <c r="C256">
        <v>24</v>
      </c>
      <c r="D256">
        <v>43.32</v>
      </c>
      <c r="E256">
        <v>225.53</v>
      </c>
    </row>
    <row r="257" spans="2:5" x14ac:dyDescent="0.35">
      <c r="B257" s="1">
        <v>44817</v>
      </c>
      <c r="C257">
        <v>31</v>
      </c>
      <c r="D257">
        <v>48.31</v>
      </c>
      <c r="E257">
        <v>138.9</v>
      </c>
    </row>
    <row r="258" spans="2:5" x14ac:dyDescent="0.35">
      <c r="B258" s="1">
        <v>44818</v>
      </c>
      <c r="C258">
        <v>29</v>
      </c>
      <c r="D258">
        <v>50.91</v>
      </c>
      <c r="E258">
        <v>150.06</v>
      </c>
    </row>
    <row r="259" spans="2:5" x14ac:dyDescent="0.35">
      <c r="B259" s="1">
        <v>44819</v>
      </c>
      <c r="C259">
        <v>26</v>
      </c>
      <c r="D259">
        <v>59.55</v>
      </c>
      <c r="E259">
        <v>206.37</v>
      </c>
    </row>
    <row r="260" spans="2:5" x14ac:dyDescent="0.35">
      <c r="B260" s="1">
        <v>44820</v>
      </c>
      <c r="C260">
        <v>33</v>
      </c>
      <c r="D260">
        <v>57.24</v>
      </c>
      <c r="E260">
        <v>174.82</v>
      </c>
    </row>
    <row r="261" spans="2:5" x14ac:dyDescent="0.35">
      <c r="B261" s="1">
        <v>44821</v>
      </c>
      <c r="C261">
        <v>33</v>
      </c>
      <c r="D261">
        <v>57.95</v>
      </c>
      <c r="E261">
        <v>140.71</v>
      </c>
    </row>
    <row r="262" spans="2:5" x14ac:dyDescent="0.35">
      <c r="B262" s="1">
        <v>44822</v>
      </c>
      <c r="C262">
        <v>26</v>
      </c>
      <c r="D262">
        <v>50.59</v>
      </c>
      <c r="E262">
        <v>153.11000000000001</v>
      </c>
    </row>
    <row r="263" spans="2:5" x14ac:dyDescent="0.35">
      <c r="B263" s="1">
        <v>44823</v>
      </c>
      <c r="C263">
        <v>23</v>
      </c>
      <c r="D263">
        <v>46.93</v>
      </c>
      <c r="E263">
        <v>225.43</v>
      </c>
    </row>
    <row r="264" spans="2:5" x14ac:dyDescent="0.35">
      <c r="B264" s="1">
        <v>44824</v>
      </c>
      <c r="C264">
        <v>32</v>
      </c>
      <c r="D264">
        <v>59.49</v>
      </c>
      <c r="E264">
        <v>162.69999999999999</v>
      </c>
    </row>
    <row r="265" spans="2:5" x14ac:dyDescent="0.35">
      <c r="B265" s="1">
        <v>44825</v>
      </c>
      <c r="C265">
        <v>30</v>
      </c>
      <c r="D265">
        <v>43.1</v>
      </c>
      <c r="E265">
        <v>143.19</v>
      </c>
    </row>
    <row r="266" spans="2:5" x14ac:dyDescent="0.35">
      <c r="B266" s="1">
        <v>44826</v>
      </c>
      <c r="C266">
        <v>29</v>
      </c>
      <c r="D266">
        <v>42.1</v>
      </c>
      <c r="E266">
        <v>137.66999999999999</v>
      </c>
    </row>
    <row r="267" spans="2:5" x14ac:dyDescent="0.35">
      <c r="B267" s="1">
        <v>44827</v>
      </c>
      <c r="C267">
        <v>31</v>
      </c>
      <c r="D267">
        <v>54.28</v>
      </c>
      <c r="E267">
        <v>212.78</v>
      </c>
    </row>
    <row r="268" spans="2:5" x14ac:dyDescent="0.35">
      <c r="B268" s="1">
        <v>44828</v>
      </c>
      <c r="C268">
        <v>24</v>
      </c>
      <c r="D268">
        <v>57.85</v>
      </c>
      <c r="E268">
        <v>205.87</v>
      </c>
    </row>
    <row r="269" spans="2:5" x14ac:dyDescent="0.35">
      <c r="B269" s="1">
        <v>44829</v>
      </c>
      <c r="C269">
        <v>25</v>
      </c>
      <c r="D269">
        <v>48.97</v>
      </c>
      <c r="E269">
        <v>182.32</v>
      </c>
    </row>
    <row r="270" spans="2:5" x14ac:dyDescent="0.35">
      <c r="B270" s="1">
        <v>44830</v>
      </c>
      <c r="C270">
        <v>24</v>
      </c>
      <c r="D270">
        <v>50.8</v>
      </c>
      <c r="E270">
        <v>225.48</v>
      </c>
    </row>
    <row r="271" spans="2:5" x14ac:dyDescent="0.35">
      <c r="B271" s="1">
        <v>44831</v>
      </c>
      <c r="C271">
        <v>22</v>
      </c>
      <c r="D271">
        <v>45.49</v>
      </c>
      <c r="E271">
        <v>184</v>
      </c>
    </row>
    <row r="272" spans="2:5" x14ac:dyDescent="0.35">
      <c r="B272" s="1">
        <v>44832</v>
      </c>
      <c r="C272">
        <v>24</v>
      </c>
      <c r="D272">
        <v>51.47</v>
      </c>
      <c r="E272">
        <v>228.99</v>
      </c>
    </row>
    <row r="273" spans="2:5" x14ac:dyDescent="0.35">
      <c r="B273" s="1">
        <v>44833</v>
      </c>
      <c r="C273">
        <v>31</v>
      </c>
      <c r="D273">
        <v>44.74</v>
      </c>
      <c r="E273">
        <v>221.18</v>
      </c>
    </row>
    <row r="274" spans="2:5" x14ac:dyDescent="0.35">
      <c r="B274" s="1">
        <v>44834</v>
      </c>
      <c r="C274">
        <v>25</v>
      </c>
      <c r="D274">
        <v>52.02</v>
      </c>
      <c r="E274">
        <v>154.61000000000001</v>
      </c>
    </row>
    <row r="275" spans="2:5" x14ac:dyDescent="0.35">
      <c r="B275" s="1">
        <v>44835</v>
      </c>
      <c r="C275">
        <v>34</v>
      </c>
      <c r="D275">
        <v>61.75</v>
      </c>
      <c r="E275">
        <v>230.39</v>
      </c>
    </row>
    <row r="276" spans="2:5" x14ac:dyDescent="0.35">
      <c r="B276" s="1">
        <v>44836</v>
      </c>
      <c r="C276">
        <v>28</v>
      </c>
      <c r="D276">
        <v>53.84</v>
      </c>
      <c r="E276">
        <v>150.51</v>
      </c>
    </row>
    <row r="277" spans="2:5" x14ac:dyDescent="0.35">
      <c r="B277" s="1">
        <v>44837</v>
      </c>
      <c r="C277">
        <v>31</v>
      </c>
      <c r="D277">
        <v>49.67</v>
      </c>
      <c r="E277">
        <v>141.38</v>
      </c>
    </row>
    <row r="278" spans="2:5" x14ac:dyDescent="0.35">
      <c r="B278" s="1">
        <v>44838</v>
      </c>
      <c r="C278">
        <v>22</v>
      </c>
      <c r="D278">
        <v>44.85</v>
      </c>
      <c r="E278">
        <v>202.38</v>
      </c>
    </row>
    <row r="279" spans="2:5" x14ac:dyDescent="0.35">
      <c r="B279" s="1">
        <v>44839</v>
      </c>
      <c r="C279">
        <v>34</v>
      </c>
      <c r="D279">
        <v>45.78</v>
      </c>
      <c r="E279">
        <v>176.99</v>
      </c>
    </row>
    <row r="280" spans="2:5" x14ac:dyDescent="0.35">
      <c r="B280" s="1">
        <v>44840</v>
      </c>
      <c r="C280">
        <v>33</v>
      </c>
      <c r="D280">
        <v>47.93</v>
      </c>
      <c r="E280">
        <v>195.96</v>
      </c>
    </row>
    <row r="281" spans="2:5" x14ac:dyDescent="0.35">
      <c r="B281" s="1">
        <v>44841</v>
      </c>
      <c r="C281">
        <v>34</v>
      </c>
      <c r="D281">
        <v>59.55</v>
      </c>
      <c r="E281">
        <v>229.28</v>
      </c>
    </row>
    <row r="282" spans="2:5" x14ac:dyDescent="0.35">
      <c r="B282" s="1">
        <v>44842</v>
      </c>
      <c r="C282">
        <v>31</v>
      </c>
      <c r="D282">
        <v>57.37</v>
      </c>
      <c r="E282">
        <v>146.01</v>
      </c>
    </row>
    <row r="283" spans="2:5" x14ac:dyDescent="0.35">
      <c r="B283" s="1">
        <v>44843</v>
      </c>
      <c r="C283">
        <v>32</v>
      </c>
      <c r="D283">
        <v>52.02</v>
      </c>
      <c r="E283">
        <v>230.17</v>
      </c>
    </row>
    <row r="284" spans="2:5" x14ac:dyDescent="0.35">
      <c r="B284" s="1">
        <v>44844</v>
      </c>
      <c r="C284">
        <v>32</v>
      </c>
      <c r="D284">
        <v>48.26</v>
      </c>
      <c r="E284">
        <v>185.63</v>
      </c>
    </row>
    <row r="285" spans="2:5" x14ac:dyDescent="0.35">
      <c r="B285" s="1">
        <v>44845</v>
      </c>
      <c r="C285">
        <v>24</v>
      </c>
      <c r="D285">
        <v>54.41</v>
      </c>
      <c r="E285">
        <v>185.34</v>
      </c>
    </row>
    <row r="286" spans="2:5" x14ac:dyDescent="0.35">
      <c r="B286" s="1">
        <v>44846</v>
      </c>
      <c r="C286">
        <v>32</v>
      </c>
      <c r="D286">
        <v>46.07</v>
      </c>
      <c r="E286">
        <v>211.5</v>
      </c>
    </row>
    <row r="287" spans="2:5" x14ac:dyDescent="0.35">
      <c r="B287" s="1">
        <v>44847</v>
      </c>
      <c r="C287">
        <v>26</v>
      </c>
      <c r="D287">
        <v>54.18</v>
      </c>
      <c r="E287">
        <v>186.31</v>
      </c>
    </row>
    <row r="288" spans="2:5" x14ac:dyDescent="0.35">
      <c r="B288" s="1">
        <v>44848</v>
      </c>
      <c r="C288">
        <v>32</v>
      </c>
      <c r="D288">
        <v>58.08</v>
      </c>
      <c r="E288">
        <v>176.24</v>
      </c>
    </row>
    <row r="289" spans="2:5" x14ac:dyDescent="0.35">
      <c r="B289" s="1">
        <v>44849</v>
      </c>
      <c r="C289">
        <v>32</v>
      </c>
      <c r="D289">
        <v>50.96</v>
      </c>
      <c r="E289">
        <v>185.54</v>
      </c>
    </row>
    <row r="290" spans="2:5" x14ac:dyDescent="0.35">
      <c r="B290" s="1">
        <v>44850</v>
      </c>
      <c r="C290">
        <v>32</v>
      </c>
      <c r="D290">
        <v>58.17</v>
      </c>
      <c r="E290">
        <v>191.67</v>
      </c>
    </row>
    <row r="291" spans="2:5" x14ac:dyDescent="0.35">
      <c r="B291" s="1">
        <v>44851</v>
      </c>
      <c r="C291">
        <v>34</v>
      </c>
      <c r="D291">
        <v>55.12</v>
      </c>
      <c r="E291">
        <v>227.61</v>
      </c>
    </row>
    <row r="292" spans="2:5" x14ac:dyDescent="0.35">
      <c r="B292" s="1">
        <v>44852</v>
      </c>
      <c r="C292">
        <v>26</v>
      </c>
      <c r="D292">
        <v>58.81</v>
      </c>
      <c r="E292">
        <v>155.18</v>
      </c>
    </row>
    <row r="293" spans="2:5" x14ac:dyDescent="0.35">
      <c r="B293" s="1">
        <v>44853</v>
      </c>
      <c r="C293">
        <v>26</v>
      </c>
      <c r="D293">
        <v>54.72</v>
      </c>
      <c r="E293">
        <v>196.05</v>
      </c>
    </row>
    <row r="294" spans="2:5" x14ac:dyDescent="0.35">
      <c r="B294" s="1">
        <v>44854</v>
      </c>
      <c r="C294">
        <v>30</v>
      </c>
      <c r="D294">
        <v>48.45</v>
      </c>
      <c r="E294">
        <v>218.01</v>
      </c>
    </row>
    <row r="295" spans="2:5" x14ac:dyDescent="0.35">
      <c r="B295" s="1">
        <v>44855</v>
      </c>
      <c r="C295">
        <v>32</v>
      </c>
      <c r="D295">
        <v>49.6</v>
      </c>
      <c r="E295">
        <v>148.99</v>
      </c>
    </row>
    <row r="296" spans="2:5" x14ac:dyDescent="0.35">
      <c r="B296" s="1">
        <v>44856</v>
      </c>
      <c r="C296">
        <v>34</v>
      </c>
      <c r="D296">
        <v>54.94</v>
      </c>
      <c r="E296">
        <v>171.99</v>
      </c>
    </row>
    <row r="297" spans="2:5" x14ac:dyDescent="0.35">
      <c r="B297" s="1">
        <v>44857</v>
      </c>
      <c r="C297">
        <v>24</v>
      </c>
      <c r="D297">
        <v>52.44</v>
      </c>
      <c r="E297">
        <v>163.32</v>
      </c>
    </row>
    <row r="298" spans="2:5" x14ac:dyDescent="0.35">
      <c r="B298" s="1">
        <v>44858</v>
      </c>
      <c r="C298">
        <v>29</v>
      </c>
      <c r="D298">
        <v>53.48</v>
      </c>
      <c r="E298">
        <v>145.86000000000001</v>
      </c>
    </row>
    <row r="299" spans="2:5" x14ac:dyDescent="0.35">
      <c r="B299" s="1">
        <v>44859</v>
      </c>
      <c r="C299">
        <v>23</v>
      </c>
      <c r="D299">
        <v>50.66</v>
      </c>
      <c r="E299">
        <v>136.28</v>
      </c>
    </row>
    <row r="300" spans="2:5" x14ac:dyDescent="0.35">
      <c r="B300" s="1">
        <v>44860</v>
      </c>
      <c r="C300">
        <v>31</v>
      </c>
      <c r="D300">
        <v>51.51</v>
      </c>
      <c r="E300">
        <v>155.51</v>
      </c>
    </row>
    <row r="301" spans="2:5" x14ac:dyDescent="0.35">
      <c r="B301" s="1">
        <v>44861</v>
      </c>
      <c r="C301">
        <v>30</v>
      </c>
      <c r="D301">
        <v>61.15</v>
      </c>
      <c r="E301">
        <v>202.05</v>
      </c>
    </row>
    <row r="302" spans="2:5" x14ac:dyDescent="0.35">
      <c r="B302" s="1">
        <v>44862</v>
      </c>
      <c r="C302">
        <v>33</v>
      </c>
      <c r="D302">
        <v>48.42</v>
      </c>
      <c r="E302">
        <v>194.71</v>
      </c>
    </row>
    <row r="303" spans="2:5" x14ac:dyDescent="0.35">
      <c r="B303" s="1">
        <v>44863</v>
      </c>
      <c r="C303">
        <v>27</v>
      </c>
      <c r="D303">
        <v>54.03</v>
      </c>
      <c r="E303">
        <v>216.9</v>
      </c>
    </row>
    <row r="304" spans="2:5" x14ac:dyDescent="0.35">
      <c r="B304" s="1">
        <v>44864</v>
      </c>
      <c r="C304">
        <v>26</v>
      </c>
      <c r="D304">
        <v>55.76</v>
      </c>
      <c r="E304">
        <v>205.1</v>
      </c>
    </row>
    <row r="305" spans="2:5" x14ac:dyDescent="0.35">
      <c r="B305" s="1">
        <v>44865</v>
      </c>
      <c r="C305">
        <v>32</v>
      </c>
      <c r="D305">
        <v>53.9</v>
      </c>
      <c r="E305">
        <v>151.69999999999999</v>
      </c>
    </row>
    <row r="306" spans="2:5" x14ac:dyDescent="0.35">
      <c r="B306" s="1">
        <v>44866</v>
      </c>
      <c r="C306">
        <v>35</v>
      </c>
      <c r="D306">
        <v>59.87</v>
      </c>
      <c r="E306">
        <v>171.53</v>
      </c>
    </row>
    <row r="307" spans="2:5" x14ac:dyDescent="0.35">
      <c r="B307" s="1">
        <v>44867</v>
      </c>
      <c r="C307">
        <v>27</v>
      </c>
      <c r="D307">
        <v>60.56</v>
      </c>
      <c r="E307">
        <v>176.18</v>
      </c>
    </row>
    <row r="308" spans="2:5" x14ac:dyDescent="0.35">
      <c r="B308" s="1">
        <v>44868</v>
      </c>
      <c r="C308">
        <v>25</v>
      </c>
      <c r="D308">
        <v>48.36</v>
      </c>
      <c r="E308">
        <v>228.56</v>
      </c>
    </row>
    <row r="309" spans="2:5" x14ac:dyDescent="0.35">
      <c r="B309" s="1">
        <v>44869</v>
      </c>
      <c r="C309">
        <v>26</v>
      </c>
      <c r="D309">
        <v>57.59</v>
      </c>
      <c r="E309">
        <v>228.81</v>
      </c>
    </row>
    <row r="310" spans="2:5" x14ac:dyDescent="0.35">
      <c r="B310" s="1">
        <v>44870</v>
      </c>
      <c r="C310">
        <v>23</v>
      </c>
      <c r="D310">
        <v>56.67</v>
      </c>
      <c r="E310">
        <v>153.88999999999999</v>
      </c>
    </row>
    <row r="311" spans="2:5" x14ac:dyDescent="0.35">
      <c r="B311" s="1">
        <v>44871</v>
      </c>
      <c r="C311">
        <v>35</v>
      </c>
      <c r="D311">
        <v>59.25</v>
      </c>
      <c r="E311">
        <v>198.22</v>
      </c>
    </row>
    <row r="312" spans="2:5" x14ac:dyDescent="0.35">
      <c r="B312" s="1">
        <v>44872</v>
      </c>
      <c r="C312">
        <v>24</v>
      </c>
      <c r="D312">
        <v>48.08</v>
      </c>
      <c r="E312">
        <v>183.02</v>
      </c>
    </row>
    <row r="313" spans="2:5" x14ac:dyDescent="0.35">
      <c r="B313" s="1">
        <v>44873</v>
      </c>
      <c r="C313">
        <v>36</v>
      </c>
      <c r="D313">
        <v>51.43</v>
      </c>
      <c r="E313">
        <v>214.44</v>
      </c>
    </row>
    <row r="314" spans="2:5" x14ac:dyDescent="0.35">
      <c r="B314" s="1">
        <v>44874</v>
      </c>
      <c r="C314">
        <v>25</v>
      </c>
      <c r="D314">
        <v>52.71</v>
      </c>
      <c r="E314">
        <v>224.78</v>
      </c>
    </row>
    <row r="315" spans="2:5" x14ac:dyDescent="0.35">
      <c r="B315" s="1">
        <v>44875</v>
      </c>
      <c r="C315">
        <v>30</v>
      </c>
      <c r="D315">
        <v>42.23</v>
      </c>
      <c r="E315">
        <v>210.16</v>
      </c>
    </row>
    <row r="316" spans="2:5" x14ac:dyDescent="0.35">
      <c r="B316" s="1">
        <v>44876</v>
      </c>
      <c r="C316">
        <v>26</v>
      </c>
      <c r="D316">
        <v>45.76</v>
      </c>
      <c r="E316">
        <v>218.17</v>
      </c>
    </row>
    <row r="317" spans="2:5" x14ac:dyDescent="0.35">
      <c r="B317" s="1">
        <v>44877</v>
      </c>
      <c r="C317">
        <v>35</v>
      </c>
      <c r="D317">
        <v>45.99</v>
      </c>
      <c r="E317">
        <v>217.8</v>
      </c>
    </row>
    <row r="318" spans="2:5" x14ac:dyDescent="0.35">
      <c r="B318" s="1">
        <v>44878</v>
      </c>
      <c r="C318">
        <v>33</v>
      </c>
      <c r="D318">
        <v>48.36</v>
      </c>
      <c r="E318">
        <v>160.72999999999999</v>
      </c>
    </row>
    <row r="319" spans="2:5" x14ac:dyDescent="0.35">
      <c r="B319" s="1">
        <v>44879</v>
      </c>
      <c r="C319">
        <v>31</v>
      </c>
      <c r="D319">
        <v>52.24</v>
      </c>
      <c r="E319">
        <v>143.6</v>
      </c>
    </row>
    <row r="320" spans="2:5" x14ac:dyDescent="0.35">
      <c r="B320" s="1">
        <v>44880</v>
      </c>
      <c r="C320">
        <v>24</v>
      </c>
      <c r="D320">
        <v>57.79</v>
      </c>
      <c r="E320">
        <v>151.57</v>
      </c>
    </row>
    <row r="321" spans="2:5" x14ac:dyDescent="0.35">
      <c r="B321" s="1">
        <v>44881</v>
      </c>
      <c r="C321">
        <v>33</v>
      </c>
      <c r="D321">
        <v>42.6</v>
      </c>
      <c r="E321">
        <v>234.87</v>
      </c>
    </row>
    <row r="322" spans="2:5" x14ac:dyDescent="0.35">
      <c r="B322" s="1">
        <v>44882</v>
      </c>
      <c r="C322">
        <v>34</v>
      </c>
      <c r="D322">
        <v>50.21</v>
      </c>
      <c r="E322">
        <v>219.26</v>
      </c>
    </row>
    <row r="323" spans="2:5" x14ac:dyDescent="0.35">
      <c r="B323" s="1">
        <v>44883</v>
      </c>
      <c r="C323">
        <v>32</v>
      </c>
      <c r="D323">
        <v>59.27</v>
      </c>
      <c r="E323">
        <v>188.98</v>
      </c>
    </row>
    <row r="324" spans="2:5" x14ac:dyDescent="0.35">
      <c r="B324" s="1">
        <v>44884</v>
      </c>
      <c r="C324">
        <v>25</v>
      </c>
      <c r="D324">
        <v>59.84</v>
      </c>
      <c r="E324">
        <v>160.84</v>
      </c>
    </row>
    <row r="325" spans="2:5" x14ac:dyDescent="0.35">
      <c r="B325" s="1">
        <v>44885</v>
      </c>
      <c r="C325">
        <v>32</v>
      </c>
      <c r="D325">
        <v>52.23</v>
      </c>
      <c r="E325">
        <v>142.86000000000001</v>
      </c>
    </row>
    <row r="326" spans="2:5" x14ac:dyDescent="0.35">
      <c r="B326" s="1">
        <v>44886</v>
      </c>
      <c r="C326">
        <v>33</v>
      </c>
      <c r="D326">
        <v>59.93</v>
      </c>
      <c r="E326">
        <v>165.07</v>
      </c>
    </row>
    <row r="327" spans="2:5" x14ac:dyDescent="0.35">
      <c r="B327" s="1">
        <v>44887</v>
      </c>
      <c r="C327">
        <v>33</v>
      </c>
      <c r="D327">
        <v>43.2</v>
      </c>
      <c r="E327">
        <v>230.64</v>
      </c>
    </row>
    <row r="328" spans="2:5" x14ac:dyDescent="0.35">
      <c r="B328" s="1">
        <v>44888</v>
      </c>
      <c r="C328">
        <v>35</v>
      </c>
      <c r="D328">
        <v>54.93</v>
      </c>
      <c r="E328">
        <v>171.77</v>
      </c>
    </row>
    <row r="329" spans="2:5" x14ac:dyDescent="0.35">
      <c r="B329" s="1">
        <v>44889</v>
      </c>
      <c r="C329">
        <v>36</v>
      </c>
      <c r="D329">
        <v>53.78</v>
      </c>
      <c r="E329">
        <v>167.75</v>
      </c>
    </row>
    <row r="330" spans="2:5" x14ac:dyDescent="0.35">
      <c r="B330" s="1">
        <v>44890</v>
      </c>
      <c r="C330">
        <v>35</v>
      </c>
      <c r="D330">
        <v>53.63</v>
      </c>
      <c r="E330">
        <v>184.23</v>
      </c>
    </row>
    <row r="331" spans="2:5" x14ac:dyDescent="0.35">
      <c r="B331" s="1">
        <v>44891</v>
      </c>
      <c r="C331">
        <v>34</v>
      </c>
      <c r="D331">
        <v>56.85</v>
      </c>
      <c r="E331">
        <v>211.54</v>
      </c>
    </row>
    <row r="332" spans="2:5" x14ac:dyDescent="0.35">
      <c r="B332" s="1">
        <v>44892</v>
      </c>
      <c r="C332">
        <v>29</v>
      </c>
      <c r="D332">
        <v>55.13</v>
      </c>
      <c r="E332">
        <v>189.18</v>
      </c>
    </row>
    <row r="333" spans="2:5" x14ac:dyDescent="0.35">
      <c r="B333" s="1">
        <v>44893</v>
      </c>
      <c r="C333">
        <v>31</v>
      </c>
      <c r="D333">
        <v>61.1</v>
      </c>
      <c r="E333">
        <v>187.7</v>
      </c>
    </row>
    <row r="334" spans="2:5" x14ac:dyDescent="0.35">
      <c r="B334" s="1">
        <v>44894</v>
      </c>
      <c r="C334">
        <v>29</v>
      </c>
      <c r="D334">
        <v>55.9</v>
      </c>
      <c r="E334">
        <v>198.73</v>
      </c>
    </row>
    <row r="335" spans="2:5" x14ac:dyDescent="0.35">
      <c r="B335" s="1">
        <v>44895</v>
      </c>
      <c r="C335">
        <v>34</v>
      </c>
      <c r="D335">
        <v>57.58</v>
      </c>
      <c r="E335">
        <v>220.47</v>
      </c>
    </row>
    <row r="336" spans="2:5" x14ac:dyDescent="0.35">
      <c r="B336" s="1">
        <v>44896</v>
      </c>
      <c r="C336">
        <v>27</v>
      </c>
      <c r="D336">
        <v>54.61</v>
      </c>
      <c r="E336">
        <v>193.78</v>
      </c>
    </row>
    <row r="337" spans="2:5" x14ac:dyDescent="0.35">
      <c r="B337" s="1">
        <v>44897</v>
      </c>
      <c r="C337">
        <v>34</v>
      </c>
      <c r="D337">
        <v>42.37</v>
      </c>
      <c r="E337">
        <v>152.6</v>
      </c>
    </row>
    <row r="338" spans="2:5" x14ac:dyDescent="0.35">
      <c r="B338" s="1">
        <v>44898</v>
      </c>
      <c r="C338">
        <v>35</v>
      </c>
      <c r="D338">
        <v>45.49</v>
      </c>
      <c r="E338">
        <v>204.88</v>
      </c>
    </row>
    <row r="339" spans="2:5" x14ac:dyDescent="0.35">
      <c r="B339" s="1">
        <v>44899</v>
      </c>
      <c r="C339">
        <v>29</v>
      </c>
      <c r="D339">
        <v>54.16</v>
      </c>
      <c r="E339">
        <v>193.58</v>
      </c>
    </row>
    <row r="340" spans="2:5" x14ac:dyDescent="0.35">
      <c r="B340" s="1">
        <v>44900</v>
      </c>
      <c r="C340">
        <v>27</v>
      </c>
      <c r="D340">
        <v>54.17</v>
      </c>
      <c r="E340">
        <v>195.32</v>
      </c>
    </row>
    <row r="341" spans="2:5" x14ac:dyDescent="0.35">
      <c r="B341" s="1">
        <v>44901</v>
      </c>
      <c r="C341">
        <v>25</v>
      </c>
      <c r="D341">
        <v>52.52</v>
      </c>
      <c r="E341">
        <v>165.7</v>
      </c>
    </row>
    <row r="342" spans="2:5" x14ac:dyDescent="0.35">
      <c r="B342" s="1">
        <v>44902</v>
      </c>
      <c r="C342">
        <v>27</v>
      </c>
      <c r="D342">
        <v>51.64</v>
      </c>
      <c r="E342">
        <v>188.69</v>
      </c>
    </row>
    <row r="343" spans="2:5" x14ac:dyDescent="0.35">
      <c r="B343" s="1">
        <v>44903</v>
      </c>
      <c r="C343">
        <v>28</v>
      </c>
      <c r="D343">
        <v>51.72</v>
      </c>
      <c r="E343">
        <v>221.78</v>
      </c>
    </row>
    <row r="344" spans="2:5" x14ac:dyDescent="0.35">
      <c r="B344" s="1">
        <v>44904</v>
      </c>
      <c r="C344">
        <v>35</v>
      </c>
      <c r="D344">
        <v>49.43</v>
      </c>
      <c r="E344">
        <v>199.57</v>
      </c>
    </row>
    <row r="345" spans="2:5" x14ac:dyDescent="0.35">
      <c r="B345" s="1">
        <v>44905</v>
      </c>
      <c r="C345">
        <v>27</v>
      </c>
      <c r="D345">
        <v>47.81</v>
      </c>
      <c r="E345">
        <v>168.41</v>
      </c>
    </row>
    <row r="346" spans="2:5" x14ac:dyDescent="0.35">
      <c r="B346" s="1">
        <v>44906</v>
      </c>
      <c r="C346">
        <v>28</v>
      </c>
      <c r="D346">
        <v>42.15</v>
      </c>
      <c r="E346">
        <v>183.92</v>
      </c>
    </row>
    <row r="347" spans="2:5" x14ac:dyDescent="0.35">
      <c r="B347" s="1">
        <v>44907</v>
      </c>
      <c r="C347">
        <v>25</v>
      </c>
      <c r="D347">
        <v>49.68</v>
      </c>
      <c r="E347">
        <v>142.11000000000001</v>
      </c>
    </row>
    <row r="348" spans="2:5" x14ac:dyDescent="0.35">
      <c r="B348" s="1">
        <v>44908</v>
      </c>
      <c r="C348">
        <v>33</v>
      </c>
      <c r="D348">
        <v>51.1</v>
      </c>
      <c r="E348">
        <v>203.48</v>
      </c>
    </row>
    <row r="349" spans="2:5" x14ac:dyDescent="0.35">
      <c r="B349" s="1">
        <v>44909</v>
      </c>
      <c r="C349">
        <v>32</v>
      </c>
      <c r="D349">
        <v>53.47</v>
      </c>
      <c r="E349">
        <v>164.07</v>
      </c>
    </row>
    <row r="350" spans="2:5" x14ac:dyDescent="0.35">
      <c r="B350" s="1">
        <v>44910</v>
      </c>
      <c r="C350">
        <v>25</v>
      </c>
      <c r="D350">
        <v>46.75</v>
      </c>
      <c r="E350">
        <v>207.55</v>
      </c>
    </row>
    <row r="351" spans="2:5" x14ac:dyDescent="0.35">
      <c r="B351" s="1">
        <v>44911</v>
      </c>
      <c r="C351">
        <v>32</v>
      </c>
      <c r="D351">
        <v>46.24</v>
      </c>
      <c r="E351">
        <v>137.69</v>
      </c>
    </row>
    <row r="352" spans="2:5" x14ac:dyDescent="0.35">
      <c r="B352" s="1">
        <v>44912</v>
      </c>
      <c r="C352">
        <v>37</v>
      </c>
      <c r="D352">
        <v>58.11</v>
      </c>
      <c r="E352">
        <v>185.56</v>
      </c>
    </row>
    <row r="353" spans="2:5" x14ac:dyDescent="0.35">
      <c r="B353" s="1">
        <v>44913</v>
      </c>
      <c r="C353">
        <v>29</v>
      </c>
      <c r="D353">
        <v>43.68</v>
      </c>
      <c r="E353">
        <v>231.26</v>
      </c>
    </row>
    <row r="354" spans="2:5" x14ac:dyDescent="0.35">
      <c r="B354" s="1">
        <v>44914</v>
      </c>
      <c r="C354">
        <v>25</v>
      </c>
      <c r="D354">
        <v>52.35</v>
      </c>
      <c r="E354">
        <v>184.09</v>
      </c>
    </row>
    <row r="355" spans="2:5" x14ac:dyDescent="0.35">
      <c r="B355" s="1">
        <v>44915</v>
      </c>
      <c r="C355">
        <v>29</v>
      </c>
      <c r="D355">
        <v>52.62</v>
      </c>
      <c r="E355">
        <v>222.24</v>
      </c>
    </row>
    <row r="356" spans="2:5" x14ac:dyDescent="0.35">
      <c r="B356" s="1">
        <v>44916</v>
      </c>
      <c r="C356">
        <v>36</v>
      </c>
      <c r="D356">
        <v>49.83</v>
      </c>
      <c r="E356">
        <v>142.46</v>
      </c>
    </row>
    <row r="357" spans="2:5" x14ac:dyDescent="0.35">
      <c r="B357" s="1">
        <v>44917</v>
      </c>
      <c r="C357">
        <v>35</v>
      </c>
      <c r="D357">
        <v>57.05</v>
      </c>
      <c r="E357">
        <v>229.65</v>
      </c>
    </row>
    <row r="358" spans="2:5" x14ac:dyDescent="0.35">
      <c r="B358" s="1">
        <v>44918</v>
      </c>
      <c r="C358">
        <v>29</v>
      </c>
      <c r="D358">
        <v>49.41</v>
      </c>
      <c r="E358">
        <v>170.44</v>
      </c>
    </row>
    <row r="359" spans="2:5" x14ac:dyDescent="0.35">
      <c r="B359" s="1">
        <v>44919</v>
      </c>
      <c r="C359">
        <v>33</v>
      </c>
      <c r="D359">
        <v>53</v>
      </c>
      <c r="E359">
        <v>219.88</v>
      </c>
    </row>
    <row r="360" spans="2:5" x14ac:dyDescent="0.35">
      <c r="B360" s="1">
        <v>44920</v>
      </c>
      <c r="C360">
        <v>28</v>
      </c>
      <c r="D360">
        <v>52.04</v>
      </c>
      <c r="E360">
        <v>227.48</v>
      </c>
    </row>
    <row r="361" spans="2:5" x14ac:dyDescent="0.35">
      <c r="B361" s="1">
        <v>44921</v>
      </c>
      <c r="C361">
        <v>34</v>
      </c>
      <c r="D361">
        <v>41.91</v>
      </c>
      <c r="E361">
        <v>174.44</v>
      </c>
    </row>
    <row r="362" spans="2:5" x14ac:dyDescent="0.35">
      <c r="B362" s="1">
        <v>44922</v>
      </c>
      <c r="C362">
        <v>30</v>
      </c>
      <c r="D362">
        <v>53.98</v>
      </c>
      <c r="E362">
        <v>195.89</v>
      </c>
    </row>
    <row r="363" spans="2:5" x14ac:dyDescent="0.35">
      <c r="B363" s="1">
        <v>44923</v>
      </c>
      <c r="C363">
        <v>27</v>
      </c>
      <c r="D363">
        <v>49.08</v>
      </c>
      <c r="E363">
        <v>210.54</v>
      </c>
    </row>
    <row r="364" spans="2:5" x14ac:dyDescent="0.35">
      <c r="B364" s="1">
        <v>44924</v>
      </c>
      <c r="C364">
        <v>25</v>
      </c>
      <c r="D364">
        <v>57.19</v>
      </c>
      <c r="E364">
        <v>173.4</v>
      </c>
    </row>
    <row r="365" spans="2:5" x14ac:dyDescent="0.35">
      <c r="B365" s="1">
        <v>44925</v>
      </c>
      <c r="C365">
        <v>29</v>
      </c>
      <c r="D365">
        <v>45.65</v>
      </c>
      <c r="E365">
        <v>140.77000000000001</v>
      </c>
    </row>
    <row r="366" spans="2:5" x14ac:dyDescent="0.35">
      <c r="B366" s="1">
        <v>44926</v>
      </c>
      <c r="C366">
        <v>36</v>
      </c>
      <c r="D366">
        <v>50.65</v>
      </c>
      <c r="E366">
        <v>219.24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86A60-982F-4C58-9AF7-AEF80C47BDDA}">
  <dimension ref="A1:H1097"/>
  <sheetViews>
    <sheetView zoomScale="64" workbookViewId="0">
      <selection activeCell="H22" sqref="H22"/>
    </sheetView>
  </sheetViews>
  <sheetFormatPr defaultRowHeight="14.5" x14ac:dyDescent="0.35"/>
  <cols>
    <col min="1" max="2" width="16.81640625" customWidth="1"/>
    <col min="4" max="4" width="16.1796875" customWidth="1"/>
    <col min="5" max="5" width="16.453125" customWidth="1"/>
    <col min="6" max="6" width="17.26953125" customWidth="1"/>
    <col min="7" max="7" width="13.81640625" customWidth="1"/>
  </cols>
  <sheetData>
    <row r="1" spans="1:7" x14ac:dyDescent="0.35">
      <c r="A1" s="2" t="s">
        <v>0</v>
      </c>
      <c r="B1" s="2" t="s">
        <v>43</v>
      </c>
      <c r="C1" s="2" t="s">
        <v>1</v>
      </c>
      <c r="D1" s="2" t="s">
        <v>4</v>
      </c>
      <c r="E1" s="3" t="s">
        <v>5</v>
      </c>
      <c r="F1" s="10" t="s">
        <v>2</v>
      </c>
      <c r="G1" s="10" t="s">
        <v>3</v>
      </c>
    </row>
    <row r="2" spans="1:7" x14ac:dyDescent="0.35">
      <c r="A2" s="1">
        <v>44562</v>
      </c>
      <c r="B2" s="23">
        <f>YEAR(A2)</f>
        <v>2022</v>
      </c>
      <c r="C2">
        <v>13</v>
      </c>
      <c r="D2">
        <v>45.04</v>
      </c>
      <c r="E2">
        <v>204.49</v>
      </c>
      <c r="F2">
        <v>0.2</v>
      </c>
      <c r="G2">
        <v>24</v>
      </c>
    </row>
    <row r="3" spans="1:7" x14ac:dyDescent="0.35">
      <c r="A3" s="1">
        <v>44563</v>
      </c>
      <c r="B3" s="23">
        <f t="shared" ref="B3:B66" si="0">YEAR(A3)</f>
        <v>2022</v>
      </c>
      <c r="C3">
        <v>18</v>
      </c>
      <c r="D3">
        <v>55.23</v>
      </c>
      <c r="E3">
        <v>187.38</v>
      </c>
    </row>
    <row r="4" spans="1:7" x14ac:dyDescent="0.35">
      <c r="A4" s="1">
        <v>44564</v>
      </c>
      <c r="B4" s="23">
        <f t="shared" si="0"/>
        <v>2022</v>
      </c>
      <c r="C4">
        <v>23</v>
      </c>
      <c r="D4">
        <v>50.21</v>
      </c>
      <c r="E4">
        <v>223.85</v>
      </c>
    </row>
    <row r="5" spans="1:7" x14ac:dyDescent="0.35">
      <c r="A5" s="1">
        <v>44565</v>
      </c>
      <c r="B5" s="23">
        <f t="shared" si="0"/>
        <v>2022</v>
      </c>
      <c r="C5">
        <v>24</v>
      </c>
      <c r="D5">
        <v>58.81</v>
      </c>
      <c r="E5">
        <v>174.44</v>
      </c>
    </row>
    <row r="6" spans="1:7" x14ac:dyDescent="0.35">
      <c r="A6" s="1">
        <v>44566</v>
      </c>
      <c r="B6" s="23">
        <f t="shared" si="0"/>
        <v>2022</v>
      </c>
      <c r="C6">
        <v>22</v>
      </c>
      <c r="D6">
        <v>62.36</v>
      </c>
      <c r="E6">
        <v>211.02</v>
      </c>
    </row>
    <row r="7" spans="1:7" x14ac:dyDescent="0.35">
      <c r="A7" s="1">
        <v>44567</v>
      </c>
      <c r="B7" s="23">
        <f t="shared" si="0"/>
        <v>2022</v>
      </c>
      <c r="C7">
        <v>23</v>
      </c>
      <c r="D7">
        <v>53.52</v>
      </c>
      <c r="E7">
        <v>139.72</v>
      </c>
    </row>
    <row r="8" spans="1:7" x14ac:dyDescent="0.35">
      <c r="A8" s="1">
        <v>44568</v>
      </c>
      <c r="B8" s="23">
        <f t="shared" si="0"/>
        <v>2022</v>
      </c>
      <c r="C8">
        <v>23</v>
      </c>
      <c r="D8">
        <v>54.87</v>
      </c>
      <c r="E8">
        <v>201.41</v>
      </c>
    </row>
    <row r="9" spans="1:7" x14ac:dyDescent="0.35">
      <c r="A9" s="1">
        <v>44569</v>
      </c>
      <c r="B9" s="23">
        <f t="shared" si="0"/>
        <v>2022</v>
      </c>
      <c r="C9">
        <v>25</v>
      </c>
      <c r="D9">
        <v>58.38</v>
      </c>
      <c r="E9">
        <v>178.02</v>
      </c>
    </row>
    <row r="10" spans="1:7" x14ac:dyDescent="0.35">
      <c r="A10" s="1">
        <v>44570</v>
      </c>
      <c r="B10" s="23">
        <f t="shared" si="0"/>
        <v>2022</v>
      </c>
      <c r="C10">
        <v>23</v>
      </c>
      <c r="D10">
        <v>63.74</v>
      </c>
      <c r="E10">
        <v>214.37</v>
      </c>
    </row>
    <row r="11" spans="1:7" x14ac:dyDescent="0.35">
      <c r="A11" s="1">
        <v>44571</v>
      </c>
      <c r="B11" s="23">
        <f t="shared" si="0"/>
        <v>2022</v>
      </c>
      <c r="C11">
        <v>18</v>
      </c>
      <c r="D11">
        <v>48.83</v>
      </c>
      <c r="E11">
        <v>160.46</v>
      </c>
    </row>
    <row r="12" spans="1:7" x14ac:dyDescent="0.35">
      <c r="A12" s="1">
        <v>44572</v>
      </c>
      <c r="B12" s="23">
        <f t="shared" si="0"/>
        <v>2022</v>
      </c>
      <c r="C12">
        <v>23</v>
      </c>
      <c r="D12">
        <v>53.12</v>
      </c>
      <c r="E12">
        <v>173.67</v>
      </c>
    </row>
    <row r="13" spans="1:7" x14ac:dyDescent="0.35">
      <c r="A13" s="1">
        <v>44573</v>
      </c>
      <c r="B13" s="23">
        <f t="shared" si="0"/>
        <v>2022</v>
      </c>
      <c r="C13">
        <v>19</v>
      </c>
      <c r="D13">
        <v>45.33</v>
      </c>
      <c r="E13">
        <v>168.83</v>
      </c>
    </row>
    <row r="14" spans="1:7" x14ac:dyDescent="0.35">
      <c r="A14" s="1">
        <v>44574</v>
      </c>
      <c r="B14" s="23">
        <f t="shared" si="0"/>
        <v>2022</v>
      </c>
      <c r="C14">
        <v>13</v>
      </c>
      <c r="D14">
        <v>48.94</v>
      </c>
      <c r="E14">
        <v>158.76</v>
      </c>
    </row>
    <row r="15" spans="1:7" x14ac:dyDescent="0.35">
      <c r="A15" s="1">
        <v>44575</v>
      </c>
      <c r="B15" s="23">
        <f t="shared" si="0"/>
        <v>2022</v>
      </c>
      <c r="C15">
        <v>13</v>
      </c>
      <c r="D15">
        <v>63.7</v>
      </c>
      <c r="E15">
        <v>230.55</v>
      </c>
    </row>
    <row r="16" spans="1:7" x14ac:dyDescent="0.35">
      <c r="A16" s="1">
        <v>44576</v>
      </c>
      <c r="B16" s="23">
        <f t="shared" si="0"/>
        <v>2022</v>
      </c>
      <c r="C16">
        <v>14</v>
      </c>
      <c r="D16">
        <v>52.52</v>
      </c>
      <c r="E16">
        <v>179.86</v>
      </c>
    </row>
    <row r="17" spans="1:8" x14ac:dyDescent="0.35">
      <c r="A17" s="1">
        <v>44577</v>
      </c>
      <c r="B17" s="23">
        <f t="shared" si="0"/>
        <v>2022</v>
      </c>
      <c r="C17">
        <v>20</v>
      </c>
      <c r="D17">
        <v>45.75</v>
      </c>
      <c r="E17">
        <v>189.86</v>
      </c>
      <c r="H17">
        <f ca="1">SUMIF(B2:B1097,2024,D2:D366)</f>
        <v>17068.770000000004</v>
      </c>
    </row>
    <row r="18" spans="1:8" x14ac:dyDescent="0.35">
      <c r="A18" s="1">
        <v>44578</v>
      </c>
      <c r="B18" s="23">
        <f t="shared" si="0"/>
        <v>2022</v>
      </c>
      <c r="C18">
        <v>15</v>
      </c>
      <c r="D18">
        <v>52.15</v>
      </c>
      <c r="E18">
        <v>206.36</v>
      </c>
    </row>
    <row r="19" spans="1:8" x14ac:dyDescent="0.35">
      <c r="A19" s="1">
        <v>44579</v>
      </c>
      <c r="B19" s="23">
        <f t="shared" si="0"/>
        <v>2022</v>
      </c>
      <c r="C19">
        <v>13</v>
      </c>
      <c r="D19">
        <v>53.94</v>
      </c>
      <c r="E19">
        <v>212.47</v>
      </c>
    </row>
    <row r="20" spans="1:8" x14ac:dyDescent="0.35">
      <c r="A20" s="1">
        <v>44580</v>
      </c>
      <c r="B20" s="23">
        <f t="shared" si="0"/>
        <v>2022</v>
      </c>
      <c r="C20">
        <v>17</v>
      </c>
      <c r="D20">
        <v>46.16</v>
      </c>
      <c r="E20">
        <v>199.17</v>
      </c>
    </row>
    <row r="21" spans="1:8" x14ac:dyDescent="0.35">
      <c r="A21" s="1">
        <v>44581</v>
      </c>
      <c r="B21" s="23">
        <f t="shared" si="0"/>
        <v>2022</v>
      </c>
      <c r="C21">
        <v>25</v>
      </c>
      <c r="D21">
        <v>56.6</v>
      </c>
      <c r="E21">
        <v>174.92</v>
      </c>
    </row>
    <row r="22" spans="1:8" x14ac:dyDescent="0.35">
      <c r="A22" s="1">
        <v>44582</v>
      </c>
      <c r="B22" s="23">
        <f t="shared" si="0"/>
        <v>2022</v>
      </c>
      <c r="C22">
        <v>15</v>
      </c>
      <c r="D22">
        <v>55.11</v>
      </c>
      <c r="E22">
        <v>209.54</v>
      </c>
    </row>
    <row r="23" spans="1:8" x14ac:dyDescent="0.35">
      <c r="A23" s="1">
        <v>44583</v>
      </c>
      <c r="B23" s="23">
        <f t="shared" si="0"/>
        <v>2022</v>
      </c>
      <c r="C23">
        <v>19</v>
      </c>
      <c r="D23">
        <v>55.5</v>
      </c>
      <c r="E23">
        <v>173.38</v>
      </c>
    </row>
    <row r="24" spans="1:8" x14ac:dyDescent="0.35">
      <c r="A24" s="1">
        <v>44584</v>
      </c>
      <c r="B24" s="23">
        <f t="shared" si="0"/>
        <v>2022</v>
      </c>
      <c r="C24">
        <v>14</v>
      </c>
      <c r="D24">
        <v>53.43</v>
      </c>
      <c r="E24">
        <v>139.84</v>
      </c>
    </row>
    <row r="25" spans="1:8" x14ac:dyDescent="0.35">
      <c r="A25" s="1">
        <v>44585</v>
      </c>
      <c r="B25" s="23">
        <f t="shared" si="0"/>
        <v>2022</v>
      </c>
      <c r="C25">
        <v>22</v>
      </c>
      <c r="D25">
        <v>57.09</v>
      </c>
      <c r="E25">
        <v>135.07</v>
      </c>
    </row>
    <row r="26" spans="1:8" x14ac:dyDescent="0.35">
      <c r="A26" s="1">
        <v>44586</v>
      </c>
      <c r="B26" s="23">
        <f t="shared" si="0"/>
        <v>2022</v>
      </c>
      <c r="C26">
        <v>25</v>
      </c>
      <c r="D26">
        <v>48.58</v>
      </c>
      <c r="E26">
        <v>177.39</v>
      </c>
    </row>
    <row r="27" spans="1:8" x14ac:dyDescent="0.35">
      <c r="A27" s="1">
        <v>44587</v>
      </c>
      <c r="B27" s="23">
        <f t="shared" si="0"/>
        <v>2022</v>
      </c>
      <c r="C27">
        <v>21</v>
      </c>
      <c r="D27">
        <v>52.82</v>
      </c>
      <c r="E27">
        <v>158.44999999999999</v>
      </c>
    </row>
    <row r="28" spans="1:8" x14ac:dyDescent="0.35">
      <c r="A28" s="1">
        <v>44588</v>
      </c>
      <c r="B28" s="23">
        <f t="shared" si="0"/>
        <v>2022</v>
      </c>
      <c r="C28">
        <v>13</v>
      </c>
      <c r="D28">
        <v>45.24</v>
      </c>
      <c r="E28">
        <v>226.66</v>
      </c>
    </row>
    <row r="29" spans="1:8" x14ac:dyDescent="0.35">
      <c r="A29" s="1">
        <v>44589</v>
      </c>
      <c r="B29" s="23">
        <f t="shared" si="0"/>
        <v>2022</v>
      </c>
      <c r="C29">
        <v>25</v>
      </c>
      <c r="D29">
        <v>54.32</v>
      </c>
      <c r="E29">
        <v>199.52</v>
      </c>
    </row>
    <row r="30" spans="1:8" x14ac:dyDescent="0.35">
      <c r="A30" s="1">
        <v>44590</v>
      </c>
      <c r="B30" s="23">
        <f t="shared" si="0"/>
        <v>2022</v>
      </c>
      <c r="C30">
        <v>24</v>
      </c>
      <c r="D30">
        <v>61.9</v>
      </c>
      <c r="E30">
        <v>194.66</v>
      </c>
    </row>
    <row r="31" spans="1:8" x14ac:dyDescent="0.35">
      <c r="A31" s="1">
        <v>44591</v>
      </c>
      <c r="B31" s="23">
        <f t="shared" si="0"/>
        <v>2022</v>
      </c>
      <c r="C31">
        <v>18</v>
      </c>
      <c r="D31">
        <v>53.74</v>
      </c>
      <c r="E31">
        <v>219.3</v>
      </c>
    </row>
    <row r="32" spans="1:8" x14ac:dyDescent="0.35">
      <c r="A32" s="1">
        <v>44592</v>
      </c>
      <c r="B32" s="23">
        <f t="shared" si="0"/>
        <v>2022</v>
      </c>
      <c r="C32">
        <v>17</v>
      </c>
      <c r="D32">
        <v>59.26</v>
      </c>
      <c r="E32">
        <v>174.4</v>
      </c>
    </row>
    <row r="33" spans="1:5" x14ac:dyDescent="0.35">
      <c r="A33" s="1">
        <v>44593</v>
      </c>
      <c r="B33" s="23">
        <f t="shared" si="0"/>
        <v>2022</v>
      </c>
      <c r="C33">
        <v>16</v>
      </c>
      <c r="D33">
        <v>47.03</v>
      </c>
      <c r="E33">
        <v>163.72999999999999</v>
      </c>
    </row>
    <row r="34" spans="1:5" x14ac:dyDescent="0.35">
      <c r="A34" s="1">
        <v>44594</v>
      </c>
      <c r="B34" s="23">
        <f t="shared" si="0"/>
        <v>2022</v>
      </c>
      <c r="C34">
        <v>20</v>
      </c>
      <c r="D34">
        <v>46.82</v>
      </c>
      <c r="E34">
        <v>197.59</v>
      </c>
    </row>
    <row r="35" spans="1:5" x14ac:dyDescent="0.35">
      <c r="A35" s="1">
        <v>44595</v>
      </c>
      <c r="B35" s="23">
        <f t="shared" si="0"/>
        <v>2022</v>
      </c>
      <c r="C35">
        <v>24</v>
      </c>
      <c r="D35">
        <v>51.91</v>
      </c>
      <c r="E35">
        <v>225.92</v>
      </c>
    </row>
    <row r="36" spans="1:5" x14ac:dyDescent="0.35">
      <c r="A36" s="1">
        <v>44596</v>
      </c>
      <c r="B36" s="23">
        <f t="shared" si="0"/>
        <v>2022</v>
      </c>
      <c r="C36">
        <v>19</v>
      </c>
      <c r="D36">
        <v>52.27</v>
      </c>
      <c r="E36">
        <v>210.04</v>
      </c>
    </row>
    <row r="37" spans="1:5" x14ac:dyDescent="0.35">
      <c r="A37" s="1">
        <v>44597</v>
      </c>
      <c r="B37" s="23">
        <f t="shared" si="0"/>
        <v>2022</v>
      </c>
      <c r="C37">
        <v>23</v>
      </c>
      <c r="D37">
        <v>61.9</v>
      </c>
      <c r="E37">
        <v>211.06</v>
      </c>
    </row>
    <row r="38" spans="1:5" x14ac:dyDescent="0.35">
      <c r="A38" s="1">
        <v>44598</v>
      </c>
      <c r="B38" s="23">
        <f t="shared" si="0"/>
        <v>2022</v>
      </c>
      <c r="C38">
        <v>16</v>
      </c>
      <c r="D38">
        <v>50.73</v>
      </c>
      <c r="E38">
        <v>228.49</v>
      </c>
    </row>
    <row r="39" spans="1:5" x14ac:dyDescent="0.35">
      <c r="A39" s="1">
        <v>44599</v>
      </c>
      <c r="B39" s="23">
        <f t="shared" si="0"/>
        <v>2022</v>
      </c>
      <c r="C39">
        <v>14</v>
      </c>
      <c r="D39">
        <v>44</v>
      </c>
      <c r="E39">
        <v>158.44</v>
      </c>
    </row>
    <row r="40" spans="1:5" x14ac:dyDescent="0.35">
      <c r="A40" s="1">
        <v>44600</v>
      </c>
      <c r="B40" s="23">
        <f t="shared" si="0"/>
        <v>2022</v>
      </c>
      <c r="C40">
        <v>18</v>
      </c>
      <c r="D40">
        <v>51.69</v>
      </c>
      <c r="E40">
        <v>176.27</v>
      </c>
    </row>
    <row r="41" spans="1:5" x14ac:dyDescent="0.35">
      <c r="A41" s="1">
        <v>44601</v>
      </c>
      <c r="B41" s="23">
        <f t="shared" si="0"/>
        <v>2022</v>
      </c>
      <c r="C41">
        <v>24</v>
      </c>
      <c r="D41">
        <v>55.61</v>
      </c>
      <c r="E41">
        <v>229.14</v>
      </c>
    </row>
    <row r="42" spans="1:5" x14ac:dyDescent="0.35">
      <c r="A42" s="1">
        <v>44602</v>
      </c>
      <c r="B42" s="23">
        <f t="shared" si="0"/>
        <v>2022</v>
      </c>
      <c r="C42">
        <v>14</v>
      </c>
      <c r="D42">
        <v>54.88</v>
      </c>
      <c r="E42">
        <v>206.09</v>
      </c>
    </row>
    <row r="43" spans="1:5" x14ac:dyDescent="0.35">
      <c r="A43" s="1">
        <v>44603</v>
      </c>
      <c r="B43" s="23">
        <f t="shared" si="0"/>
        <v>2022</v>
      </c>
      <c r="C43">
        <v>22</v>
      </c>
      <c r="D43">
        <v>46.5</v>
      </c>
      <c r="E43">
        <v>190.46</v>
      </c>
    </row>
    <row r="44" spans="1:5" x14ac:dyDescent="0.35">
      <c r="A44" s="1">
        <v>44604</v>
      </c>
      <c r="B44" s="23">
        <f t="shared" si="0"/>
        <v>2022</v>
      </c>
      <c r="C44">
        <v>20</v>
      </c>
      <c r="D44">
        <v>52.85</v>
      </c>
      <c r="E44">
        <v>209.34</v>
      </c>
    </row>
    <row r="45" spans="1:5" x14ac:dyDescent="0.35">
      <c r="A45" s="1">
        <v>44605</v>
      </c>
      <c r="B45" s="23">
        <f t="shared" si="0"/>
        <v>2022</v>
      </c>
      <c r="C45">
        <v>22</v>
      </c>
      <c r="D45">
        <v>47.35</v>
      </c>
      <c r="E45">
        <v>150.08000000000001</v>
      </c>
    </row>
    <row r="46" spans="1:5" x14ac:dyDescent="0.35">
      <c r="A46" s="1">
        <v>44606</v>
      </c>
      <c r="B46" s="23">
        <f t="shared" si="0"/>
        <v>2022</v>
      </c>
      <c r="C46">
        <v>19</v>
      </c>
      <c r="D46">
        <v>62.2</v>
      </c>
      <c r="E46">
        <v>138.1</v>
      </c>
    </row>
    <row r="47" spans="1:5" x14ac:dyDescent="0.35">
      <c r="A47" s="1">
        <v>44607</v>
      </c>
      <c r="B47" s="23">
        <f t="shared" si="0"/>
        <v>2022</v>
      </c>
      <c r="C47">
        <v>26</v>
      </c>
      <c r="D47">
        <v>51.24</v>
      </c>
      <c r="E47">
        <v>168.96</v>
      </c>
    </row>
    <row r="48" spans="1:5" x14ac:dyDescent="0.35">
      <c r="A48" s="1">
        <v>44608</v>
      </c>
      <c r="B48" s="23">
        <f t="shared" si="0"/>
        <v>2022</v>
      </c>
      <c r="C48">
        <v>18</v>
      </c>
      <c r="D48">
        <v>55.39</v>
      </c>
      <c r="E48">
        <v>214.19</v>
      </c>
    </row>
    <row r="49" spans="1:5" x14ac:dyDescent="0.35">
      <c r="A49" s="1">
        <v>44609</v>
      </c>
      <c r="B49" s="23">
        <f t="shared" si="0"/>
        <v>2022</v>
      </c>
      <c r="C49">
        <v>15</v>
      </c>
      <c r="D49">
        <v>54.25</v>
      </c>
      <c r="E49">
        <v>163.66999999999999</v>
      </c>
    </row>
    <row r="50" spans="1:5" x14ac:dyDescent="0.35">
      <c r="A50" s="1">
        <v>44610</v>
      </c>
      <c r="B50" s="23">
        <f t="shared" si="0"/>
        <v>2022</v>
      </c>
      <c r="C50">
        <v>21</v>
      </c>
      <c r="D50">
        <v>62.23</v>
      </c>
      <c r="E50">
        <v>139.65</v>
      </c>
    </row>
    <row r="51" spans="1:5" x14ac:dyDescent="0.35">
      <c r="A51" s="1">
        <v>44611</v>
      </c>
      <c r="B51" s="23">
        <f t="shared" si="0"/>
        <v>2022</v>
      </c>
      <c r="C51">
        <v>19</v>
      </c>
      <c r="D51">
        <v>44.76</v>
      </c>
      <c r="E51">
        <v>209.01</v>
      </c>
    </row>
    <row r="52" spans="1:5" x14ac:dyDescent="0.35">
      <c r="A52" s="1">
        <v>44612</v>
      </c>
      <c r="B52" s="23">
        <f t="shared" si="0"/>
        <v>2022</v>
      </c>
      <c r="C52">
        <v>17</v>
      </c>
      <c r="D52">
        <v>53.25</v>
      </c>
      <c r="E52">
        <v>207.42</v>
      </c>
    </row>
    <row r="53" spans="1:5" x14ac:dyDescent="0.35">
      <c r="A53" s="1">
        <v>44613</v>
      </c>
      <c r="B53" s="23">
        <f t="shared" si="0"/>
        <v>2022</v>
      </c>
      <c r="C53">
        <v>26</v>
      </c>
      <c r="D53">
        <v>53.07</v>
      </c>
      <c r="E53">
        <v>181.97</v>
      </c>
    </row>
    <row r="54" spans="1:5" x14ac:dyDescent="0.35">
      <c r="A54" s="1">
        <v>44614</v>
      </c>
      <c r="B54" s="23">
        <f t="shared" si="0"/>
        <v>2022</v>
      </c>
      <c r="C54">
        <v>22</v>
      </c>
      <c r="D54">
        <v>48.54</v>
      </c>
      <c r="E54">
        <v>182.27</v>
      </c>
    </row>
    <row r="55" spans="1:5" x14ac:dyDescent="0.35">
      <c r="A55" s="1">
        <v>44615</v>
      </c>
      <c r="B55" s="23">
        <f t="shared" si="0"/>
        <v>2022</v>
      </c>
      <c r="C55">
        <v>15</v>
      </c>
      <c r="D55">
        <v>63.33</v>
      </c>
      <c r="E55">
        <v>218.6</v>
      </c>
    </row>
    <row r="56" spans="1:5" x14ac:dyDescent="0.35">
      <c r="A56" s="1">
        <v>44616</v>
      </c>
      <c r="B56" s="23">
        <f t="shared" si="0"/>
        <v>2022</v>
      </c>
      <c r="C56">
        <v>17</v>
      </c>
      <c r="D56">
        <v>59.47</v>
      </c>
      <c r="E56">
        <v>200.83</v>
      </c>
    </row>
    <row r="57" spans="1:5" x14ac:dyDescent="0.35">
      <c r="A57" s="1">
        <v>44617</v>
      </c>
      <c r="B57" s="23">
        <f t="shared" si="0"/>
        <v>2022</v>
      </c>
      <c r="C57">
        <v>16</v>
      </c>
      <c r="D57">
        <v>53.68</v>
      </c>
      <c r="E57">
        <v>161.91</v>
      </c>
    </row>
    <row r="58" spans="1:5" x14ac:dyDescent="0.35">
      <c r="A58" s="1">
        <v>44618</v>
      </c>
      <c r="B58" s="23">
        <f t="shared" si="0"/>
        <v>2022</v>
      </c>
      <c r="C58">
        <v>24</v>
      </c>
      <c r="D58">
        <v>62.03</v>
      </c>
      <c r="E58">
        <v>215.48</v>
      </c>
    </row>
    <row r="59" spans="1:5" x14ac:dyDescent="0.35">
      <c r="A59" s="1">
        <v>44619</v>
      </c>
      <c r="B59" s="23">
        <f t="shared" si="0"/>
        <v>2022</v>
      </c>
      <c r="C59">
        <v>14</v>
      </c>
      <c r="D59">
        <v>48</v>
      </c>
      <c r="E59">
        <v>140.97999999999999</v>
      </c>
    </row>
    <row r="60" spans="1:5" x14ac:dyDescent="0.35">
      <c r="A60" s="1">
        <v>44620</v>
      </c>
      <c r="B60" s="23">
        <f t="shared" si="0"/>
        <v>2022</v>
      </c>
      <c r="C60">
        <v>14</v>
      </c>
      <c r="D60">
        <v>55.5</v>
      </c>
      <c r="E60">
        <v>174.86</v>
      </c>
    </row>
    <row r="61" spans="1:5" x14ac:dyDescent="0.35">
      <c r="A61" s="1">
        <v>44621</v>
      </c>
      <c r="B61" s="23">
        <f t="shared" si="0"/>
        <v>2022</v>
      </c>
      <c r="C61">
        <v>21</v>
      </c>
      <c r="D61">
        <v>48.82</v>
      </c>
      <c r="E61">
        <v>166.71</v>
      </c>
    </row>
    <row r="62" spans="1:5" x14ac:dyDescent="0.35">
      <c r="A62" s="1">
        <v>44622</v>
      </c>
      <c r="B62" s="23">
        <f t="shared" si="0"/>
        <v>2022</v>
      </c>
      <c r="C62">
        <v>20</v>
      </c>
      <c r="D62">
        <v>61.85</v>
      </c>
      <c r="E62">
        <v>181.46</v>
      </c>
    </row>
    <row r="63" spans="1:5" x14ac:dyDescent="0.35">
      <c r="A63" s="1">
        <v>44623</v>
      </c>
      <c r="B63" s="23">
        <f t="shared" si="0"/>
        <v>2022</v>
      </c>
      <c r="C63">
        <v>21</v>
      </c>
      <c r="D63">
        <v>63.48</v>
      </c>
      <c r="E63">
        <v>169.19</v>
      </c>
    </row>
    <row r="64" spans="1:5" x14ac:dyDescent="0.35">
      <c r="A64" s="1">
        <v>44624</v>
      </c>
      <c r="B64" s="23">
        <f t="shared" si="0"/>
        <v>2022</v>
      </c>
      <c r="C64">
        <v>17</v>
      </c>
      <c r="D64">
        <v>61.03</v>
      </c>
      <c r="E64">
        <v>182.01</v>
      </c>
    </row>
    <row r="65" spans="1:5" x14ac:dyDescent="0.35">
      <c r="A65" s="1">
        <v>44625</v>
      </c>
      <c r="B65" s="23">
        <f t="shared" si="0"/>
        <v>2022</v>
      </c>
      <c r="C65">
        <v>26</v>
      </c>
      <c r="D65">
        <v>53.75</v>
      </c>
      <c r="E65">
        <v>178</v>
      </c>
    </row>
    <row r="66" spans="1:5" x14ac:dyDescent="0.35">
      <c r="A66" s="1">
        <v>44626</v>
      </c>
      <c r="B66" s="23">
        <f t="shared" si="0"/>
        <v>2022</v>
      </c>
      <c r="C66">
        <v>18</v>
      </c>
      <c r="D66">
        <v>55.89</v>
      </c>
      <c r="E66">
        <v>211.98</v>
      </c>
    </row>
    <row r="67" spans="1:5" x14ac:dyDescent="0.35">
      <c r="A67" s="1">
        <v>44627</v>
      </c>
      <c r="B67" s="23">
        <f t="shared" ref="B67:B130" si="1">YEAR(A67)</f>
        <v>2022</v>
      </c>
      <c r="C67">
        <v>19</v>
      </c>
      <c r="D67">
        <v>62.64</v>
      </c>
      <c r="E67">
        <v>187.96</v>
      </c>
    </row>
    <row r="68" spans="1:5" x14ac:dyDescent="0.35">
      <c r="A68" s="1">
        <v>44628</v>
      </c>
      <c r="B68" s="23">
        <f t="shared" si="1"/>
        <v>2022</v>
      </c>
      <c r="C68">
        <v>23</v>
      </c>
      <c r="D68">
        <v>59.11</v>
      </c>
      <c r="E68">
        <v>197.95</v>
      </c>
    </row>
    <row r="69" spans="1:5" x14ac:dyDescent="0.35">
      <c r="A69" s="1">
        <v>44629</v>
      </c>
      <c r="B69" s="23">
        <f t="shared" si="1"/>
        <v>2022</v>
      </c>
      <c r="C69">
        <v>22</v>
      </c>
      <c r="D69">
        <v>53.1</v>
      </c>
      <c r="E69">
        <v>200.73</v>
      </c>
    </row>
    <row r="70" spans="1:5" x14ac:dyDescent="0.35">
      <c r="A70" s="1">
        <v>44630</v>
      </c>
      <c r="B70" s="23">
        <f t="shared" si="1"/>
        <v>2022</v>
      </c>
      <c r="C70">
        <v>19</v>
      </c>
      <c r="D70">
        <v>44.26</v>
      </c>
      <c r="E70">
        <v>192.34</v>
      </c>
    </row>
    <row r="71" spans="1:5" x14ac:dyDescent="0.35">
      <c r="A71" s="1">
        <v>44631</v>
      </c>
      <c r="B71" s="23">
        <f t="shared" si="1"/>
        <v>2022</v>
      </c>
      <c r="C71">
        <v>18</v>
      </c>
      <c r="D71">
        <v>46.13</v>
      </c>
      <c r="E71">
        <v>188.22</v>
      </c>
    </row>
    <row r="72" spans="1:5" x14ac:dyDescent="0.35">
      <c r="A72" s="1">
        <v>44632</v>
      </c>
      <c r="B72" s="23">
        <f t="shared" si="1"/>
        <v>2022</v>
      </c>
      <c r="C72">
        <v>21</v>
      </c>
      <c r="D72">
        <v>62.32</v>
      </c>
      <c r="E72">
        <v>163.27000000000001</v>
      </c>
    </row>
    <row r="73" spans="1:5" x14ac:dyDescent="0.35">
      <c r="A73" s="1">
        <v>44633</v>
      </c>
      <c r="B73" s="23">
        <f t="shared" si="1"/>
        <v>2022</v>
      </c>
      <c r="C73">
        <v>20</v>
      </c>
      <c r="D73">
        <v>49.81</v>
      </c>
      <c r="E73">
        <v>227.72</v>
      </c>
    </row>
    <row r="74" spans="1:5" x14ac:dyDescent="0.35">
      <c r="A74" s="1">
        <v>44634</v>
      </c>
      <c r="B74" s="23">
        <f t="shared" si="1"/>
        <v>2022</v>
      </c>
      <c r="C74">
        <v>24</v>
      </c>
      <c r="D74">
        <v>60.33</v>
      </c>
      <c r="E74">
        <v>189.09</v>
      </c>
    </row>
    <row r="75" spans="1:5" x14ac:dyDescent="0.35">
      <c r="A75" s="1">
        <v>44635</v>
      </c>
      <c r="B75" s="23">
        <f t="shared" si="1"/>
        <v>2022</v>
      </c>
      <c r="C75">
        <v>18</v>
      </c>
      <c r="D75">
        <v>61.81</v>
      </c>
      <c r="E75">
        <v>154.21</v>
      </c>
    </row>
    <row r="76" spans="1:5" x14ac:dyDescent="0.35">
      <c r="A76" s="1">
        <v>44636</v>
      </c>
      <c r="B76" s="23">
        <f t="shared" si="1"/>
        <v>2022</v>
      </c>
      <c r="C76">
        <v>27</v>
      </c>
      <c r="D76">
        <v>48.47</v>
      </c>
      <c r="E76">
        <v>173.33</v>
      </c>
    </row>
    <row r="77" spans="1:5" x14ac:dyDescent="0.35">
      <c r="A77" s="1">
        <v>44637</v>
      </c>
      <c r="B77" s="23">
        <f t="shared" si="1"/>
        <v>2022</v>
      </c>
      <c r="C77">
        <v>27</v>
      </c>
      <c r="D77">
        <v>60.56</v>
      </c>
      <c r="E77">
        <v>193.14</v>
      </c>
    </row>
    <row r="78" spans="1:5" x14ac:dyDescent="0.35">
      <c r="A78" s="1">
        <v>44638</v>
      </c>
      <c r="B78" s="23">
        <f t="shared" si="1"/>
        <v>2022</v>
      </c>
      <c r="C78">
        <v>21</v>
      </c>
      <c r="D78">
        <v>53.47</v>
      </c>
      <c r="E78">
        <v>155.47999999999999</v>
      </c>
    </row>
    <row r="79" spans="1:5" x14ac:dyDescent="0.35">
      <c r="A79" s="1">
        <v>44639</v>
      </c>
      <c r="B79" s="23">
        <f t="shared" si="1"/>
        <v>2022</v>
      </c>
      <c r="C79">
        <v>17</v>
      </c>
      <c r="D79">
        <v>47.38</v>
      </c>
      <c r="E79">
        <v>178.7</v>
      </c>
    </row>
    <row r="80" spans="1:5" x14ac:dyDescent="0.35">
      <c r="A80" s="1">
        <v>44640</v>
      </c>
      <c r="B80" s="23">
        <f t="shared" si="1"/>
        <v>2022</v>
      </c>
      <c r="C80">
        <v>15</v>
      </c>
      <c r="D80">
        <v>48.12</v>
      </c>
      <c r="E80">
        <v>219.42</v>
      </c>
    </row>
    <row r="81" spans="1:5" x14ac:dyDescent="0.35">
      <c r="A81" s="1">
        <v>44641</v>
      </c>
      <c r="B81" s="23">
        <f t="shared" si="1"/>
        <v>2022</v>
      </c>
      <c r="C81">
        <v>18</v>
      </c>
      <c r="D81">
        <v>62.17</v>
      </c>
      <c r="E81">
        <v>200.56</v>
      </c>
    </row>
    <row r="82" spans="1:5" x14ac:dyDescent="0.35">
      <c r="A82" s="1">
        <v>44642</v>
      </c>
      <c r="B82" s="23">
        <f t="shared" si="1"/>
        <v>2022</v>
      </c>
      <c r="C82">
        <v>27</v>
      </c>
      <c r="D82">
        <v>50.87</v>
      </c>
      <c r="E82">
        <v>188.11</v>
      </c>
    </row>
    <row r="83" spans="1:5" x14ac:dyDescent="0.35">
      <c r="A83" s="1">
        <v>44643</v>
      </c>
      <c r="B83" s="23">
        <f t="shared" si="1"/>
        <v>2022</v>
      </c>
      <c r="C83">
        <v>17</v>
      </c>
      <c r="D83">
        <v>44.52</v>
      </c>
      <c r="E83">
        <v>148.82</v>
      </c>
    </row>
    <row r="84" spans="1:5" x14ac:dyDescent="0.35">
      <c r="A84" s="1">
        <v>44644</v>
      </c>
      <c r="B84" s="23">
        <f t="shared" si="1"/>
        <v>2022</v>
      </c>
      <c r="C84">
        <v>21</v>
      </c>
      <c r="D84">
        <v>56.13</v>
      </c>
      <c r="E84">
        <v>143.86000000000001</v>
      </c>
    </row>
    <row r="85" spans="1:5" x14ac:dyDescent="0.35">
      <c r="A85" s="1">
        <v>44645</v>
      </c>
      <c r="B85" s="23">
        <f t="shared" si="1"/>
        <v>2022</v>
      </c>
      <c r="C85">
        <v>26</v>
      </c>
      <c r="D85">
        <v>50.53</v>
      </c>
      <c r="E85">
        <v>225.34</v>
      </c>
    </row>
    <row r="86" spans="1:5" x14ac:dyDescent="0.35">
      <c r="A86" s="1">
        <v>44646</v>
      </c>
      <c r="B86" s="23">
        <f t="shared" si="1"/>
        <v>2022</v>
      </c>
      <c r="C86">
        <v>20</v>
      </c>
      <c r="D86">
        <v>57.8</v>
      </c>
      <c r="E86">
        <v>227.22</v>
      </c>
    </row>
    <row r="87" spans="1:5" x14ac:dyDescent="0.35">
      <c r="A87" s="1">
        <v>44647</v>
      </c>
      <c r="B87" s="23">
        <f t="shared" si="1"/>
        <v>2022</v>
      </c>
      <c r="C87">
        <v>20</v>
      </c>
      <c r="D87">
        <v>44.04</v>
      </c>
      <c r="E87">
        <v>150.77000000000001</v>
      </c>
    </row>
    <row r="88" spans="1:5" x14ac:dyDescent="0.35">
      <c r="A88" s="1">
        <v>44648</v>
      </c>
      <c r="B88" s="23">
        <f t="shared" si="1"/>
        <v>2022</v>
      </c>
      <c r="C88">
        <v>20</v>
      </c>
      <c r="D88">
        <v>53.5</v>
      </c>
      <c r="E88">
        <v>148.62</v>
      </c>
    </row>
    <row r="89" spans="1:5" x14ac:dyDescent="0.35">
      <c r="A89" s="1">
        <v>44649</v>
      </c>
      <c r="B89" s="23">
        <f t="shared" si="1"/>
        <v>2022</v>
      </c>
      <c r="C89">
        <v>24</v>
      </c>
      <c r="D89">
        <v>52.83</v>
      </c>
      <c r="E89">
        <v>165.57</v>
      </c>
    </row>
    <row r="90" spans="1:5" x14ac:dyDescent="0.35">
      <c r="A90" s="1">
        <v>44650</v>
      </c>
      <c r="B90" s="23">
        <f t="shared" si="1"/>
        <v>2022</v>
      </c>
      <c r="C90">
        <v>21</v>
      </c>
      <c r="D90">
        <v>46.78</v>
      </c>
      <c r="E90">
        <v>162.84</v>
      </c>
    </row>
    <row r="91" spans="1:5" x14ac:dyDescent="0.35">
      <c r="A91" s="1">
        <v>44651</v>
      </c>
      <c r="B91" s="23">
        <f t="shared" si="1"/>
        <v>2022</v>
      </c>
      <c r="C91">
        <v>22</v>
      </c>
      <c r="D91">
        <v>51.98</v>
      </c>
      <c r="E91">
        <v>150.47</v>
      </c>
    </row>
    <row r="92" spans="1:5" x14ac:dyDescent="0.35">
      <c r="A92" s="1">
        <v>44652</v>
      </c>
      <c r="B92" s="23">
        <f t="shared" si="1"/>
        <v>2022</v>
      </c>
      <c r="C92">
        <v>17</v>
      </c>
      <c r="D92">
        <v>61.77</v>
      </c>
      <c r="E92">
        <v>158.86000000000001</v>
      </c>
    </row>
    <row r="93" spans="1:5" x14ac:dyDescent="0.35">
      <c r="A93" s="1">
        <v>44653</v>
      </c>
      <c r="B93" s="23">
        <f t="shared" si="1"/>
        <v>2022</v>
      </c>
      <c r="C93">
        <v>22</v>
      </c>
      <c r="D93">
        <v>54.11</v>
      </c>
      <c r="E93">
        <v>228.4</v>
      </c>
    </row>
    <row r="94" spans="1:5" x14ac:dyDescent="0.35">
      <c r="A94" s="1">
        <v>44654</v>
      </c>
      <c r="B94" s="23">
        <f t="shared" si="1"/>
        <v>2022</v>
      </c>
      <c r="C94">
        <v>25</v>
      </c>
      <c r="D94">
        <v>60.66</v>
      </c>
      <c r="E94">
        <v>224.94</v>
      </c>
    </row>
    <row r="95" spans="1:5" x14ac:dyDescent="0.35">
      <c r="A95" s="1">
        <v>44655</v>
      </c>
      <c r="B95" s="23">
        <f t="shared" si="1"/>
        <v>2022</v>
      </c>
      <c r="C95">
        <v>26</v>
      </c>
      <c r="D95">
        <v>48.62</v>
      </c>
      <c r="E95">
        <v>199.62</v>
      </c>
    </row>
    <row r="96" spans="1:5" x14ac:dyDescent="0.35">
      <c r="A96" s="1">
        <v>44656</v>
      </c>
      <c r="B96" s="23">
        <f t="shared" si="1"/>
        <v>2022</v>
      </c>
      <c r="C96">
        <v>17</v>
      </c>
      <c r="D96">
        <v>62.17</v>
      </c>
      <c r="E96">
        <v>168.07</v>
      </c>
    </row>
    <row r="97" spans="1:5" x14ac:dyDescent="0.35">
      <c r="A97" s="1">
        <v>44657</v>
      </c>
      <c r="B97" s="23">
        <f t="shared" si="1"/>
        <v>2022</v>
      </c>
      <c r="C97">
        <v>17</v>
      </c>
      <c r="D97">
        <v>46.56</v>
      </c>
      <c r="E97">
        <v>204.9</v>
      </c>
    </row>
    <row r="98" spans="1:5" x14ac:dyDescent="0.35">
      <c r="A98" s="1">
        <v>44658</v>
      </c>
      <c r="B98" s="23">
        <f t="shared" si="1"/>
        <v>2022</v>
      </c>
      <c r="C98">
        <v>24</v>
      </c>
      <c r="D98">
        <v>55.02</v>
      </c>
      <c r="E98">
        <v>137.1</v>
      </c>
    </row>
    <row r="99" spans="1:5" x14ac:dyDescent="0.35">
      <c r="A99" s="1">
        <v>44659</v>
      </c>
      <c r="B99" s="23">
        <f t="shared" si="1"/>
        <v>2022</v>
      </c>
      <c r="C99">
        <v>25</v>
      </c>
      <c r="D99">
        <v>48.17</v>
      </c>
      <c r="E99">
        <v>182.22</v>
      </c>
    </row>
    <row r="100" spans="1:5" x14ac:dyDescent="0.35">
      <c r="A100" s="1">
        <v>44660</v>
      </c>
      <c r="B100" s="23">
        <f t="shared" si="1"/>
        <v>2022</v>
      </c>
      <c r="C100">
        <v>20</v>
      </c>
      <c r="D100">
        <v>61.71</v>
      </c>
      <c r="E100">
        <v>146.03</v>
      </c>
    </row>
    <row r="101" spans="1:5" x14ac:dyDescent="0.35">
      <c r="A101" s="1">
        <v>44661</v>
      </c>
      <c r="B101" s="23">
        <f t="shared" si="1"/>
        <v>2022</v>
      </c>
      <c r="C101">
        <v>17</v>
      </c>
      <c r="D101">
        <v>52.42</v>
      </c>
      <c r="E101">
        <v>189.48</v>
      </c>
    </row>
    <row r="102" spans="1:5" x14ac:dyDescent="0.35">
      <c r="A102" s="1">
        <v>44662</v>
      </c>
      <c r="B102" s="23">
        <f t="shared" si="1"/>
        <v>2022</v>
      </c>
      <c r="C102">
        <v>24</v>
      </c>
      <c r="D102">
        <v>45.11</v>
      </c>
      <c r="E102">
        <v>179.72</v>
      </c>
    </row>
    <row r="103" spans="1:5" x14ac:dyDescent="0.35">
      <c r="A103" s="1">
        <v>44663</v>
      </c>
      <c r="B103" s="23">
        <f t="shared" si="1"/>
        <v>2022</v>
      </c>
      <c r="C103">
        <v>21</v>
      </c>
      <c r="D103">
        <v>55.51</v>
      </c>
      <c r="E103">
        <v>177.97</v>
      </c>
    </row>
    <row r="104" spans="1:5" x14ac:dyDescent="0.35">
      <c r="A104" s="1">
        <v>44664</v>
      </c>
      <c r="B104" s="23">
        <f t="shared" si="1"/>
        <v>2022</v>
      </c>
      <c r="C104">
        <v>26</v>
      </c>
      <c r="D104">
        <v>45.44</v>
      </c>
      <c r="E104">
        <v>191.08</v>
      </c>
    </row>
    <row r="105" spans="1:5" x14ac:dyDescent="0.35">
      <c r="A105" s="1">
        <v>44665</v>
      </c>
      <c r="B105" s="23">
        <f t="shared" si="1"/>
        <v>2022</v>
      </c>
      <c r="C105">
        <v>18</v>
      </c>
      <c r="D105">
        <v>62.33</v>
      </c>
      <c r="E105">
        <v>219.89</v>
      </c>
    </row>
    <row r="106" spans="1:5" x14ac:dyDescent="0.35">
      <c r="A106" s="1">
        <v>44666</v>
      </c>
      <c r="B106" s="23">
        <f t="shared" si="1"/>
        <v>2022</v>
      </c>
      <c r="C106">
        <v>25</v>
      </c>
      <c r="D106">
        <v>45.69</v>
      </c>
      <c r="E106">
        <v>220.67</v>
      </c>
    </row>
    <row r="107" spans="1:5" x14ac:dyDescent="0.35">
      <c r="A107" s="1">
        <v>44667</v>
      </c>
      <c r="B107" s="23">
        <f t="shared" si="1"/>
        <v>2022</v>
      </c>
      <c r="C107">
        <v>20</v>
      </c>
      <c r="D107">
        <v>59.86</v>
      </c>
      <c r="E107">
        <v>166.85</v>
      </c>
    </row>
    <row r="108" spans="1:5" x14ac:dyDescent="0.35">
      <c r="A108" s="1">
        <v>44668</v>
      </c>
      <c r="B108" s="23">
        <f t="shared" si="1"/>
        <v>2022</v>
      </c>
      <c r="C108">
        <v>20</v>
      </c>
      <c r="D108">
        <v>52.95</v>
      </c>
      <c r="E108">
        <v>150.19</v>
      </c>
    </row>
    <row r="109" spans="1:5" x14ac:dyDescent="0.35">
      <c r="A109" s="1">
        <v>44669</v>
      </c>
      <c r="B109" s="23">
        <f t="shared" si="1"/>
        <v>2022</v>
      </c>
      <c r="C109">
        <v>19</v>
      </c>
      <c r="D109">
        <v>52.93</v>
      </c>
      <c r="E109">
        <v>139.38999999999999</v>
      </c>
    </row>
    <row r="110" spans="1:5" x14ac:dyDescent="0.35">
      <c r="A110" s="1">
        <v>44670</v>
      </c>
      <c r="B110" s="23">
        <f t="shared" si="1"/>
        <v>2022</v>
      </c>
      <c r="C110">
        <v>23</v>
      </c>
      <c r="D110">
        <v>52.88</v>
      </c>
      <c r="E110">
        <v>150.49</v>
      </c>
    </row>
    <row r="111" spans="1:5" x14ac:dyDescent="0.35">
      <c r="A111" s="1">
        <v>44671</v>
      </c>
      <c r="B111" s="23">
        <f t="shared" si="1"/>
        <v>2022</v>
      </c>
      <c r="C111">
        <v>20</v>
      </c>
      <c r="D111">
        <v>60.57</v>
      </c>
      <c r="E111">
        <v>199.61</v>
      </c>
    </row>
    <row r="112" spans="1:5" x14ac:dyDescent="0.35">
      <c r="A112" s="1">
        <v>44672</v>
      </c>
      <c r="B112" s="23">
        <f t="shared" si="1"/>
        <v>2022</v>
      </c>
      <c r="C112">
        <v>23</v>
      </c>
      <c r="D112">
        <v>54.38</v>
      </c>
      <c r="E112">
        <v>171.58</v>
      </c>
    </row>
    <row r="113" spans="1:5" x14ac:dyDescent="0.35">
      <c r="A113" s="1">
        <v>44673</v>
      </c>
      <c r="B113" s="23">
        <f t="shared" si="1"/>
        <v>2022</v>
      </c>
      <c r="C113">
        <v>27</v>
      </c>
      <c r="D113">
        <v>61.86</v>
      </c>
      <c r="E113">
        <v>205.47</v>
      </c>
    </row>
    <row r="114" spans="1:5" x14ac:dyDescent="0.35">
      <c r="A114" s="1">
        <v>44674</v>
      </c>
      <c r="B114" s="23">
        <f t="shared" si="1"/>
        <v>2022</v>
      </c>
      <c r="C114">
        <v>20</v>
      </c>
      <c r="D114">
        <v>47.93</v>
      </c>
      <c r="E114">
        <v>141.47999999999999</v>
      </c>
    </row>
    <row r="115" spans="1:5" x14ac:dyDescent="0.35">
      <c r="A115" s="1">
        <v>44675</v>
      </c>
      <c r="B115" s="23">
        <f t="shared" si="1"/>
        <v>2022</v>
      </c>
      <c r="C115">
        <v>23</v>
      </c>
      <c r="D115">
        <v>53.21</v>
      </c>
      <c r="E115">
        <v>161.91999999999999</v>
      </c>
    </row>
    <row r="116" spans="1:5" x14ac:dyDescent="0.35">
      <c r="A116" s="1">
        <v>44676</v>
      </c>
      <c r="B116" s="23">
        <f t="shared" si="1"/>
        <v>2022</v>
      </c>
      <c r="C116">
        <v>24</v>
      </c>
      <c r="D116">
        <v>60.31</v>
      </c>
      <c r="E116">
        <v>136.25</v>
      </c>
    </row>
    <row r="117" spans="1:5" x14ac:dyDescent="0.35">
      <c r="A117" s="1">
        <v>44677</v>
      </c>
      <c r="B117" s="23">
        <f t="shared" si="1"/>
        <v>2022</v>
      </c>
      <c r="C117">
        <v>27</v>
      </c>
      <c r="D117">
        <v>55.53</v>
      </c>
      <c r="E117">
        <v>150.85</v>
      </c>
    </row>
    <row r="118" spans="1:5" x14ac:dyDescent="0.35">
      <c r="A118" s="1">
        <v>44678</v>
      </c>
      <c r="B118" s="23">
        <f t="shared" si="1"/>
        <v>2022</v>
      </c>
      <c r="C118">
        <v>18</v>
      </c>
      <c r="D118">
        <v>47.55</v>
      </c>
      <c r="E118">
        <v>174.78</v>
      </c>
    </row>
    <row r="119" spans="1:5" x14ac:dyDescent="0.35">
      <c r="A119" s="1">
        <v>44679</v>
      </c>
      <c r="B119" s="23">
        <f t="shared" si="1"/>
        <v>2022</v>
      </c>
      <c r="C119">
        <v>18</v>
      </c>
      <c r="D119">
        <v>49.13</v>
      </c>
      <c r="E119">
        <v>203.63</v>
      </c>
    </row>
    <row r="120" spans="1:5" x14ac:dyDescent="0.35">
      <c r="A120" s="1">
        <v>44680</v>
      </c>
      <c r="B120" s="23">
        <f t="shared" si="1"/>
        <v>2022</v>
      </c>
      <c r="C120">
        <v>19</v>
      </c>
      <c r="D120">
        <v>61.05</v>
      </c>
      <c r="E120">
        <v>178.9</v>
      </c>
    </row>
    <row r="121" spans="1:5" x14ac:dyDescent="0.35">
      <c r="A121" s="1">
        <v>44681</v>
      </c>
      <c r="B121" s="23">
        <f t="shared" si="1"/>
        <v>2022</v>
      </c>
      <c r="C121">
        <v>17</v>
      </c>
      <c r="D121">
        <v>61.61</v>
      </c>
      <c r="E121">
        <v>179.4</v>
      </c>
    </row>
    <row r="122" spans="1:5" x14ac:dyDescent="0.35">
      <c r="A122" s="1">
        <v>44682</v>
      </c>
      <c r="B122" s="23">
        <f t="shared" si="1"/>
        <v>2022</v>
      </c>
      <c r="C122">
        <v>26</v>
      </c>
      <c r="D122">
        <v>53.98</v>
      </c>
      <c r="E122">
        <v>152.66999999999999</v>
      </c>
    </row>
    <row r="123" spans="1:5" x14ac:dyDescent="0.35">
      <c r="A123" s="1">
        <v>44683</v>
      </c>
      <c r="B123" s="23">
        <f t="shared" si="1"/>
        <v>2022</v>
      </c>
      <c r="C123">
        <v>23</v>
      </c>
      <c r="D123">
        <v>48.54</v>
      </c>
      <c r="E123">
        <v>210.02</v>
      </c>
    </row>
    <row r="124" spans="1:5" x14ac:dyDescent="0.35">
      <c r="A124" s="1">
        <v>44684</v>
      </c>
      <c r="B124" s="23">
        <f t="shared" si="1"/>
        <v>2022</v>
      </c>
      <c r="C124">
        <v>22</v>
      </c>
      <c r="D124">
        <v>56.1</v>
      </c>
      <c r="E124">
        <v>171.12</v>
      </c>
    </row>
    <row r="125" spans="1:5" x14ac:dyDescent="0.35">
      <c r="A125" s="1">
        <v>44685</v>
      </c>
      <c r="B125" s="23">
        <f t="shared" si="1"/>
        <v>2022</v>
      </c>
      <c r="C125">
        <v>20</v>
      </c>
      <c r="D125">
        <v>55.95</v>
      </c>
      <c r="E125">
        <v>156.83000000000001</v>
      </c>
    </row>
    <row r="126" spans="1:5" x14ac:dyDescent="0.35">
      <c r="A126" s="1">
        <v>44686</v>
      </c>
      <c r="B126" s="23">
        <f t="shared" si="1"/>
        <v>2022</v>
      </c>
      <c r="C126">
        <v>24</v>
      </c>
      <c r="D126">
        <v>50.19</v>
      </c>
      <c r="E126">
        <v>161.15</v>
      </c>
    </row>
    <row r="127" spans="1:5" x14ac:dyDescent="0.35">
      <c r="A127" s="1">
        <v>44687</v>
      </c>
      <c r="B127" s="23">
        <f t="shared" si="1"/>
        <v>2022</v>
      </c>
      <c r="C127">
        <v>28</v>
      </c>
      <c r="D127">
        <v>56.01</v>
      </c>
      <c r="E127">
        <v>138.94999999999999</v>
      </c>
    </row>
    <row r="128" spans="1:5" x14ac:dyDescent="0.35">
      <c r="A128" s="1">
        <v>44688</v>
      </c>
      <c r="B128" s="23">
        <f t="shared" si="1"/>
        <v>2022</v>
      </c>
      <c r="C128">
        <v>22</v>
      </c>
      <c r="D128">
        <v>61.69</v>
      </c>
      <c r="E128">
        <v>159.54</v>
      </c>
    </row>
    <row r="129" spans="1:5" x14ac:dyDescent="0.35">
      <c r="A129" s="1">
        <v>44689</v>
      </c>
      <c r="B129" s="23">
        <f t="shared" si="1"/>
        <v>2022</v>
      </c>
      <c r="C129">
        <v>17</v>
      </c>
      <c r="D129">
        <v>53.2</v>
      </c>
      <c r="E129">
        <v>167.47</v>
      </c>
    </row>
    <row r="130" spans="1:5" x14ac:dyDescent="0.35">
      <c r="A130" s="1">
        <v>44690</v>
      </c>
      <c r="B130" s="23">
        <f t="shared" si="1"/>
        <v>2022</v>
      </c>
      <c r="C130">
        <v>29</v>
      </c>
      <c r="D130">
        <v>57.3</v>
      </c>
      <c r="E130">
        <v>190.98</v>
      </c>
    </row>
    <row r="131" spans="1:5" x14ac:dyDescent="0.35">
      <c r="A131" s="1">
        <v>44691</v>
      </c>
      <c r="B131" s="23">
        <f t="shared" ref="B131:B194" si="2">YEAR(A131)</f>
        <v>2022</v>
      </c>
      <c r="C131">
        <v>23</v>
      </c>
      <c r="D131">
        <v>44.95</v>
      </c>
      <c r="E131">
        <v>145.62</v>
      </c>
    </row>
    <row r="132" spans="1:5" x14ac:dyDescent="0.35">
      <c r="A132" s="1">
        <v>44692</v>
      </c>
      <c r="B132" s="23">
        <f t="shared" si="2"/>
        <v>2022</v>
      </c>
      <c r="C132">
        <v>22</v>
      </c>
      <c r="D132">
        <v>43.44</v>
      </c>
      <c r="E132">
        <v>177.35</v>
      </c>
    </row>
    <row r="133" spans="1:5" x14ac:dyDescent="0.35">
      <c r="A133" s="1">
        <v>44693</v>
      </c>
      <c r="B133" s="23">
        <f t="shared" si="2"/>
        <v>2022</v>
      </c>
      <c r="C133">
        <v>19</v>
      </c>
      <c r="D133">
        <v>59.27</v>
      </c>
      <c r="E133">
        <v>184.23</v>
      </c>
    </row>
    <row r="134" spans="1:5" x14ac:dyDescent="0.35">
      <c r="A134" s="1">
        <v>44694</v>
      </c>
      <c r="B134" s="23">
        <f t="shared" si="2"/>
        <v>2022</v>
      </c>
      <c r="C134">
        <v>27</v>
      </c>
      <c r="D134">
        <v>61.43</v>
      </c>
      <c r="E134">
        <v>207.52</v>
      </c>
    </row>
    <row r="135" spans="1:5" x14ac:dyDescent="0.35">
      <c r="A135" s="1">
        <v>44695</v>
      </c>
      <c r="B135" s="23">
        <f t="shared" si="2"/>
        <v>2022</v>
      </c>
      <c r="C135">
        <v>19</v>
      </c>
      <c r="D135">
        <v>50.08</v>
      </c>
      <c r="E135">
        <v>176.1</v>
      </c>
    </row>
    <row r="136" spans="1:5" x14ac:dyDescent="0.35">
      <c r="A136" s="1">
        <v>44696</v>
      </c>
      <c r="B136" s="23">
        <f t="shared" si="2"/>
        <v>2022</v>
      </c>
      <c r="C136">
        <v>22</v>
      </c>
      <c r="D136">
        <v>45.46</v>
      </c>
      <c r="E136">
        <v>148.04</v>
      </c>
    </row>
    <row r="137" spans="1:5" x14ac:dyDescent="0.35">
      <c r="A137" s="1">
        <v>44697</v>
      </c>
      <c r="B137" s="23">
        <f t="shared" si="2"/>
        <v>2022</v>
      </c>
      <c r="C137">
        <v>23</v>
      </c>
      <c r="D137">
        <v>51.48</v>
      </c>
      <c r="E137">
        <v>218.64</v>
      </c>
    </row>
    <row r="138" spans="1:5" x14ac:dyDescent="0.35">
      <c r="A138" s="1">
        <v>44698</v>
      </c>
      <c r="B138" s="23">
        <f t="shared" si="2"/>
        <v>2022</v>
      </c>
      <c r="C138">
        <v>28</v>
      </c>
      <c r="D138">
        <v>55.08</v>
      </c>
      <c r="E138">
        <v>185.88</v>
      </c>
    </row>
    <row r="139" spans="1:5" x14ac:dyDescent="0.35">
      <c r="A139" s="1">
        <v>44699</v>
      </c>
      <c r="B139" s="23">
        <f t="shared" si="2"/>
        <v>2022</v>
      </c>
      <c r="C139">
        <v>26</v>
      </c>
      <c r="D139">
        <v>47.62</v>
      </c>
      <c r="E139">
        <v>215.42</v>
      </c>
    </row>
    <row r="140" spans="1:5" x14ac:dyDescent="0.35">
      <c r="A140" s="1">
        <v>44700</v>
      </c>
      <c r="B140" s="23">
        <f t="shared" si="2"/>
        <v>2022</v>
      </c>
      <c r="C140">
        <v>21</v>
      </c>
      <c r="D140">
        <v>56.61</v>
      </c>
      <c r="E140">
        <v>169.46</v>
      </c>
    </row>
    <row r="141" spans="1:5" x14ac:dyDescent="0.35">
      <c r="A141" s="1">
        <v>44701</v>
      </c>
      <c r="B141" s="23">
        <f t="shared" si="2"/>
        <v>2022</v>
      </c>
      <c r="C141">
        <v>23</v>
      </c>
      <c r="D141">
        <v>44.44</v>
      </c>
      <c r="E141">
        <v>171.92</v>
      </c>
    </row>
    <row r="142" spans="1:5" x14ac:dyDescent="0.35">
      <c r="A142" s="1">
        <v>44702</v>
      </c>
      <c r="B142" s="23">
        <f t="shared" si="2"/>
        <v>2022</v>
      </c>
      <c r="C142">
        <v>28</v>
      </c>
      <c r="D142">
        <v>52.14</v>
      </c>
      <c r="E142">
        <v>146.81</v>
      </c>
    </row>
    <row r="143" spans="1:5" x14ac:dyDescent="0.35">
      <c r="A143" s="1">
        <v>44703</v>
      </c>
      <c r="B143" s="23">
        <f t="shared" si="2"/>
        <v>2022</v>
      </c>
      <c r="C143">
        <v>28</v>
      </c>
      <c r="D143">
        <v>47.08</v>
      </c>
      <c r="E143">
        <v>172.76</v>
      </c>
    </row>
    <row r="144" spans="1:5" x14ac:dyDescent="0.35">
      <c r="A144" s="1">
        <v>44704</v>
      </c>
      <c r="B144" s="23">
        <f t="shared" si="2"/>
        <v>2022</v>
      </c>
      <c r="C144">
        <v>30</v>
      </c>
      <c r="D144">
        <v>47.14</v>
      </c>
      <c r="E144">
        <v>193.08</v>
      </c>
    </row>
    <row r="145" spans="1:5" x14ac:dyDescent="0.35">
      <c r="A145" s="1">
        <v>44705</v>
      </c>
      <c r="B145" s="23">
        <f t="shared" si="2"/>
        <v>2022</v>
      </c>
      <c r="C145">
        <v>27</v>
      </c>
      <c r="D145">
        <v>56.85</v>
      </c>
      <c r="E145">
        <v>142.52000000000001</v>
      </c>
    </row>
    <row r="146" spans="1:5" x14ac:dyDescent="0.35">
      <c r="A146" s="1">
        <v>44706</v>
      </c>
      <c r="B146" s="23">
        <f t="shared" si="2"/>
        <v>2022</v>
      </c>
      <c r="C146">
        <v>19</v>
      </c>
      <c r="D146">
        <v>52.56</v>
      </c>
      <c r="E146">
        <v>178.49</v>
      </c>
    </row>
    <row r="147" spans="1:5" x14ac:dyDescent="0.35">
      <c r="A147" s="1">
        <v>44707</v>
      </c>
      <c r="B147" s="23">
        <f t="shared" si="2"/>
        <v>2022</v>
      </c>
      <c r="C147">
        <v>27</v>
      </c>
      <c r="D147">
        <v>48.03</v>
      </c>
      <c r="E147">
        <v>229.01</v>
      </c>
    </row>
    <row r="148" spans="1:5" x14ac:dyDescent="0.35">
      <c r="A148" s="1">
        <v>44708</v>
      </c>
      <c r="B148" s="23">
        <f t="shared" si="2"/>
        <v>2022</v>
      </c>
      <c r="C148">
        <v>19</v>
      </c>
      <c r="D148">
        <v>48.52</v>
      </c>
      <c r="E148">
        <v>210.99</v>
      </c>
    </row>
    <row r="149" spans="1:5" x14ac:dyDescent="0.35">
      <c r="A149" s="1">
        <v>44709</v>
      </c>
      <c r="B149" s="23">
        <f t="shared" si="2"/>
        <v>2022</v>
      </c>
      <c r="C149">
        <v>28</v>
      </c>
      <c r="D149">
        <v>59.61</v>
      </c>
      <c r="E149">
        <v>165.15</v>
      </c>
    </row>
    <row r="150" spans="1:5" x14ac:dyDescent="0.35">
      <c r="A150" s="1">
        <v>44710</v>
      </c>
      <c r="B150" s="23">
        <f t="shared" si="2"/>
        <v>2022</v>
      </c>
      <c r="C150">
        <v>27</v>
      </c>
      <c r="D150">
        <v>46</v>
      </c>
      <c r="E150">
        <v>211.93</v>
      </c>
    </row>
    <row r="151" spans="1:5" x14ac:dyDescent="0.35">
      <c r="A151" s="1">
        <v>44711</v>
      </c>
      <c r="B151" s="23">
        <f t="shared" si="2"/>
        <v>2022</v>
      </c>
      <c r="C151">
        <v>18</v>
      </c>
      <c r="D151">
        <v>47.46</v>
      </c>
      <c r="E151">
        <v>191.49</v>
      </c>
    </row>
    <row r="152" spans="1:5" x14ac:dyDescent="0.35">
      <c r="A152" s="1">
        <v>44712</v>
      </c>
      <c r="B152" s="23">
        <f t="shared" si="2"/>
        <v>2022</v>
      </c>
      <c r="C152">
        <v>29</v>
      </c>
      <c r="D152">
        <v>61.44</v>
      </c>
      <c r="E152">
        <v>197.88</v>
      </c>
    </row>
    <row r="153" spans="1:5" x14ac:dyDescent="0.35">
      <c r="A153" s="1">
        <v>44713</v>
      </c>
      <c r="B153" s="23">
        <f t="shared" si="2"/>
        <v>2022</v>
      </c>
      <c r="C153">
        <v>29</v>
      </c>
      <c r="D153">
        <v>61.4</v>
      </c>
      <c r="E153">
        <v>212.93</v>
      </c>
    </row>
    <row r="154" spans="1:5" x14ac:dyDescent="0.35">
      <c r="A154" s="1">
        <v>44714</v>
      </c>
      <c r="B154" s="23">
        <f t="shared" si="2"/>
        <v>2022</v>
      </c>
      <c r="C154">
        <v>26</v>
      </c>
      <c r="D154">
        <v>53.62</v>
      </c>
      <c r="E154">
        <v>210.52</v>
      </c>
    </row>
    <row r="155" spans="1:5" x14ac:dyDescent="0.35">
      <c r="A155" s="1">
        <v>44715</v>
      </c>
      <c r="B155" s="23">
        <f t="shared" si="2"/>
        <v>2022</v>
      </c>
      <c r="C155">
        <v>20</v>
      </c>
      <c r="D155">
        <v>59.47</v>
      </c>
      <c r="E155">
        <v>172.88</v>
      </c>
    </row>
    <row r="156" spans="1:5" x14ac:dyDescent="0.35">
      <c r="A156" s="1">
        <v>44716</v>
      </c>
      <c r="B156" s="23">
        <f t="shared" si="2"/>
        <v>2022</v>
      </c>
      <c r="C156">
        <v>21</v>
      </c>
      <c r="D156">
        <v>43.5</v>
      </c>
      <c r="E156">
        <v>147.03</v>
      </c>
    </row>
    <row r="157" spans="1:5" x14ac:dyDescent="0.35">
      <c r="A157" s="1">
        <v>44717</v>
      </c>
      <c r="B157" s="23">
        <f t="shared" si="2"/>
        <v>2022</v>
      </c>
      <c r="C157">
        <v>19</v>
      </c>
      <c r="D157">
        <v>43.46</v>
      </c>
      <c r="E157">
        <v>182.08</v>
      </c>
    </row>
    <row r="158" spans="1:5" x14ac:dyDescent="0.35">
      <c r="A158" s="1">
        <v>44718</v>
      </c>
      <c r="B158" s="23">
        <f t="shared" si="2"/>
        <v>2022</v>
      </c>
      <c r="C158">
        <v>25</v>
      </c>
      <c r="D158">
        <v>51.18</v>
      </c>
      <c r="E158">
        <v>213.25</v>
      </c>
    </row>
    <row r="159" spans="1:5" x14ac:dyDescent="0.35">
      <c r="A159" s="1">
        <v>44719</v>
      </c>
      <c r="B159" s="23">
        <f t="shared" si="2"/>
        <v>2022</v>
      </c>
      <c r="C159">
        <v>28</v>
      </c>
      <c r="D159">
        <v>54.17</v>
      </c>
      <c r="E159">
        <v>193.57</v>
      </c>
    </row>
    <row r="160" spans="1:5" x14ac:dyDescent="0.35">
      <c r="A160" s="1">
        <v>44720</v>
      </c>
      <c r="B160" s="23">
        <f t="shared" si="2"/>
        <v>2022</v>
      </c>
      <c r="C160">
        <v>30</v>
      </c>
      <c r="D160">
        <v>52.85</v>
      </c>
      <c r="E160">
        <v>140.47</v>
      </c>
    </row>
    <row r="161" spans="1:5" x14ac:dyDescent="0.35">
      <c r="A161" s="1">
        <v>44721</v>
      </c>
      <c r="B161" s="23">
        <f t="shared" si="2"/>
        <v>2022</v>
      </c>
      <c r="C161">
        <v>23</v>
      </c>
      <c r="D161">
        <v>55.57</v>
      </c>
      <c r="E161">
        <v>224.46</v>
      </c>
    </row>
    <row r="162" spans="1:5" x14ac:dyDescent="0.35">
      <c r="A162" s="1">
        <v>44722</v>
      </c>
      <c r="B162" s="23">
        <f t="shared" si="2"/>
        <v>2022</v>
      </c>
      <c r="C162">
        <v>22</v>
      </c>
      <c r="D162">
        <v>47.19</v>
      </c>
      <c r="E162">
        <v>216.41</v>
      </c>
    </row>
    <row r="163" spans="1:5" x14ac:dyDescent="0.35">
      <c r="A163" s="1">
        <v>44723</v>
      </c>
      <c r="B163" s="23">
        <f t="shared" si="2"/>
        <v>2022</v>
      </c>
      <c r="C163">
        <v>26</v>
      </c>
      <c r="D163">
        <v>62.76</v>
      </c>
      <c r="E163">
        <v>230.24</v>
      </c>
    </row>
    <row r="164" spans="1:5" x14ac:dyDescent="0.35">
      <c r="A164" s="1">
        <v>44724</v>
      </c>
      <c r="B164" s="23">
        <f t="shared" si="2"/>
        <v>2022</v>
      </c>
      <c r="C164">
        <v>30</v>
      </c>
      <c r="D164">
        <v>60.74</v>
      </c>
      <c r="E164">
        <v>232.19</v>
      </c>
    </row>
    <row r="165" spans="1:5" x14ac:dyDescent="0.35">
      <c r="A165" s="1">
        <v>44725</v>
      </c>
      <c r="B165" s="23">
        <f t="shared" si="2"/>
        <v>2022</v>
      </c>
      <c r="C165">
        <v>19</v>
      </c>
      <c r="D165">
        <v>61.42</v>
      </c>
      <c r="E165">
        <v>225.17</v>
      </c>
    </row>
    <row r="166" spans="1:5" x14ac:dyDescent="0.35">
      <c r="A166" s="1">
        <v>44726</v>
      </c>
      <c r="B166" s="23">
        <f t="shared" si="2"/>
        <v>2022</v>
      </c>
      <c r="C166">
        <v>22</v>
      </c>
      <c r="D166">
        <v>50.4</v>
      </c>
      <c r="E166">
        <v>161.58000000000001</v>
      </c>
    </row>
    <row r="167" spans="1:5" x14ac:dyDescent="0.35">
      <c r="A167" s="1">
        <v>44727</v>
      </c>
      <c r="B167" s="23">
        <f t="shared" si="2"/>
        <v>2022</v>
      </c>
      <c r="C167">
        <v>28</v>
      </c>
      <c r="D167">
        <v>43.43</v>
      </c>
      <c r="E167">
        <v>140.25</v>
      </c>
    </row>
    <row r="168" spans="1:5" x14ac:dyDescent="0.35">
      <c r="A168" s="1">
        <v>44728</v>
      </c>
      <c r="B168" s="23">
        <f t="shared" si="2"/>
        <v>2022</v>
      </c>
      <c r="C168">
        <v>24</v>
      </c>
      <c r="D168">
        <v>52.67</v>
      </c>
      <c r="E168">
        <v>174.03</v>
      </c>
    </row>
    <row r="169" spans="1:5" x14ac:dyDescent="0.35">
      <c r="A169" s="1">
        <v>44729</v>
      </c>
      <c r="B169" s="23">
        <f t="shared" si="2"/>
        <v>2022</v>
      </c>
      <c r="C169">
        <v>30</v>
      </c>
      <c r="D169">
        <v>62.67</v>
      </c>
      <c r="E169">
        <v>156.63999999999999</v>
      </c>
    </row>
    <row r="170" spans="1:5" x14ac:dyDescent="0.35">
      <c r="A170" s="1">
        <v>44730</v>
      </c>
      <c r="B170" s="23">
        <f t="shared" si="2"/>
        <v>2022</v>
      </c>
      <c r="C170">
        <v>31</v>
      </c>
      <c r="D170">
        <v>50.86</v>
      </c>
      <c r="E170">
        <v>163.6</v>
      </c>
    </row>
    <row r="171" spans="1:5" x14ac:dyDescent="0.35">
      <c r="A171" s="1">
        <v>44731</v>
      </c>
      <c r="B171" s="23">
        <f t="shared" si="2"/>
        <v>2022</v>
      </c>
      <c r="C171">
        <v>25</v>
      </c>
      <c r="D171">
        <v>50.38</v>
      </c>
      <c r="E171">
        <v>224.59</v>
      </c>
    </row>
    <row r="172" spans="1:5" x14ac:dyDescent="0.35">
      <c r="A172" s="1">
        <v>44732</v>
      </c>
      <c r="B172" s="23">
        <f t="shared" si="2"/>
        <v>2022</v>
      </c>
      <c r="C172">
        <v>22</v>
      </c>
      <c r="D172">
        <v>56.5</v>
      </c>
      <c r="E172">
        <v>164.42</v>
      </c>
    </row>
    <row r="173" spans="1:5" x14ac:dyDescent="0.35">
      <c r="A173" s="1">
        <v>44733</v>
      </c>
      <c r="B173" s="23">
        <f t="shared" si="2"/>
        <v>2022</v>
      </c>
      <c r="C173">
        <v>29</v>
      </c>
      <c r="D173">
        <v>61.77</v>
      </c>
      <c r="E173">
        <v>211.59</v>
      </c>
    </row>
    <row r="174" spans="1:5" x14ac:dyDescent="0.35">
      <c r="A174" s="1">
        <v>44734</v>
      </c>
      <c r="B174" s="23">
        <f t="shared" si="2"/>
        <v>2022</v>
      </c>
      <c r="C174">
        <v>25</v>
      </c>
      <c r="D174">
        <v>62.03</v>
      </c>
      <c r="E174">
        <v>181.66</v>
      </c>
    </row>
    <row r="175" spans="1:5" x14ac:dyDescent="0.35">
      <c r="A175" s="1">
        <v>44735</v>
      </c>
      <c r="B175" s="23">
        <f t="shared" si="2"/>
        <v>2022</v>
      </c>
      <c r="C175">
        <v>20</v>
      </c>
      <c r="D175">
        <v>53.63</v>
      </c>
      <c r="E175">
        <v>210.55</v>
      </c>
    </row>
    <row r="176" spans="1:5" x14ac:dyDescent="0.35">
      <c r="A176" s="1">
        <v>44736</v>
      </c>
      <c r="B176" s="23">
        <f t="shared" si="2"/>
        <v>2022</v>
      </c>
      <c r="C176">
        <v>29</v>
      </c>
      <c r="D176">
        <v>57.28</v>
      </c>
      <c r="E176">
        <v>146.72</v>
      </c>
    </row>
    <row r="177" spans="1:5" x14ac:dyDescent="0.35">
      <c r="A177" s="1">
        <v>44737</v>
      </c>
      <c r="B177" s="23">
        <f t="shared" si="2"/>
        <v>2022</v>
      </c>
      <c r="C177">
        <v>31</v>
      </c>
      <c r="D177">
        <v>51.16</v>
      </c>
      <c r="E177">
        <v>183.71</v>
      </c>
    </row>
    <row r="178" spans="1:5" x14ac:dyDescent="0.35">
      <c r="A178" s="1">
        <v>44738</v>
      </c>
      <c r="B178" s="23">
        <f t="shared" si="2"/>
        <v>2022</v>
      </c>
      <c r="C178">
        <v>21</v>
      </c>
      <c r="D178">
        <v>53.89</v>
      </c>
      <c r="E178">
        <v>182.62</v>
      </c>
    </row>
    <row r="179" spans="1:5" x14ac:dyDescent="0.35">
      <c r="A179" s="1">
        <v>44739</v>
      </c>
      <c r="B179" s="23">
        <f t="shared" si="2"/>
        <v>2022</v>
      </c>
      <c r="C179">
        <v>21</v>
      </c>
      <c r="D179">
        <v>58.27</v>
      </c>
      <c r="E179">
        <v>168.4</v>
      </c>
    </row>
    <row r="180" spans="1:5" x14ac:dyDescent="0.35">
      <c r="A180" s="1">
        <v>44740</v>
      </c>
      <c r="B180" s="23">
        <f t="shared" si="2"/>
        <v>2022</v>
      </c>
      <c r="C180">
        <v>22</v>
      </c>
      <c r="D180">
        <v>54.62</v>
      </c>
      <c r="E180">
        <v>233.08</v>
      </c>
    </row>
    <row r="181" spans="1:5" x14ac:dyDescent="0.35">
      <c r="A181" s="1">
        <v>44741</v>
      </c>
      <c r="B181" s="23">
        <f t="shared" si="2"/>
        <v>2022</v>
      </c>
      <c r="C181">
        <v>23</v>
      </c>
      <c r="D181">
        <v>56.25</v>
      </c>
      <c r="E181">
        <v>157.07</v>
      </c>
    </row>
    <row r="182" spans="1:5" x14ac:dyDescent="0.35">
      <c r="A182" s="1">
        <v>44742</v>
      </c>
      <c r="B182" s="23">
        <f t="shared" si="2"/>
        <v>2022</v>
      </c>
      <c r="C182">
        <v>27</v>
      </c>
      <c r="D182">
        <v>47.4</v>
      </c>
      <c r="E182">
        <v>177.25</v>
      </c>
    </row>
    <row r="183" spans="1:5" x14ac:dyDescent="0.35">
      <c r="A183" s="1">
        <v>44743</v>
      </c>
      <c r="B183" s="23">
        <f t="shared" si="2"/>
        <v>2022</v>
      </c>
      <c r="C183">
        <v>28</v>
      </c>
      <c r="D183">
        <v>44.45</v>
      </c>
      <c r="E183">
        <v>187.22</v>
      </c>
    </row>
    <row r="184" spans="1:5" x14ac:dyDescent="0.35">
      <c r="A184" s="1">
        <v>44744</v>
      </c>
      <c r="B184" s="23">
        <f t="shared" si="2"/>
        <v>2022</v>
      </c>
      <c r="C184">
        <v>31</v>
      </c>
      <c r="D184">
        <v>59.92</v>
      </c>
      <c r="E184">
        <v>221.93</v>
      </c>
    </row>
    <row r="185" spans="1:5" x14ac:dyDescent="0.35">
      <c r="A185" s="1">
        <v>44745</v>
      </c>
      <c r="B185" s="23">
        <f t="shared" si="2"/>
        <v>2022</v>
      </c>
      <c r="C185">
        <v>29</v>
      </c>
      <c r="D185">
        <v>48.22</v>
      </c>
      <c r="E185">
        <v>202.05</v>
      </c>
    </row>
    <row r="186" spans="1:5" x14ac:dyDescent="0.35">
      <c r="A186" s="1">
        <v>44746</v>
      </c>
      <c r="B186" s="23">
        <f t="shared" si="2"/>
        <v>2022</v>
      </c>
      <c r="C186">
        <v>29</v>
      </c>
      <c r="D186">
        <v>59.03</v>
      </c>
      <c r="E186">
        <v>138.99</v>
      </c>
    </row>
    <row r="187" spans="1:5" x14ac:dyDescent="0.35">
      <c r="A187" s="1">
        <v>44747</v>
      </c>
      <c r="B187" s="23">
        <f t="shared" si="2"/>
        <v>2022</v>
      </c>
      <c r="C187">
        <v>25</v>
      </c>
      <c r="D187">
        <v>49.18</v>
      </c>
      <c r="E187">
        <v>159.69999999999999</v>
      </c>
    </row>
    <row r="188" spans="1:5" x14ac:dyDescent="0.35">
      <c r="A188" s="1">
        <v>44748</v>
      </c>
      <c r="B188" s="23">
        <f t="shared" si="2"/>
        <v>2022</v>
      </c>
      <c r="C188">
        <v>24</v>
      </c>
      <c r="D188">
        <v>58.7</v>
      </c>
      <c r="E188">
        <v>182.79</v>
      </c>
    </row>
    <row r="189" spans="1:5" x14ac:dyDescent="0.35">
      <c r="A189" s="1">
        <v>44749</v>
      </c>
      <c r="B189" s="23">
        <f t="shared" si="2"/>
        <v>2022</v>
      </c>
      <c r="C189">
        <v>20</v>
      </c>
      <c r="D189">
        <v>61.13</v>
      </c>
      <c r="E189">
        <v>184.32</v>
      </c>
    </row>
    <row r="190" spans="1:5" x14ac:dyDescent="0.35">
      <c r="A190" s="1">
        <v>44750</v>
      </c>
      <c r="B190" s="23">
        <f t="shared" si="2"/>
        <v>2022</v>
      </c>
      <c r="C190">
        <v>21</v>
      </c>
      <c r="D190">
        <v>48.13</v>
      </c>
      <c r="E190">
        <v>170.95</v>
      </c>
    </row>
    <row r="191" spans="1:5" x14ac:dyDescent="0.35">
      <c r="A191" s="1">
        <v>44751</v>
      </c>
      <c r="B191" s="23">
        <f t="shared" si="2"/>
        <v>2022</v>
      </c>
      <c r="C191">
        <v>25</v>
      </c>
      <c r="D191">
        <v>53.36</v>
      </c>
      <c r="E191">
        <v>210.12</v>
      </c>
    </row>
    <row r="192" spans="1:5" x14ac:dyDescent="0.35">
      <c r="A192" s="1">
        <v>44752</v>
      </c>
      <c r="B192" s="23">
        <f t="shared" si="2"/>
        <v>2022</v>
      </c>
      <c r="C192">
        <v>30</v>
      </c>
      <c r="D192">
        <v>45.87</v>
      </c>
      <c r="E192">
        <v>136.38</v>
      </c>
    </row>
    <row r="193" spans="1:5" x14ac:dyDescent="0.35">
      <c r="A193" s="1">
        <v>44753</v>
      </c>
      <c r="B193" s="23">
        <f t="shared" si="2"/>
        <v>2022</v>
      </c>
      <c r="C193">
        <v>29</v>
      </c>
      <c r="D193">
        <v>51.6</v>
      </c>
      <c r="E193">
        <v>186.4</v>
      </c>
    </row>
    <row r="194" spans="1:5" x14ac:dyDescent="0.35">
      <c r="A194" s="1">
        <v>44754</v>
      </c>
      <c r="B194" s="23">
        <f t="shared" si="2"/>
        <v>2022</v>
      </c>
      <c r="C194">
        <v>29</v>
      </c>
      <c r="D194">
        <v>62.29</v>
      </c>
      <c r="E194">
        <v>139.66999999999999</v>
      </c>
    </row>
    <row r="195" spans="1:5" x14ac:dyDescent="0.35">
      <c r="A195" s="1">
        <v>44755</v>
      </c>
      <c r="B195" s="23">
        <f t="shared" ref="B195:B258" si="3">YEAR(A195)</f>
        <v>2022</v>
      </c>
      <c r="C195">
        <v>22</v>
      </c>
      <c r="D195">
        <v>59.28</v>
      </c>
      <c r="E195">
        <v>201.84</v>
      </c>
    </row>
    <row r="196" spans="1:5" x14ac:dyDescent="0.35">
      <c r="A196" s="1">
        <v>44756</v>
      </c>
      <c r="B196" s="23">
        <f t="shared" si="3"/>
        <v>2022</v>
      </c>
      <c r="C196">
        <v>24</v>
      </c>
      <c r="D196">
        <v>45.86</v>
      </c>
      <c r="E196">
        <v>234.16</v>
      </c>
    </row>
    <row r="197" spans="1:5" x14ac:dyDescent="0.35">
      <c r="A197" s="1">
        <v>44757</v>
      </c>
      <c r="B197" s="23">
        <f t="shared" si="3"/>
        <v>2022</v>
      </c>
      <c r="C197">
        <v>26</v>
      </c>
      <c r="D197">
        <v>61.5</v>
      </c>
      <c r="E197">
        <v>188.95</v>
      </c>
    </row>
    <row r="198" spans="1:5" x14ac:dyDescent="0.35">
      <c r="A198" s="1">
        <v>44758</v>
      </c>
      <c r="B198" s="23">
        <f t="shared" si="3"/>
        <v>2022</v>
      </c>
      <c r="C198">
        <v>29</v>
      </c>
      <c r="D198">
        <v>51.43</v>
      </c>
      <c r="E198">
        <v>157.86000000000001</v>
      </c>
    </row>
    <row r="199" spans="1:5" x14ac:dyDescent="0.35">
      <c r="A199" s="1">
        <v>44759</v>
      </c>
      <c r="B199" s="23">
        <f t="shared" si="3"/>
        <v>2022</v>
      </c>
      <c r="C199">
        <v>20</v>
      </c>
      <c r="D199">
        <v>62.3</v>
      </c>
      <c r="E199">
        <v>181.08</v>
      </c>
    </row>
    <row r="200" spans="1:5" x14ac:dyDescent="0.35">
      <c r="A200" s="1">
        <v>44760</v>
      </c>
      <c r="B200" s="23">
        <f t="shared" si="3"/>
        <v>2022</v>
      </c>
      <c r="C200">
        <v>28</v>
      </c>
      <c r="D200">
        <v>57.64</v>
      </c>
      <c r="E200">
        <v>185.63</v>
      </c>
    </row>
    <row r="201" spans="1:5" x14ac:dyDescent="0.35">
      <c r="A201" s="1">
        <v>44761</v>
      </c>
      <c r="B201" s="23">
        <f t="shared" si="3"/>
        <v>2022</v>
      </c>
      <c r="C201">
        <v>27</v>
      </c>
      <c r="D201">
        <v>60.93</v>
      </c>
      <c r="E201">
        <v>145.28</v>
      </c>
    </row>
    <row r="202" spans="1:5" x14ac:dyDescent="0.35">
      <c r="A202" s="1">
        <v>44762</v>
      </c>
      <c r="B202" s="23">
        <f t="shared" si="3"/>
        <v>2022</v>
      </c>
      <c r="C202">
        <v>21</v>
      </c>
      <c r="D202">
        <v>44.21</v>
      </c>
      <c r="E202">
        <v>149.97999999999999</v>
      </c>
    </row>
    <row r="203" spans="1:5" x14ac:dyDescent="0.35">
      <c r="A203" s="1">
        <v>44763</v>
      </c>
      <c r="B203" s="23">
        <f t="shared" si="3"/>
        <v>2022</v>
      </c>
      <c r="C203">
        <v>28</v>
      </c>
      <c r="D203">
        <v>48.13</v>
      </c>
      <c r="E203">
        <v>206.12</v>
      </c>
    </row>
    <row r="204" spans="1:5" x14ac:dyDescent="0.35">
      <c r="A204" s="1">
        <v>44764</v>
      </c>
      <c r="B204" s="23">
        <f t="shared" si="3"/>
        <v>2022</v>
      </c>
      <c r="C204">
        <v>27</v>
      </c>
      <c r="D204">
        <v>45.15</v>
      </c>
      <c r="E204">
        <v>226.7</v>
      </c>
    </row>
    <row r="205" spans="1:5" x14ac:dyDescent="0.35">
      <c r="A205" s="1">
        <v>44765</v>
      </c>
      <c r="B205" s="23">
        <f t="shared" si="3"/>
        <v>2022</v>
      </c>
      <c r="C205">
        <v>20</v>
      </c>
      <c r="D205">
        <v>61.75</v>
      </c>
      <c r="E205">
        <v>216.72</v>
      </c>
    </row>
    <row r="206" spans="1:5" x14ac:dyDescent="0.35">
      <c r="A206" s="1">
        <v>44766</v>
      </c>
      <c r="B206" s="23">
        <f t="shared" si="3"/>
        <v>2022</v>
      </c>
      <c r="C206">
        <v>22</v>
      </c>
      <c r="D206">
        <v>53.93</v>
      </c>
      <c r="E206">
        <v>169.19</v>
      </c>
    </row>
    <row r="207" spans="1:5" x14ac:dyDescent="0.35">
      <c r="A207" s="1">
        <v>44767</v>
      </c>
      <c r="B207" s="23">
        <f t="shared" si="3"/>
        <v>2022</v>
      </c>
      <c r="C207">
        <v>23</v>
      </c>
      <c r="D207">
        <v>55.59</v>
      </c>
      <c r="E207">
        <v>167.58</v>
      </c>
    </row>
    <row r="208" spans="1:5" x14ac:dyDescent="0.35">
      <c r="A208" s="1">
        <v>44768</v>
      </c>
      <c r="B208" s="23">
        <f t="shared" si="3"/>
        <v>2022</v>
      </c>
      <c r="C208">
        <v>22</v>
      </c>
      <c r="D208">
        <v>59.07</v>
      </c>
      <c r="E208">
        <v>182.59</v>
      </c>
    </row>
    <row r="209" spans="1:5" x14ac:dyDescent="0.35">
      <c r="A209" s="1">
        <v>44769</v>
      </c>
      <c r="B209" s="23">
        <f t="shared" si="3"/>
        <v>2022</v>
      </c>
      <c r="C209">
        <v>29</v>
      </c>
      <c r="D209">
        <v>43.26</v>
      </c>
      <c r="E209">
        <v>195.97</v>
      </c>
    </row>
    <row r="210" spans="1:5" x14ac:dyDescent="0.35">
      <c r="A210" s="1">
        <v>44770</v>
      </c>
      <c r="B210" s="23">
        <f t="shared" si="3"/>
        <v>2022</v>
      </c>
      <c r="C210">
        <v>20</v>
      </c>
      <c r="D210">
        <v>57.6</v>
      </c>
      <c r="E210">
        <v>232.62</v>
      </c>
    </row>
    <row r="211" spans="1:5" x14ac:dyDescent="0.35">
      <c r="A211" s="1">
        <v>44771</v>
      </c>
      <c r="B211" s="23">
        <f t="shared" si="3"/>
        <v>2022</v>
      </c>
      <c r="C211">
        <v>27</v>
      </c>
      <c r="D211">
        <v>50.76</v>
      </c>
      <c r="E211">
        <v>183.98</v>
      </c>
    </row>
    <row r="212" spans="1:5" x14ac:dyDescent="0.35">
      <c r="A212" s="1">
        <v>44772</v>
      </c>
      <c r="B212" s="23">
        <f t="shared" si="3"/>
        <v>2022</v>
      </c>
      <c r="C212">
        <v>32</v>
      </c>
      <c r="D212">
        <v>58.52</v>
      </c>
      <c r="E212">
        <v>142.05000000000001</v>
      </c>
    </row>
    <row r="213" spans="1:5" x14ac:dyDescent="0.35">
      <c r="A213" s="1">
        <v>44773</v>
      </c>
      <c r="B213" s="23">
        <f t="shared" si="3"/>
        <v>2022</v>
      </c>
      <c r="C213">
        <v>24</v>
      </c>
      <c r="D213">
        <v>54.97</v>
      </c>
      <c r="E213">
        <v>162.22</v>
      </c>
    </row>
    <row r="214" spans="1:5" x14ac:dyDescent="0.35">
      <c r="A214" s="1">
        <v>44774</v>
      </c>
      <c r="B214" s="23">
        <f t="shared" si="3"/>
        <v>2022</v>
      </c>
      <c r="C214">
        <v>22</v>
      </c>
      <c r="D214">
        <v>61.72</v>
      </c>
      <c r="E214">
        <v>172.11</v>
      </c>
    </row>
    <row r="215" spans="1:5" x14ac:dyDescent="0.35">
      <c r="A215" s="1">
        <v>44775</v>
      </c>
      <c r="B215" s="23">
        <f t="shared" si="3"/>
        <v>2022</v>
      </c>
      <c r="C215">
        <v>24</v>
      </c>
      <c r="D215">
        <v>58.83</v>
      </c>
      <c r="E215">
        <v>197.55</v>
      </c>
    </row>
    <row r="216" spans="1:5" x14ac:dyDescent="0.35">
      <c r="A216" s="1">
        <v>44776</v>
      </c>
      <c r="B216" s="23">
        <f t="shared" si="3"/>
        <v>2022</v>
      </c>
      <c r="C216">
        <v>23</v>
      </c>
      <c r="D216">
        <v>43.16</v>
      </c>
      <c r="E216">
        <v>207.55</v>
      </c>
    </row>
    <row r="217" spans="1:5" x14ac:dyDescent="0.35">
      <c r="A217" s="1">
        <v>44777</v>
      </c>
      <c r="B217" s="23">
        <f t="shared" si="3"/>
        <v>2022</v>
      </c>
      <c r="C217">
        <v>22</v>
      </c>
      <c r="D217">
        <v>45.68</v>
      </c>
      <c r="E217">
        <v>225.33</v>
      </c>
    </row>
    <row r="218" spans="1:5" x14ac:dyDescent="0.35">
      <c r="A218" s="1">
        <v>44778</v>
      </c>
      <c r="B218" s="23">
        <f t="shared" si="3"/>
        <v>2022</v>
      </c>
      <c r="C218">
        <v>27</v>
      </c>
      <c r="D218">
        <v>48.51</v>
      </c>
      <c r="E218">
        <v>138.72</v>
      </c>
    </row>
    <row r="219" spans="1:5" x14ac:dyDescent="0.35">
      <c r="A219" s="1">
        <v>44779</v>
      </c>
      <c r="B219" s="23">
        <f t="shared" si="3"/>
        <v>2022</v>
      </c>
      <c r="C219">
        <v>29</v>
      </c>
      <c r="D219">
        <v>45.57</v>
      </c>
      <c r="E219">
        <v>211.69</v>
      </c>
    </row>
    <row r="220" spans="1:5" x14ac:dyDescent="0.35">
      <c r="A220" s="1">
        <v>44780</v>
      </c>
      <c r="B220" s="23">
        <f t="shared" si="3"/>
        <v>2022</v>
      </c>
      <c r="C220">
        <v>23</v>
      </c>
      <c r="D220">
        <v>46.99</v>
      </c>
      <c r="E220">
        <v>191.11</v>
      </c>
    </row>
    <row r="221" spans="1:5" x14ac:dyDescent="0.35">
      <c r="A221" s="1">
        <v>44781</v>
      </c>
      <c r="B221" s="23">
        <f t="shared" si="3"/>
        <v>2022</v>
      </c>
      <c r="C221">
        <v>21</v>
      </c>
      <c r="D221">
        <v>53.48</v>
      </c>
      <c r="E221">
        <v>166.95</v>
      </c>
    </row>
    <row r="222" spans="1:5" x14ac:dyDescent="0.35">
      <c r="A222" s="1">
        <v>44782</v>
      </c>
      <c r="B222" s="23">
        <f t="shared" si="3"/>
        <v>2022</v>
      </c>
      <c r="C222">
        <v>24</v>
      </c>
      <c r="D222">
        <v>52.85</v>
      </c>
      <c r="E222">
        <v>144.04</v>
      </c>
    </row>
    <row r="223" spans="1:5" x14ac:dyDescent="0.35">
      <c r="A223" s="1">
        <v>44783</v>
      </c>
      <c r="B223" s="23">
        <f t="shared" si="3"/>
        <v>2022</v>
      </c>
      <c r="C223">
        <v>27</v>
      </c>
      <c r="D223">
        <v>54.04</v>
      </c>
      <c r="E223">
        <v>193.77</v>
      </c>
    </row>
    <row r="224" spans="1:5" x14ac:dyDescent="0.35">
      <c r="A224" s="1">
        <v>44784</v>
      </c>
      <c r="B224" s="23">
        <f t="shared" si="3"/>
        <v>2022</v>
      </c>
      <c r="C224">
        <v>26</v>
      </c>
      <c r="D224">
        <v>50.67</v>
      </c>
      <c r="E224">
        <v>217.61</v>
      </c>
    </row>
    <row r="225" spans="1:5" x14ac:dyDescent="0.35">
      <c r="A225" s="1">
        <v>44785</v>
      </c>
      <c r="B225" s="23">
        <f t="shared" si="3"/>
        <v>2022</v>
      </c>
      <c r="C225">
        <v>26</v>
      </c>
      <c r="D225">
        <v>56.05</v>
      </c>
      <c r="E225">
        <v>184.48</v>
      </c>
    </row>
    <row r="226" spans="1:5" x14ac:dyDescent="0.35">
      <c r="A226" s="1">
        <v>44786</v>
      </c>
      <c r="B226" s="23">
        <f t="shared" si="3"/>
        <v>2022</v>
      </c>
      <c r="C226">
        <v>26</v>
      </c>
      <c r="D226">
        <v>53.11</v>
      </c>
      <c r="E226">
        <v>185.81</v>
      </c>
    </row>
    <row r="227" spans="1:5" x14ac:dyDescent="0.35">
      <c r="A227" s="1">
        <v>44787</v>
      </c>
      <c r="B227" s="23">
        <f t="shared" si="3"/>
        <v>2022</v>
      </c>
      <c r="C227">
        <v>22</v>
      </c>
      <c r="D227">
        <v>61.19</v>
      </c>
      <c r="E227">
        <v>221.43</v>
      </c>
    </row>
    <row r="228" spans="1:5" x14ac:dyDescent="0.35">
      <c r="A228" s="1">
        <v>44788</v>
      </c>
      <c r="B228" s="23">
        <f t="shared" si="3"/>
        <v>2022</v>
      </c>
      <c r="C228">
        <v>32</v>
      </c>
      <c r="D228">
        <v>58.97</v>
      </c>
      <c r="E228">
        <v>163.63999999999999</v>
      </c>
    </row>
    <row r="229" spans="1:5" x14ac:dyDescent="0.35">
      <c r="A229" s="1">
        <v>44789</v>
      </c>
      <c r="B229" s="23">
        <f t="shared" si="3"/>
        <v>2022</v>
      </c>
      <c r="C229">
        <v>28</v>
      </c>
      <c r="D229">
        <v>61.46</v>
      </c>
      <c r="E229">
        <v>156.57</v>
      </c>
    </row>
    <row r="230" spans="1:5" x14ac:dyDescent="0.35">
      <c r="A230" s="1">
        <v>44790</v>
      </c>
      <c r="B230" s="23">
        <f t="shared" si="3"/>
        <v>2022</v>
      </c>
      <c r="C230">
        <v>23</v>
      </c>
      <c r="D230">
        <v>42.8</v>
      </c>
      <c r="E230">
        <v>222.22</v>
      </c>
    </row>
    <row r="231" spans="1:5" x14ac:dyDescent="0.35">
      <c r="A231" s="1">
        <v>44791</v>
      </c>
      <c r="B231" s="23">
        <f t="shared" si="3"/>
        <v>2022</v>
      </c>
      <c r="C231">
        <v>22</v>
      </c>
      <c r="D231">
        <v>49.3</v>
      </c>
      <c r="E231">
        <v>221.34</v>
      </c>
    </row>
    <row r="232" spans="1:5" x14ac:dyDescent="0.35">
      <c r="A232" s="1">
        <v>44792</v>
      </c>
      <c r="B232" s="23">
        <f t="shared" si="3"/>
        <v>2022</v>
      </c>
      <c r="C232">
        <v>28</v>
      </c>
      <c r="D232">
        <v>51.72</v>
      </c>
      <c r="E232">
        <v>232.88</v>
      </c>
    </row>
    <row r="233" spans="1:5" x14ac:dyDescent="0.35">
      <c r="A233" s="1">
        <v>44793</v>
      </c>
      <c r="B233" s="23">
        <f t="shared" si="3"/>
        <v>2022</v>
      </c>
      <c r="C233">
        <v>20</v>
      </c>
      <c r="D233">
        <v>53.76</v>
      </c>
      <c r="E233">
        <v>142.09</v>
      </c>
    </row>
    <row r="234" spans="1:5" x14ac:dyDescent="0.35">
      <c r="A234" s="1">
        <v>44794</v>
      </c>
      <c r="B234" s="23">
        <f t="shared" si="3"/>
        <v>2022</v>
      </c>
      <c r="C234">
        <v>26</v>
      </c>
      <c r="D234">
        <v>48.25</v>
      </c>
      <c r="E234">
        <v>164.44</v>
      </c>
    </row>
    <row r="235" spans="1:5" x14ac:dyDescent="0.35">
      <c r="A235" s="1">
        <v>44795</v>
      </c>
      <c r="B235" s="23">
        <f t="shared" si="3"/>
        <v>2022</v>
      </c>
      <c r="C235">
        <v>31</v>
      </c>
      <c r="D235">
        <v>51.67</v>
      </c>
      <c r="E235">
        <v>231.5</v>
      </c>
    </row>
    <row r="236" spans="1:5" x14ac:dyDescent="0.35">
      <c r="A236" s="1">
        <v>44796</v>
      </c>
      <c r="B236" s="23">
        <f t="shared" si="3"/>
        <v>2022</v>
      </c>
      <c r="C236">
        <v>29</v>
      </c>
      <c r="D236">
        <v>53.15</v>
      </c>
      <c r="E236">
        <v>158.29</v>
      </c>
    </row>
    <row r="237" spans="1:5" x14ac:dyDescent="0.35">
      <c r="A237" s="1">
        <v>44797</v>
      </c>
      <c r="B237" s="23">
        <f t="shared" si="3"/>
        <v>2022</v>
      </c>
      <c r="C237">
        <v>22</v>
      </c>
      <c r="D237">
        <v>56.22</v>
      </c>
      <c r="E237">
        <v>169.9</v>
      </c>
    </row>
    <row r="238" spans="1:5" x14ac:dyDescent="0.35">
      <c r="A238" s="1">
        <v>44798</v>
      </c>
      <c r="B238" s="23">
        <f t="shared" si="3"/>
        <v>2022</v>
      </c>
      <c r="C238">
        <v>28</v>
      </c>
      <c r="D238">
        <v>44.6</v>
      </c>
      <c r="E238">
        <v>206.47</v>
      </c>
    </row>
    <row r="239" spans="1:5" x14ac:dyDescent="0.35">
      <c r="A239" s="1">
        <v>44799</v>
      </c>
      <c r="B239" s="23">
        <f t="shared" si="3"/>
        <v>2022</v>
      </c>
      <c r="C239">
        <v>23</v>
      </c>
      <c r="D239">
        <v>52.22</v>
      </c>
      <c r="E239">
        <v>229.11</v>
      </c>
    </row>
    <row r="240" spans="1:5" x14ac:dyDescent="0.35">
      <c r="A240" s="1">
        <v>44800</v>
      </c>
      <c r="B240" s="23">
        <f t="shared" si="3"/>
        <v>2022</v>
      </c>
      <c r="C240">
        <v>26</v>
      </c>
      <c r="D240">
        <v>44.88</v>
      </c>
      <c r="E240">
        <v>217.07</v>
      </c>
    </row>
    <row r="241" spans="1:5" x14ac:dyDescent="0.35">
      <c r="A241" s="1">
        <v>44801</v>
      </c>
      <c r="B241" s="23">
        <f t="shared" si="3"/>
        <v>2022</v>
      </c>
      <c r="C241">
        <v>22</v>
      </c>
      <c r="D241">
        <v>53.56</v>
      </c>
      <c r="E241">
        <v>198.84</v>
      </c>
    </row>
    <row r="242" spans="1:5" x14ac:dyDescent="0.35">
      <c r="A242" s="1">
        <v>44802</v>
      </c>
      <c r="B242" s="23">
        <f t="shared" si="3"/>
        <v>2022</v>
      </c>
      <c r="C242">
        <v>26</v>
      </c>
      <c r="D242">
        <v>50.49</v>
      </c>
      <c r="E242">
        <v>212.6</v>
      </c>
    </row>
    <row r="243" spans="1:5" x14ac:dyDescent="0.35">
      <c r="A243" s="1">
        <v>44803</v>
      </c>
      <c r="B243" s="23">
        <f t="shared" si="3"/>
        <v>2022</v>
      </c>
      <c r="C243">
        <v>33</v>
      </c>
      <c r="D243">
        <v>56.2</v>
      </c>
      <c r="E243">
        <v>204.86</v>
      </c>
    </row>
    <row r="244" spans="1:5" x14ac:dyDescent="0.35">
      <c r="A244" s="1">
        <v>44804</v>
      </c>
      <c r="B244" s="23">
        <f t="shared" si="3"/>
        <v>2022</v>
      </c>
      <c r="C244">
        <v>25</v>
      </c>
      <c r="D244">
        <v>56.86</v>
      </c>
      <c r="E244">
        <v>172.45</v>
      </c>
    </row>
    <row r="245" spans="1:5" x14ac:dyDescent="0.35">
      <c r="A245" s="1">
        <v>44805</v>
      </c>
      <c r="B245" s="23">
        <f t="shared" si="3"/>
        <v>2022</v>
      </c>
      <c r="C245">
        <v>28</v>
      </c>
      <c r="D245">
        <v>52.68</v>
      </c>
      <c r="E245">
        <v>174.34</v>
      </c>
    </row>
    <row r="246" spans="1:5" x14ac:dyDescent="0.35">
      <c r="A246" s="1">
        <v>44806</v>
      </c>
      <c r="B246" s="23">
        <f t="shared" si="3"/>
        <v>2022</v>
      </c>
      <c r="C246">
        <v>23</v>
      </c>
      <c r="D246">
        <v>48.02</v>
      </c>
      <c r="E246">
        <v>187.85</v>
      </c>
    </row>
    <row r="247" spans="1:5" x14ac:dyDescent="0.35">
      <c r="A247" s="1">
        <v>44807</v>
      </c>
      <c r="B247" s="23">
        <f t="shared" si="3"/>
        <v>2022</v>
      </c>
      <c r="C247">
        <v>30</v>
      </c>
      <c r="D247">
        <v>58.2</v>
      </c>
      <c r="E247">
        <v>225.85</v>
      </c>
    </row>
    <row r="248" spans="1:5" x14ac:dyDescent="0.35">
      <c r="A248" s="1">
        <v>44808</v>
      </c>
      <c r="B248" s="23">
        <f t="shared" si="3"/>
        <v>2022</v>
      </c>
      <c r="C248">
        <v>32</v>
      </c>
      <c r="D248">
        <v>57.03</v>
      </c>
      <c r="E248">
        <v>151.54</v>
      </c>
    </row>
    <row r="249" spans="1:5" x14ac:dyDescent="0.35">
      <c r="A249" s="1">
        <v>44809</v>
      </c>
      <c r="B249" s="23">
        <f t="shared" si="3"/>
        <v>2022</v>
      </c>
      <c r="C249">
        <v>32</v>
      </c>
      <c r="D249">
        <v>44.7</v>
      </c>
      <c r="E249">
        <v>166.36</v>
      </c>
    </row>
    <row r="250" spans="1:5" x14ac:dyDescent="0.35">
      <c r="A250" s="1">
        <v>44810</v>
      </c>
      <c r="B250" s="23">
        <f t="shared" si="3"/>
        <v>2022</v>
      </c>
      <c r="C250">
        <v>32</v>
      </c>
      <c r="D250">
        <v>43.36</v>
      </c>
      <c r="E250">
        <v>227.95</v>
      </c>
    </row>
    <row r="251" spans="1:5" x14ac:dyDescent="0.35">
      <c r="A251" s="1">
        <v>44811</v>
      </c>
      <c r="B251" s="23">
        <f t="shared" si="3"/>
        <v>2022</v>
      </c>
      <c r="C251">
        <v>22</v>
      </c>
      <c r="D251">
        <v>56.11</v>
      </c>
      <c r="E251">
        <v>177.51</v>
      </c>
    </row>
    <row r="252" spans="1:5" x14ac:dyDescent="0.35">
      <c r="A252" s="1">
        <v>44812</v>
      </c>
      <c r="B252" s="23">
        <f t="shared" si="3"/>
        <v>2022</v>
      </c>
      <c r="C252">
        <v>24</v>
      </c>
      <c r="D252">
        <v>54.08</v>
      </c>
      <c r="E252">
        <v>215.69</v>
      </c>
    </row>
    <row r="253" spans="1:5" x14ac:dyDescent="0.35">
      <c r="A253" s="1">
        <v>44813</v>
      </c>
      <c r="B253" s="23">
        <f t="shared" si="3"/>
        <v>2022</v>
      </c>
      <c r="C253">
        <v>31</v>
      </c>
      <c r="D253">
        <v>50.87</v>
      </c>
      <c r="E253">
        <v>155.65</v>
      </c>
    </row>
    <row r="254" spans="1:5" x14ac:dyDescent="0.35">
      <c r="A254" s="1">
        <v>44814</v>
      </c>
      <c r="B254" s="23">
        <f t="shared" si="3"/>
        <v>2022</v>
      </c>
      <c r="C254">
        <v>27</v>
      </c>
      <c r="D254">
        <v>44.49</v>
      </c>
      <c r="E254">
        <v>188.84</v>
      </c>
    </row>
    <row r="255" spans="1:5" x14ac:dyDescent="0.35">
      <c r="A255" s="1">
        <v>44815</v>
      </c>
      <c r="B255" s="23">
        <f t="shared" si="3"/>
        <v>2022</v>
      </c>
      <c r="C255">
        <v>27</v>
      </c>
      <c r="D255">
        <v>44.97</v>
      </c>
      <c r="E255">
        <v>138.07</v>
      </c>
    </row>
    <row r="256" spans="1:5" x14ac:dyDescent="0.35">
      <c r="A256" s="1">
        <v>44816</v>
      </c>
      <c r="B256" s="23">
        <f t="shared" si="3"/>
        <v>2022</v>
      </c>
      <c r="C256">
        <v>24</v>
      </c>
      <c r="D256">
        <v>43.32</v>
      </c>
      <c r="E256">
        <v>225.53</v>
      </c>
    </row>
    <row r="257" spans="1:5" x14ac:dyDescent="0.35">
      <c r="A257" s="1">
        <v>44817</v>
      </c>
      <c r="B257" s="23">
        <f t="shared" si="3"/>
        <v>2022</v>
      </c>
      <c r="C257">
        <v>31</v>
      </c>
      <c r="D257">
        <v>48.31</v>
      </c>
      <c r="E257">
        <v>138.9</v>
      </c>
    </row>
    <row r="258" spans="1:5" x14ac:dyDescent="0.35">
      <c r="A258" s="1">
        <v>44818</v>
      </c>
      <c r="B258" s="23">
        <f t="shared" si="3"/>
        <v>2022</v>
      </c>
      <c r="C258">
        <v>29</v>
      </c>
      <c r="D258">
        <v>50.91</v>
      </c>
      <c r="E258">
        <v>150.06</v>
      </c>
    </row>
    <row r="259" spans="1:5" x14ac:dyDescent="0.35">
      <c r="A259" s="1">
        <v>44819</v>
      </c>
      <c r="B259" s="23">
        <f t="shared" ref="B259:B322" si="4">YEAR(A259)</f>
        <v>2022</v>
      </c>
      <c r="C259">
        <v>26</v>
      </c>
      <c r="D259">
        <v>59.55</v>
      </c>
      <c r="E259">
        <v>206.37</v>
      </c>
    </row>
    <row r="260" spans="1:5" x14ac:dyDescent="0.35">
      <c r="A260" s="1">
        <v>44820</v>
      </c>
      <c r="B260" s="23">
        <f t="shared" si="4"/>
        <v>2022</v>
      </c>
      <c r="C260">
        <v>33</v>
      </c>
      <c r="D260">
        <v>57.24</v>
      </c>
      <c r="E260">
        <v>174.82</v>
      </c>
    </row>
    <row r="261" spans="1:5" x14ac:dyDescent="0.35">
      <c r="A261" s="1">
        <v>44821</v>
      </c>
      <c r="B261" s="23">
        <f t="shared" si="4"/>
        <v>2022</v>
      </c>
      <c r="C261">
        <v>33</v>
      </c>
      <c r="D261">
        <v>57.95</v>
      </c>
      <c r="E261">
        <v>140.71</v>
      </c>
    </row>
    <row r="262" spans="1:5" x14ac:dyDescent="0.35">
      <c r="A262" s="1">
        <v>44822</v>
      </c>
      <c r="B262" s="23">
        <f t="shared" si="4"/>
        <v>2022</v>
      </c>
      <c r="C262">
        <v>26</v>
      </c>
      <c r="D262">
        <v>50.59</v>
      </c>
      <c r="E262">
        <v>153.11000000000001</v>
      </c>
    </row>
    <row r="263" spans="1:5" x14ac:dyDescent="0.35">
      <c r="A263" s="1">
        <v>44823</v>
      </c>
      <c r="B263" s="23">
        <f t="shared" si="4"/>
        <v>2022</v>
      </c>
      <c r="C263">
        <v>23</v>
      </c>
      <c r="D263">
        <v>46.93</v>
      </c>
      <c r="E263">
        <v>225.43</v>
      </c>
    </row>
    <row r="264" spans="1:5" x14ac:dyDescent="0.35">
      <c r="A264" s="1">
        <v>44824</v>
      </c>
      <c r="B264" s="23">
        <f t="shared" si="4"/>
        <v>2022</v>
      </c>
      <c r="C264">
        <v>32</v>
      </c>
      <c r="D264">
        <v>59.49</v>
      </c>
      <c r="E264">
        <v>162.69999999999999</v>
      </c>
    </row>
    <row r="265" spans="1:5" x14ac:dyDescent="0.35">
      <c r="A265" s="1">
        <v>44825</v>
      </c>
      <c r="B265" s="23">
        <f t="shared" si="4"/>
        <v>2022</v>
      </c>
      <c r="C265">
        <v>30</v>
      </c>
      <c r="D265">
        <v>43.1</v>
      </c>
      <c r="E265">
        <v>143.19</v>
      </c>
    </row>
    <row r="266" spans="1:5" x14ac:dyDescent="0.35">
      <c r="A266" s="1">
        <v>44826</v>
      </c>
      <c r="B266" s="23">
        <f t="shared" si="4"/>
        <v>2022</v>
      </c>
      <c r="C266">
        <v>29</v>
      </c>
      <c r="D266">
        <v>42.1</v>
      </c>
      <c r="E266">
        <v>137.66999999999999</v>
      </c>
    </row>
    <row r="267" spans="1:5" x14ac:dyDescent="0.35">
      <c r="A267" s="1">
        <v>44827</v>
      </c>
      <c r="B267" s="23">
        <f t="shared" si="4"/>
        <v>2022</v>
      </c>
      <c r="C267">
        <v>31</v>
      </c>
      <c r="D267">
        <v>54.28</v>
      </c>
      <c r="E267">
        <v>212.78</v>
      </c>
    </row>
    <row r="268" spans="1:5" x14ac:dyDescent="0.35">
      <c r="A268" s="1">
        <v>44828</v>
      </c>
      <c r="B268" s="23">
        <f t="shared" si="4"/>
        <v>2022</v>
      </c>
      <c r="C268">
        <v>24</v>
      </c>
      <c r="D268">
        <v>57.85</v>
      </c>
      <c r="E268">
        <v>205.87</v>
      </c>
    </row>
    <row r="269" spans="1:5" x14ac:dyDescent="0.35">
      <c r="A269" s="1">
        <v>44829</v>
      </c>
      <c r="B269" s="23">
        <f t="shared" si="4"/>
        <v>2022</v>
      </c>
      <c r="C269">
        <v>25</v>
      </c>
      <c r="D269">
        <v>48.97</v>
      </c>
      <c r="E269">
        <v>182.32</v>
      </c>
    </row>
    <row r="270" spans="1:5" x14ac:dyDescent="0.35">
      <c r="A270" s="1">
        <v>44830</v>
      </c>
      <c r="B270" s="23">
        <f t="shared" si="4"/>
        <v>2022</v>
      </c>
      <c r="C270">
        <v>24</v>
      </c>
      <c r="D270">
        <v>50.8</v>
      </c>
      <c r="E270">
        <v>225.48</v>
      </c>
    </row>
    <row r="271" spans="1:5" x14ac:dyDescent="0.35">
      <c r="A271" s="1">
        <v>44831</v>
      </c>
      <c r="B271" s="23">
        <f t="shared" si="4"/>
        <v>2022</v>
      </c>
      <c r="C271">
        <v>22</v>
      </c>
      <c r="D271">
        <v>45.49</v>
      </c>
      <c r="E271">
        <v>184</v>
      </c>
    </row>
    <row r="272" spans="1:5" x14ac:dyDescent="0.35">
      <c r="A272" s="1">
        <v>44832</v>
      </c>
      <c r="B272" s="23">
        <f t="shared" si="4"/>
        <v>2022</v>
      </c>
      <c r="C272">
        <v>24</v>
      </c>
      <c r="D272">
        <v>51.47</v>
      </c>
      <c r="E272">
        <v>228.99</v>
      </c>
    </row>
    <row r="273" spans="1:5" x14ac:dyDescent="0.35">
      <c r="A273" s="1">
        <v>44833</v>
      </c>
      <c r="B273" s="23">
        <f t="shared" si="4"/>
        <v>2022</v>
      </c>
      <c r="C273">
        <v>31</v>
      </c>
      <c r="D273">
        <v>44.74</v>
      </c>
      <c r="E273">
        <v>221.18</v>
      </c>
    </row>
    <row r="274" spans="1:5" x14ac:dyDescent="0.35">
      <c r="A274" s="1">
        <v>44834</v>
      </c>
      <c r="B274" s="23">
        <f t="shared" si="4"/>
        <v>2022</v>
      </c>
      <c r="C274">
        <v>25</v>
      </c>
      <c r="D274">
        <v>52.02</v>
      </c>
      <c r="E274">
        <v>154.61000000000001</v>
      </c>
    </row>
    <row r="275" spans="1:5" x14ac:dyDescent="0.35">
      <c r="A275" s="1">
        <v>44835</v>
      </c>
      <c r="B275" s="23">
        <f t="shared" si="4"/>
        <v>2022</v>
      </c>
      <c r="C275">
        <v>34</v>
      </c>
      <c r="D275">
        <v>61.75</v>
      </c>
      <c r="E275">
        <v>230.39</v>
      </c>
    </row>
    <row r="276" spans="1:5" x14ac:dyDescent="0.35">
      <c r="A276" s="1">
        <v>44836</v>
      </c>
      <c r="B276" s="23">
        <f t="shared" si="4"/>
        <v>2022</v>
      </c>
      <c r="C276">
        <v>28</v>
      </c>
      <c r="D276">
        <v>53.84</v>
      </c>
      <c r="E276">
        <v>150.51</v>
      </c>
    </row>
    <row r="277" spans="1:5" x14ac:dyDescent="0.35">
      <c r="A277" s="1">
        <v>44837</v>
      </c>
      <c r="B277" s="23">
        <f t="shared" si="4"/>
        <v>2022</v>
      </c>
      <c r="C277">
        <v>31</v>
      </c>
      <c r="D277">
        <v>49.67</v>
      </c>
      <c r="E277">
        <v>141.38</v>
      </c>
    </row>
    <row r="278" spans="1:5" x14ac:dyDescent="0.35">
      <c r="A278" s="1">
        <v>44838</v>
      </c>
      <c r="B278" s="23">
        <f t="shared" si="4"/>
        <v>2022</v>
      </c>
      <c r="C278">
        <v>22</v>
      </c>
      <c r="D278">
        <v>44.85</v>
      </c>
      <c r="E278">
        <v>202.38</v>
      </c>
    </row>
    <row r="279" spans="1:5" x14ac:dyDescent="0.35">
      <c r="A279" s="1">
        <v>44839</v>
      </c>
      <c r="B279" s="23">
        <f t="shared" si="4"/>
        <v>2022</v>
      </c>
      <c r="C279">
        <v>34</v>
      </c>
      <c r="D279">
        <v>45.78</v>
      </c>
      <c r="E279">
        <v>176.99</v>
      </c>
    </row>
    <row r="280" spans="1:5" x14ac:dyDescent="0.35">
      <c r="A280" s="1">
        <v>44840</v>
      </c>
      <c r="B280" s="23">
        <f t="shared" si="4"/>
        <v>2022</v>
      </c>
      <c r="C280">
        <v>33</v>
      </c>
      <c r="D280">
        <v>47.93</v>
      </c>
      <c r="E280">
        <v>195.96</v>
      </c>
    </row>
    <row r="281" spans="1:5" x14ac:dyDescent="0.35">
      <c r="A281" s="1">
        <v>44841</v>
      </c>
      <c r="B281" s="23">
        <f t="shared" si="4"/>
        <v>2022</v>
      </c>
      <c r="C281">
        <v>34</v>
      </c>
      <c r="D281">
        <v>59.55</v>
      </c>
      <c r="E281">
        <v>229.28</v>
      </c>
    </row>
    <row r="282" spans="1:5" x14ac:dyDescent="0.35">
      <c r="A282" s="1">
        <v>44842</v>
      </c>
      <c r="B282" s="23">
        <f t="shared" si="4"/>
        <v>2022</v>
      </c>
      <c r="C282">
        <v>31</v>
      </c>
      <c r="D282">
        <v>57.37</v>
      </c>
      <c r="E282">
        <v>146.01</v>
      </c>
    </row>
    <row r="283" spans="1:5" x14ac:dyDescent="0.35">
      <c r="A283" s="1">
        <v>44843</v>
      </c>
      <c r="B283" s="23">
        <f t="shared" si="4"/>
        <v>2022</v>
      </c>
      <c r="C283">
        <v>32</v>
      </c>
      <c r="D283">
        <v>52.02</v>
      </c>
      <c r="E283">
        <v>230.17</v>
      </c>
    </row>
    <row r="284" spans="1:5" x14ac:dyDescent="0.35">
      <c r="A284" s="1">
        <v>44844</v>
      </c>
      <c r="B284" s="23">
        <f t="shared" si="4"/>
        <v>2022</v>
      </c>
      <c r="C284">
        <v>32</v>
      </c>
      <c r="D284">
        <v>48.26</v>
      </c>
      <c r="E284">
        <v>185.63</v>
      </c>
    </row>
    <row r="285" spans="1:5" x14ac:dyDescent="0.35">
      <c r="A285" s="1">
        <v>44845</v>
      </c>
      <c r="B285" s="23">
        <f t="shared" si="4"/>
        <v>2022</v>
      </c>
      <c r="C285">
        <v>24</v>
      </c>
      <c r="D285">
        <v>54.41</v>
      </c>
      <c r="E285">
        <v>185.34</v>
      </c>
    </row>
    <row r="286" spans="1:5" x14ac:dyDescent="0.35">
      <c r="A286" s="1">
        <v>44846</v>
      </c>
      <c r="B286" s="23">
        <f t="shared" si="4"/>
        <v>2022</v>
      </c>
      <c r="C286">
        <v>32</v>
      </c>
      <c r="D286">
        <v>46.07</v>
      </c>
      <c r="E286">
        <v>211.5</v>
      </c>
    </row>
    <row r="287" spans="1:5" x14ac:dyDescent="0.35">
      <c r="A287" s="1">
        <v>44847</v>
      </c>
      <c r="B287" s="23">
        <f t="shared" si="4"/>
        <v>2022</v>
      </c>
      <c r="C287">
        <v>26</v>
      </c>
      <c r="D287">
        <v>54.18</v>
      </c>
      <c r="E287">
        <v>186.31</v>
      </c>
    </row>
    <row r="288" spans="1:5" x14ac:dyDescent="0.35">
      <c r="A288" s="1">
        <v>44848</v>
      </c>
      <c r="B288" s="23">
        <f t="shared" si="4"/>
        <v>2022</v>
      </c>
      <c r="C288">
        <v>32</v>
      </c>
      <c r="D288">
        <v>58.08</v>
      </c>
      <c r="E288">
        <v>176.24</v>
      </c>
    </row>
    <row r="289" spans="1:5" x14ac:dyDescent="0.35">
      <c r="A289" s="1">
        <v>44849</v>
      </c>
      <c r="B289" s="23">
        <f t="shared" si="4"/>
        <v>2022</v>
      </c>
      <c r="C289">
        <v>32</v>
      </c>
      <c r="D289">
        <v>50.96</v>
      </c>
      <c r="E289">
        <v>185.54</v>
      </c>
    </row>
    <row r="290" spans="1:5" x14ac:dyDescent="0.35">
      <c r="A290" s="1">
        <v>44850</v>
      </c>
      <c r="B290" s="23">
        <f t="shared" si="4"/>
        <v>2022</v>
      </c>
      <c r="C290">
        <v>32</v>
      </c>
      <c r="D290">
        <v>58.17</v>
      </c>
      <c r="E290">
        <v>191.67</v>
      </c>
    </row>
    <row r="291" spans="1:5" x14ac:dyDescent="0.35">
      <c r="A291" s="1">
        <v>44851</v>
      </c>
      <c r="B291" s="23">
        <f t="shared" si="4"/>
        <v>2022</v>
      </c>
      <c r="C291">
        <v>34</v>
      </c>
      <c r="D291">
        <v>55.12</v>
      </c>
      <c r="E291">
        <v>227.61</v>
      </c>
    </row>
    <row r="292" spans="1:5" x14ac:dyDescent="0.35">
      <c r="A292" s="1">
        <v>44852</v>
      </c>
      <c r="B292" s="23">
        <f t="shared" si="4"/>
        <v>2022</v>
      </c>
      <c r="C292">
        <v>26</v>
      </c>
      <c r="D292">
        <v>58.81</v>
      </c>
      <c r="E292">
        <v>155.18</v>
      </c>
    </row>
    <row r="293" spans="1:5" x14ac:dyDescent="0.35">
      <c r="A293" s="1">
        <v>44853</v>
      </c>
      <c r="B293" s="23">
        <f t="shared" si="4"/>
        <v>2022</v>
      </c>
      <c r="C293">
        <v>26</v>
      </c>
      <c r="D293">
        <v>54.72</v>
      </c>
      <c r="E293">
        <v>196.05</v>
      </c>
    </row>
    <row r="294" spans="1:5" x14ac:dyDescent="0.35">
      <c r="A294" s="1">
        <v>44854</v>
      </c>
      <c r="B294" s="23">
        <f t="shared" si="4"/>
        <v>2022</v>
      </c>
      <c r="C294">
        <v>30</v>
      </c>
      <c r="D294">
        <v>48.45</v>
      </c>
      <c r="E294">
        <v>218.01</v>
      </c>
    </row>
    <row r="295" spans="1:5" x14ac:dyDescent="0.35">
      <c r="A295" s="1">
        <v>44855</v>
      </c>
      <c r="B295" s="23">
        <f t="shared" si="4"/>
        <v>2022</v>
      </c>
      <c r="C295">
        <v>32</v>
      </c>
      <c r="D295">
        <v>49.6</v>
      </c>
      <c r="E295">
        <v>148.99</v>
      </c>
    </row>
    <row r="296" spans="1:5" x14ac:dyDescent="0.35">
      <c r="A296" s="1">
        <v>44856</v>
      </c>
      <c r="B296" s="23">
        <f t="shared" si="4"/>
        <v>2022</v>
      </c>
      <c r="C296">
        <v>34</v>
      </c>
      <c r="D296">
        <v>54.94</v>
      </c>
      <c r="E296">
        <v>171.99</v>
      </c>
    </row>
    <row r="297" spans="1:5" x14ac:dyDescent="0.35">
      <c r="A297" s="1">
        <v>44857</v>
      </c>
      <c r="B297" s="23">
        <f t="shared" si="4"/>
        <v>2022</v>
      </c>
      <c r="C297">
        <v>24</v>
      </c>
      <c r="D297">
        <v>52.44</v>
      </c>
      <c r="E297">
        <v>163.32</v>
      </c>
    </row>
    <row r="298" spans="1:5" x14ac:dyDescent="0.35">
      <c r="A298" s="1">
        <v>44858</v>
      </c>
      <c r="B298" s="23">
        <f t="shared" si="4"/>
        <v>2022</v>
      </c>
      <c r="C298">
        <v>29</v>
      </c>
      <c r="D298">
        <v>53.48</v>
      </c>
      <c r="E298">
        <v>145.86000000000001</v>
      </c>
    </row>
    <row r="299" spans="1:5" x14ac:dyDescent="0.35">
      <c r="A299" s="1">
        <v>44859</v>
      </c>
      <c r="B299" s="23">
        <f t="shared" si="4"/>
        <v>2022</v>
      </c>
      <c r="C299">
        <v>23</v>
      </c>
      <c r="D299">
        <v>50.66</v>
      </c>
      <c r="E299">
        <v>136.28</v>
      </c>
    </row>
    <row r="300" spans="1:5" x14ac:dyDescent="0.35">
      <c r="A300" s="1">
        <v>44860</v>
      </c>
      <c r="B300" s="23">
        <f t="shared" si="4"/>
        <v>2022</v>
      </c>
      <c r="C300">
        <v>31</v>
      </c>
      <c r="D300">
        <v>51.51</v>
      </c>
      <c r="E300">
        <v>155.51</v>
      </c>
    </row>
    <row r="301" spans="1:5" x14ac:dyDescent="0.35">
      <c r="A301" s="1">
        <v>44861</v>
      </c>
      <c r="B301" s="23">
        <f t="shared" si="4"/>
        <v>2022</v>
      </c>
      <c r="C301">
        <v>30</v>
      </c>
      <c r="D301">
        <v>61.15</v>
      </c>
      <c r="E301">
        <v>202.05</v>
      </c>
    </row>
    <row r="302" spans="1:5" x14ac:dyDescent="0.35">
      <c r="A302" s="1">
        <v>44862</v>
      </c>
      <c r="B302" s="23">
        <f t="shared" si="4"/>
        <v>2022</v>
      </c>
      <c r="C302">
        <v>33</v>
      </c>
      <c r="D302">
        <v>48.42</v>
      </c>
      <c r="E302">
        <v>194.71</v>
      </c>
    </row>
    <row r="303" spans="1:5" x14ac:dyDescent="0.35">
      <c r="A303" s="1">
        <v>44863</v>
      </c>
      <c r="B303" s="23">
        <f t="shared" si="4"/>
        <v>2022</v>
      </c>
      <c r="C303">
        <v>27</v>
      </c>
      <c r="D303">
        <v>54.03</v>
      </c>
      <c r="E303">
        <v>216.9</v>
      </c>
    </row>
    <row r="304" spans="1:5" x14ac:dyDescent="0.35">
      <c r="A304" s="1">
        <v>44864</v>
      </c>
      <c r="B304" s="23">
        <f t="shared" si="4"/>
        <v>2022</v>
      </c>
      <c r="C304">
        <v>26</v>
      </c>
      <c r="D304">
        <v>55.76</v>
      </c>
      <c r="E304">
        <v>205.1</v>
      </c>
    </row>
    <row r="305" spans="1:5" x14ac:dyDescent="0.35">
      <c r="A305" s="1">
        <v>44865</v>
      </c>
      <c r="B305" s="23">
        <f t="shared" si="4"/>
        <v>2022</v>
      </c>
      <c r="C305">
        <v>32</v>
      </c>
      <c r="D305">
        <v>53.9</v>
      </c>
      <c r="E305">
        <v>151.69999999999999</v>
      </c>
    </row>
    <row r="306" spans="1:5" x14ac:dyDescent="0.35">
      <c r="A306" s="1">
        <v>44866</v>
      </c>
      <c r="B306" s="23">
        <f t="shared" si="4"/>
        <v>2022</v>
      </c>
      <c r="C306">
        <v>35</v>
      </c>
      <c r="D306">
        <v>59.87</v>
      </c>
      <c r="E306">
        <v>171.53</v>
      </c>
    </row>
    <row r="307" spans="1:5" x14ac:dyDescent="0.35">
      <c r="A307" s="1">
        <v>44867</v>
      </c>
      <c r="B307" s="23">
        <f t="shared" si="4"/>
        <v>2022</v>
      </c>
      <c r="C307">
        <v>27</v>
      </c>
      <c r="D307">
        <v>60.56</v>
      </c>
      <c r="E307">
        <v>176.18</v>
      </c>
    </row>
    <row r="308" spans="1:5" x14ac:dyDescent="0.35">
      <c r="A308" s="1">
        <v>44868</v>
      </c>
      <c r="B308" s="23">
        <f t="shared" si="4"/>
        <v>2022</v>
      </c>
      <c r="C308">
        <v>25</v>
      </c>
      <c r="D308">
        <v>48.36</v>
      </c>
      <c r="E308">
        <v>228.56</v>
      </c>
    </row>
    <row r="309" spans="1:5" x14ac:dyDescent="0.35">
      <c r="A309" s="1">
        <v>44869</v>
      </c>
      <c r="B309" s="23">
        <f t="shared" si="4"/>
        <v>2022</v>
      </c>
      <c r="C309">
        <v>26</v>
      </c>
      <c r="D309">
        <v>57.59</v>
      </c>
      <c r="E309">
        <v>228.81</v>
      </c>
    </row>
    <row r="310" spans="1:5" x14ac:dyDescent="0.35">
      <c r="A310" s="1">
        <v>44870</v>
      </c>
      <c r="B310" s="23">
        <f t="shared" si="4"/>
        <v>2022</v>
      </c>
      <c r="C310">
        <v>23</v>
      </c>
      <c r="D310">
        <v>56.67</v>
      </c>
      <c r="E310">
        <v>153.88999999999999</v>
      </c>
    </row>
    <row r="311" spans="1:5" x14ac:dyDescent="0.35">
      <c r="A311" s="1">
        <v>44871</v>
      </c>
      <c r="B311" s="23">
        <f t="shared" si="4"/>
        <v>2022</v>
      </c>
      <c r="C311">
        <v>35</v>
      </c>
      <c r="D311">
        <v>59.25</v>
      </c>
      <c r="E311">
        <v>198.22</v>
      </c>
    </row>
    <row r="312" spans="1:5" x14ac:dyDescent="0.35">
      <c r="A312" s="1">
        <v>44872</v>
      </c>
      <c r="B312" s="23">
        <f t="shared" si="4"/>
        <v>2022</v>
      </c>
      <c r="C312">
        <v>24</v>
      </c>
      <c r="D312">
        <v>48.08</v>
      </c>
      <c r="E312">
        <v>183.02</v>
      </c>
    </row>
    <row r="313" spans="1:5" x14ac:dyDescent="0.35">
      <c r="A313" s="1">
        <v>44873</v>
      </c>
      <c r="B313" s="23">
        <f t="shared" si="4"/>
        <v>2022</v>
      </c>
      <c r="C313">
        <v>36</v>
      </c>
      <c r="D313">
        <v>51.43</v>
      </c>
      <c r="E313">
        <v>214.44</v>
      </c>
    </row>
    <row r="314" spans="1:5" x14ac:dyDescent="0.35">
      <c r="A314" s="1">
        <v>44874</v>
      </c>
      <c r="B314" s="23">
        <f t="shared" si="4"/>
        <v>2022</v>
      </c>
      <c r="C314">
        <v>25</v>
      </c>
      <c r="D314">
        <v>52.71</v>
      </c>
      <c r="E314">
        <v>224.78</v>
      </c>
    </row>
    <row r="315" spans="1:5" x14ac:dyDescent="0.35">
      <c r="A315" s="1">
        <v>44875</v>
      </c>
      <c r="B315" s="23">
        <f t="shared" si="4"/>
        <v>2022</v>
      </c>
      <c r="C315">
        <v>30</v>
      </c>
      <c r="D315">
        <v>42.23</v>
      </c>
      <c r="E315">
        <v>210.16</v>
      </c>
    </row>
    <row r="316" spans="1:5" x14ac:dyDescent="0.35">
      <c r="A316" s="1">
        <v>44876</v>
      </c>
      <c r="B316" s="23">
        <f t="shared" si="4"/>
        <v>2022</v>
      </c>
      <c r="C316">
        <v>26</v>
      </c>
      <c r="D316">
        <v>45.76</v>
      </c>
      <c r="E316">
        <v>218.17</v>
      </c>
    </row>
    <row r="317" spans="1:5" x14ac:dyDescent="0.35">
      <c r="A317" s="1">
        <v>44877</v>
      </c>
      <c r="B317" s="23">
        <f t="shared" si="4"/>
        <v>2022</v>
      </c>
      <c r="C317">
        <v>35</v>
      </c>
      <c r="D317">
        <v>45.99</v>
      </c>
      <c r="E317">
        <v>217.8</v>
      </c>
    </row>
    <row r="318" spans="1:5" x14ac:dyDescent="0.35">
      <c r="A318" s="1">
        <v>44878</v>
      </c>
      <c r="B318" s="23">
        <f t="shared" si="4"/>
        <v>2022</v>
      </c>
      <c r="C318">
        <v>33</v>
      </c>
      <c r="D318">
        <v>48.36</v>
      </c>
      <c r="E318">
        <v>160.72999999999999</v>
      </c>
    </row>
    <row r="319" spans="1:5" x14ac:dyDescent="0.35">
      <c r="A319" s="1">
        <v>44879</v>
      </c>
      <c r="B319" s="23">
        <f t="shared" si="4"/>
        <v>2022</v>
      </c>
      <c r="C319">
        <v>31</v>
      </c>
      <c r="D319">
        <v>52.24</v>
      </c>
      <c r="E319">
        <v>143.6</v>
      </c>
    </row>
    <row r="320" spans="1:5" x14ac:dyDescent="0.35">
      <c r="A320" s="1">
        <v>44880</v>
      </c>
      <c r="B320" s="23">
        <f t="shared" si="4"/>
        <v>2022</v>
      </c>
      <c r="C320">
        <v>24</v>
      </c>
      <c r="D320">
        <v>57.79</v>
      </c>
      <c r="E320">
        <v>151.57</v>
      </c>
    </row>
    <row r="321" spans="1:5" x14ac:dyDescent="0.35">
      <c r="A321" s="1">
        <v>44881</v>
      </c>
      <c r="B321" s="23">
        <f t="shared" si="4"/>
        <v>2022</v>
      </c>
      <c r="C321">
        <v>33</v>
      </c>
      <c r="D321">
        <v>42.6</v>
      </c>
      <c r="E321">
        <v>234.87</v>
      </c>
    </row>
    <row r="322" spans="1:5" x14ac:dyDescent="0.35">
      <c r="A322" s="1">
        <v>44882</v>
      </c>
      <c r="B322" s="23">
        <f t="shared" si="4"/>
        <v>2022</v>
      </c>
      <c r="C322">
        <v>34</v>
      </c>
      <c r="D322">
        <v>50.21</v>
      </c>
      <c r="E322">
        <v>219.26</v>
      </c>
    </row>
    <row r="323" spans="1:5" x14ac:dyDescent="0.35">
      <c r="A323" s="1">
        <v>44883</v>
      </c>
      <c r="B323" s="23">
        <f t="shared" ref="B323:B386" si="5">YEAR(A323)</f>
        <v>2022</v>
      </c>
      <c r="C323">
        <v>32</v>
      </c>
      <c r="D323">
        <v>59.27</v>
      </c>
      <c r="E323">
        <v>188.98</v>
      </c>
    </row>
    <row r="324" spans="1:5" x14ac:dyDescent="0.35">
      <c r="A324" s="1">
        <v>44884</v>
      </c>
      <c r="B324" s="23">
        <f t="shared" si="5"/>
        <v>2022</v>
      </c>
      <c r="C324">
        <v>25</v>
      </c>
      <c r="D324">
        <v>59.84</v>
      </c>
      <c r="E324">
        <v>160.84</v>
      </c>
    </row>
    <row r="325" spans="1:5" x14ac:dyDescent="0.35">
      <c r="A325" s="1">
        <v>44885</v>
      </c>
      <c r="B325" s="23">
        <f t="shared" si="5"/>
        <v>2022</v>
      </c>
      <c r="C325">
        <v>32</v>
      </c>
      <c r="D325">
        <v>52.23</v>
      </c>
      <c r="E325">
        <v>142.86000000000001</v>
      </c>
    </row>
    <row r="326" spans="1:5" x14ac:dyDescent="0.35">
      <c r="A326" s="1">
        <v>44886</v>
      </c>
      <c r="B326" s="23">
        <f t="shared" si="5"/>
        <v>2022</v>
      </c>
      <c r="C326">
        <v>33</v>
      </c>
      <c r="D326">
        <v>59.93</v>
      </c>
      <c r="E326">
        <v>165.07</v>
      </c>
    </row>
    <row r="327" spans="1:5" x14ac:dyDescent="0.35">
      <c r="A327" s="1">
        <v>44887</v>
      </c>
      <c r="B327" s="23">
        <f t="shared" si="5"/>
        <v>2022</v>
      </c>
      <c r="C327">
        <v>33</v>
      </c>
      <c r="D327">
        <v>43.2</v>
      </c>
      <c r="E327">
        <v>230.64</v>
      </c>
    </row>
    <row r="328" spans="1:5" x14ac:dyDescent="0.35">
      <c r="A328" s="1">
        <v>44888</v>
      </c>
      <c r="B328" s="23">
        <f t="shared" si="5"/>
        <v>2022</v>
      </c>
      <c r="C328">
        <v>35</v>
      </c>
      <c r="D328">
        <v>54.93</v>
      </c>
      <c r="E328">
        <v>171.77</v>
      </c>
    </row>
    <row r="329" spans="1:5" x14ac:dyDescent="0.35">
      <c r="A329" s="1">
        <v>44889</v>
      </c>
      <c r="B329" s="23">
        <f t="shared" si="5"/>
        <v>2022</v>
      </c>
      <c r="C329">
        <v>36</v>
      </c>
      <c r="D329">
        <v>53.78</v>
      </c>
      <c r="E329">
        <v>167.75</v>
      </c>
    </row>
    <row r="330" spans="1:5" x14ac:dyDescent="0.35">
      <c r="A330" s="1">
        <v>44890</v>
      </c>
      <c r="B330" s="23">
        <f t="shared" si="5"/>
        <v>2022</v>
      </c>
      <c r="C330">
        <v>35</v>
      </c>
      <c r="D330">
        <v>53.63</v>
      </c>
      <c r="E330">
        <v>184.23</v>
      </c>
    </row>
    <row r="331" spans="1:5" x14ac:dyDescent="0.35">
      <c r="A331" s="1">
        <v>44891</v>
      </c>
      <c r="B331" s="23">
        <f t="shared" si="5"/>
        <v>2022</v>
      </c>
      <c r="C331">
        <v>34</v>
      </c>
      <c r="D331">
        <v>56.85</v>
      </c>
      <c r="E331">
        <v>211.54</v>
      </c>
    </row>
    <row r="332" spans="1:5" x14ac:dyDescent="0.35">
      <c r="A332" s="1">
        <v>44892</v>
      </c>
      <c r="B332" s="23">
        <f t="shared" si="5"/>
        <v>2022</v>
      </c>
      <c r="C332">
        <v>29</v>
      </c>
      <c r="D332">
        <v>55.13</v>
      </c>
      <c r="E332">
        <v>189.18</v>
      </c>
    </row>
    <row r="333" spans="1:5" x14ac:dyDescent="0.35">
      <c r="A333" s="1">
        <v>44893</v>
      </c>
      <c r="B333" s="23">
        <f t="shared" si="5"/>
        <v>2022</v>
      </c>
      <c r="C333">
        <v>31</v>
      </c>
      <c r="D333">
        <v>61.1</v>
      </c>
      <c r="E333">
        <v>187.7</v>
      </c>
    </row>
    <row r="334" spans="1:5" x14ac:dyDescent="0.35">
      <c r="A334" s="1">
        <v>44894</v>
      </c>
      <c r="B334" s="23">
        <f t="shared" si="5"/>
        <v>2022</v>
      </c>
      <c r="C334">
        <v>29</v>
      </c>
      <c r="D334">
        <v>55.9</v>
      </c>
      <c r="E334">
        <v>198.73</v>
      </c>
    </row>
    <row r="335" spans="1:5" x14ac:dyDescent="0.35">
      <c r="A335" s="1">
        <v>44895</v>
      </c>
      <c r="B335" s="23">
        <f t="shared" si="5"/>
        <v>2022</v>
      </c>
      <c r="C335">
        <v>34</v>
      </c>
      <c r="D335">
        <v>57.58</v>
      </c>
      <c r="E335">
        <v>220.47</v>
      </c>
    </row>
    <row r="336" spans="1:5" x14ac:dyDescent="0.35">
      <c r="A336" s="1">
        <v>44896</v>
      </c>
      <c r="B336" s="23">
        <f t="shared" si="5"/>
        <v>2022</v>
      </c>
      <c r="C336">
        <v>27</v>
      </c>
      <c r="D336">
        <v>54.61</v>
      </c>
      <c r="E336">
        <v>193.78</v>
      </c>
    </row>
    <row r="337" spans="1:5" x14ac:dyDescent="0.35">
      <c r="A337" s="1">
        <v>44897</v>
      </c>
      <c r="B337" s="23">
        <f t="shared" si="5"/>
        <v>2022</v>
      </c>
      <c r="C337">
        <v>34</v>
      </c>
      <c r="D337">
        <v>42.37</v>
      </c>
      <c r="E337">
        <v>152.6</v>
      </c>
    </row>
    <row r="338" spans="1:5" x14ac:dyDescent="0.35">
      <c r="A338" s="1">
        <v>44898</v>
      </c>
      <c r="B338" s="23">
        <f t="shared" si="5"/>
        <v>2022</v>
      </c>
      <c r="C338">
        <v>35</v>
      </c>
      <c r="D338">
        <v>45.49</v>
      </c>
      <c r="E338">
        <v>204.88</v>
      </c>
    </row>
    <row r="339" spans="1:5" x14ac:dyDescent="0.35">
      <c r="A339" s="1">
        <v>44899</v>
      </c>
      <c r="B339" s="23">
        <f t="shared" si="5"/>
        <v>2022</v>
      </c>
      <c r="C339">
        <v>29</v>
      </c>
      <c r="D339">
        <v>54.16</v>
      </c>
      <c r="E339">
        <v>193.58</v>
      </c>
    </row>
    <row r="340" spans="1:5" x14ac:dyDescent="0.35">
      <c r="A340" s="1">
        <v>44900</v>
      </c>
      <c r="B340" s="23">
        <f t="shared" si="5"/>
        <v>2022</v>
      </c>
      <c r="C340">
        <v>27</v>
      </c>
      <c r="D340">
        <v>54.17</v>
      </c>
      <c r="E340">
        <v>195.32</v>
      </c>
    </row>
    <row r="341" spans="1:5" x14ac:dyDescent="0.35">
      <c r="A341" s="1">
        <v>44901</v>
      </c>
      <c r="B341" s="23">
        <f t="shared" si="5"/>
        <v>2022</v>
      </c>
      <c r="C341">
        <v>25</v>
      </c>
      <c r="D341">
        <v>52.52</v>
      </c>
      <c r="E341">
        <v>165.7</v>
      </c>
    </row>
    <row r="342" spans="1:5" x14ac:dyDescent="0.35">
      <c r="A342" s="1">
        <v>44902</v>
      </c>
      <c r="B342" s="23">
        <f t="shared" si="5"/>
        <v>2022</v>
      </c>
      <c r="C342">
        <v>27</v>
      </c>
      <c r="D342">
        <v>51.64</v>
      </c>
      <c r="E342">
        <v>188.69</v>
      </c>
    </row>
    <row r="343" spans="1:5" x14ac:dyDescent="0.35">
      <c r="A343" s="1">
        <v>44903</v>
      </c>
      <c r="B343" s="23">
        <f t="shared" si="5"/>
        <v>2022</v>
      </c>
      <c r="C343">
        <v>28</v>
      </c>
      <c r="D343">
        <v>51.72</v>
      </c>
      <c r="E343">
        <v>221.78</v>
      </c>
    </row>
    <row r="344" spans="1:5" x14ac:dyDescent="0.35">
      <c r="A344" s="1">
        <v>44904</v>
      </c>
      <c r="B344" s="23">
        <f t="shared" si="5"/>
        <v>2022</v>
      </c>
      <c r="C344">
        <v>35</v>
      </c>
      <c r="D344">
        <v>49.43</v>
      </c>
      <c r="E344">
        <v>199.57</v>
      </c>
    </row>
    <row r="345" spans="1:5" x14ac:dyDescent="0.35">
      <c r="A345" s="1">
        <v>44905</v>
      </c>
      <c r="B345" s="23">
        <f t="shared" si="5"/>
        <v>2022</v>
      </c>
      <c r="C345">
        <v>27</v>
      </c>
      <c r="D345">
        <v>47.81</v>
      </c>
      <c r="E345">
        <v>168.41</v>
      </c>
    </row>
    <row r="346" spans="1:5" x14ac:dyDescent="0.35">
      <c r="A346" s="1">
        <v>44906</v>
      </c>
      <c r="B346" s="23">
        <f t="shared" si="5"/>
        <v>2022</v>
      </c>
      <c r="C346">
        <v>28</v>
      </c>
      <c r="D346">
        <v>42.15</v>
      </c>
      <c r="E346">
        <v>183.92</v>
      </c>
    </row>
    <row r="347" spans="1:5" x14ac:dyDescent="0.35">
      <c r="A347" s="1">
        <v>44907</v>
      </c>
      <c r="B347" s="23">
        <f t="shared" si="5"/>
        <v>2022</v>
      </c>
      <c r="C347">
        <v>25</v>
      </c>
      <c r="D347">
        <v>49.68</v>
      </c>
      <c r="E347">
        <v>142.11000000000001</v>
      </c>
    </row>
    <row r="348" spans="1:5" x14ac:dyDescent="0.35">
      <c r="A348" s="1">
        <v>44908</v>
      </c>
      <c r="B348" s="23">
        <f t="shared" si="5"/>
        <v>2022</v>
      </c>
      <c r="C348">
        <v>33</v>
      </c>
      <c r="D348">
        <v>51.1</v>
      </c>
      <c r="E348">
        <v>203.48</v>
      </c>
    </row>
    <row r="349" spans="1:5" x14ac:dyDescent="0.35">
      <c r="A349" s="1">
        <v>44909</v>
      </c>
      <c r="B349" s="23">
        <f t="shared" si="5"/>
        <v>2022</v>
      </c>
      <c r="C349">
        <v>32</v>
      </c>
      <c r="D349">
        <v>53.47</v>
      </c>
      <c r="E349">
        <v>164.07</v>
      </c>
    </row>
    <row r="350" spans="1:5" x14ac:dyDescent="0.35">
      <c r="A350" s="1">
        <v>44910</v>
      </c>
      <c r="B350" s="23">
        <f t="shared" si="5"/>
        <v>2022</v>
      </c>
      <c r="C350">
        <v>25</v>
      </c>
      <c r="D350">
        <v>46.75</v>
      </c>
      <c r="E350">
        <v>207.55</v>
      </c>
    </row>
    <row r="351" spans="1:5" x14ac:dyDescent="0.35">
      <c r="A351" s="1">
        <v>44911</v>
      </c>
      <c r="B351" s="23">
        <f t="shared" si="5"/>
        <v>2022</v>
      </c>
      <c r="C351">
        <v>32</v>
      </c>
      <c r="D351">
        <v>46.24</v>
      </c>
      <c r="E351">
        <v>137.69</v>
      </c>
    </row>
    <row r="352" spans="1:5" x14ac:dyDescent="0.35">
      <c r="A352" s="1">
        <v>44912</v>
      </c>
      <c r="B352" s="23">
        <f t="shared" si="5"/>
        <v>2022</v>
      </c>
      <c r="C352">
        <v>37</v>
      </c>
      <c r="D352">
        <v>58.11</v>
      </c>
      <c r="E352">
        <v>185.56</v>
      </c>
    </row>
    <row r="353" spans="1:5" x14ac:dyDescent="0.35">
      <c r="A353" s="1">
        <v>44913</v>
      </c>
      <c r="B353" s="23">
        <f t="shared" si="5"/>
        <v>2022</v>
      </c>
      <c r="C353">
        <v>29</v>
      </c>
      <c r="D353">
        <v>43.68</v>
      </c>
      <c r="E353">
        <v>231.26</v>
      </c>
    </row>
    <row r="354" spans="1:5" x14ac:dyDescent="0.35">
      <c r="A354" s="1">
        <v>44914</v>
      </c>
      <c r="B354" s="23">
        <f t="shared" si="5"/>
        <v>2022</v>
      </c>
      <c r="C354">
        <v>25</v>
      </c>
      <c r="D354">
        <v>52.35</v>
      </c>
      <c r="E354">
        <v>184.09</v>
      </c>
    </row>
    <row r="355" spans="1:5" x14ac:dyDescent="0.35">
      <c r="A355" s="1">
        <v>44915</v>
      </c>
      <c r="B355" s="23">
        <f t="shared" si="5"/>
        <v>2022</v>
      </c>
      <c r="C355">
        <v>29</v>
      </c>
      <c r="D355">
        <v>52.62</v>
      </c>
      <c r="E355">
        <v>222.24</v>
      </c>
    </row>
    <row r="356" spans="1:5" x14ac:dyDescent="0.35">
      <c r="A356" s="1">
        <v>44916</v>
      </c>
      <c r="B356" s="23">
        <f t="shared" si="5"/>
        <v>2022</v>
      </c>
      <c r="C356">
        <v>36</v>
      </c>
      <c r="D356">
        <v>49.83</v>
      </c>
      <c r="E356">
        <v>142.46</v>
      </c>
    </row>
    <row r="357" spans="1:5" x14ac:dyDescent="0.35">
      <c r="A357" s="1">
        <v>44917</v>
      </c>
      <c r="B357" s="23">
        <f t="shared" si="5"/>
        <v>2022</v>
      </c>
      <c r="C357">
        <v>35</v>
      </c>
      <c r="D357">
        <v>57.05</v>
      </c>
      <c r="E357">
        <v>229.65</v>
      </c>
    </row>
    <row r="358" spans="1:5" x14ac:dyDescent="0.35">
      <c r="A358" s="1">
        <v>44918</v>
      </c>
      <c r="B358" s="23">
        <f t="shared" si="5"/>
        <v>2022</v>
      </c>
      <c r="C358">
        <v>29</v>
      </c>
      <c r="D358">
        <v>49.41</v>
      </c>
      <c r="E358">
        <v>170.44</v>
      </c>
    </row>
    <row r="359" spans="1:5" x14ac:dyDescent="0.35">
      <c r="A359" s="1">
        <v>44919</v>
      </c>
      <c r="B359" s="23">
        <f t="shared" si="5"/>
        <v>2022</v>
      </c>
      <c r="C359">
        <v>33</v>
      </c>
      <c r="D359">
        <v>53</v>
      </c>
      <c r="E359">
        <v>219.88</v>
      </c>
    </row>
    <row r="360" spans="1:5" x14ac:dyDescent="0.35">
      <c r="A360" s="1">
        <v>44920</v>
      </c>
      <c r="B360" s="23">
        <f t="shared" si="5"/>
        <v>2022</v>
      </c>
      <c r="C360">
        <v>28</v>
      </c>
      <c r="D360">
        <v>52.04</v>
      </c>
      <c r="E360">
        <v>227.48</v>
      </c>
    </row>
    <row r="361" spans="1:5" x14ac:dyDescent="0.35">
      <c r="A361" s="1">
        <v>44921</v>
      </c>
      <c r="B361" s="23">
        <f t="shared" si="5"/>
        <v>2022</v>
      </c>
      <c r="C361">
        <v>34</v>
      </c>
      <c r="D361">
        <v>41.91</v>
      </c>
      <c r="E361">
        <v>174.44</v>
      </c>
    </row>
    <row r="362" spans="1:5" x14ac:dyDescent="0.35">
      <c r="A362" s="1">
        <v>44922</v>
      </c>
      <c r="B362" s="23">
        <f t="shared" si="5"/>
        <v>2022</v>
      </c>
      <c r="C362">
        <v>30</v>
      </c>
      <c r="D362">
        <v>53.98</v>
      </c>
      <c r="E362">
        <v>195.89</v>
      </c>
    </row>
    <row r="363" spans="1:5" x14ac:dyDescent="0.35">
      <c r="A363" s="1">
        <v>44923</v>
      </c>
      <c r="B363" s="23">
        <f t="shared" si="5"/>
        <v>2022</v>
      </c>
      <c r="C363">
        <v>27</v>
      </c>
      <c r="D363">
        <v>49.08</v>
      </c>
      <c r="E363">
        <v>210.54</v>
      </c>
    </row>
    <row r="364" spans="1:5" x14ac:dyDescent="0.35">
      <c r="A364" s="1">
        <v>44924</v>
      </c>
      <c r="B364" s="23">
        <f t="shared" si="5"/>
        <v>2022</v>
      </c>
      <c r="C364">
        <v>25</v>
      </c>
      <c r="D364">
        <v>57.19</v>
      </c>
      <c r="E364">
        <v>173.4</v>
      </c>
    </row>
    <row r="365" spans="1:5" x14ac:dyDescent="0.35">
      <c r="A365" s="1">
        <v>44925</v>
      </c>
      <c r="B365" s="23">
        <f t="shared" si="5"/>
        <v>2022</v>
      </c>
      <c r="C365">
        <v>29</v>
      </c>
      <c r="D365">
        <v>45.65</v>
      </c>
      <c r="E365">
        <v>140.77000000000001</v>
      </c>
    </row>
    <row r="366" spans="1:5" x14ac:dyDescent="0.35">
      <c r="A366" s="1">
        <v>44926</v>
      </c>
      <c r="B366" s="23">
        <f t="shared" si="5"/>
        <v>2022</v>
      </c>
      <c r="C366">
        <v>36</v>
      </c>
      <c r="D366">
        <v>50.65</v>
      </c>
      <c r="E366">
        <v>219.24</v>
      </c>
    </row>
    <row r="367" spans="1:5" x14ac:dyDescent="0.35">
      <c r="A367" s="1">
        <v>44927</v>
      </c>
      <c r="B367" s="23">
        <f t="shared" si="5"/>
        <v>2023</v>
      </c>
      <c r="C367">
        <v>32</v>
      </c>
      <c r="D367">
        <v>54.35</v>
      </c>
      <c r="E367">
        <v>184.85</v>
      </c>
    </row>
    <row r="368" spans="1:5" x14ac:dyDescent="0.35">
      <c r="A368" s="1">
        <v>44928</v>
      </c>
      <c r="B368" s="23">
        <f t="shared" si="5"/>
        <v>2023</v>
      </c>
      <c r="C368">
        <v>29</v>
      </c>
      <c r="D368">
        <v>53.46</v>
      </c>
      <c r="E368">
        <v>194.22</v>
      </c>
    </row>
    <row r="369" spans="1:5" x14ac:dyDescent="0.35">
      <c r="A369" s="1">
        <v>44929</v>
      </c>
      <c r="B369" s="23">
        <f t="shared" si="5"/>
        <v>2023</v>
      </c>
      <c r="C369">
        <v>36</v>
      </c>
      <c r="D369">
        <v>42.19</v>
      </c>
      <c r="E369">
        <v>150.01</v>
      </c>
    </row>
    <row r="370" spans="1:5" x14ac:dyDescent="0.35">
      <c r="A370" s="1">
        <v>44930</v>
      </c>
      <c r="B370" s="23">
        <f t="shared" si="5"/>
        <v>2023</v>
      </c>
      <c r="C370">
        <v>28</v>
      </c>
      <c r="D370">
        <v>43.5</v>
      </c>
      <c r="E370">
        <v>184.48</v>
      </c>
    </row>
    <row r="371" spans="1:5" x14ac:dyDescent="0.35">
      <c r="A371" s="1">
        <v>44931</v>
      </c>
      <c r="B371" s="23">
        <f t="shared" si="5"/>
        <v>2023</v>
      </c>
      <c r="C371">
        <v>34</v>
      </c>
      <c r="D371">
        <v>47.49</v>
      </c>
      <c r="E371">
        <v>143.94999999999999</v>
      </c>
    </row>
    <row r="372" spans="1:5" x14ac:dyDescent="0.35">
      <c r="A372" s="1">
        <v>44932</v>
      </c>
      <c r="B372" s="23">
        <f t="shared" si="5"/>
        <v>2023</v>
      </c>
      <c r="C372">
        <v>32</v>
      </c>
      <c r="D372">
        <v>44.82</v>
      </c>
      <c r="E372">
        <v>163.12</v>
      </c>
    </row>
    <row r="373" spans="1:5" x14ac:dyDescent="0.35">
      <c r="A373" s="1">
        <v>44933</v>
      </c>
      <c r="B373" s="23">
        <f t="shared" si="5"/>
        <v>2023</v>
      </c>
      <c r="C373">
        <v>25</v>
      </c>
      <c r="D373">
        <v>54.09</v>
      </c>
      <c r="E373">
        <v>226.33</v>
      </c>
    </row>
    <row r="374" spans="1:5" x14ac:dyDescent="0.35">
      <c r="A374" s="1">
        <v>44934</v>
      </c>
      <c r="B374" s="23">
        <f t="shared" si="5"/>
        <v>2023</v>
      </c>
      <c r="C374">
        <v>34</v>
      </c>
      <c r="D374">
        <v>52.48</v>
      </c>
      <c r="E374">
        <v>207.89</v>
      </c>
    </row>
    <row r="375" spans="1:5" x14ac:dyDescent="0.35">
      <c r="A375" s="1">
        <v>44935</v>
      </c>
      <c r="B375" s="23">
        <f t="shared" si="5"/>
        <v>2023</v>
      </c>
      <c r="C375">
        <v>28</v>
      </c>
      <c r="D375">
        <v>46.77</v>
      </c>
      <c r="E375">
        <v>183.86</v>
      </c>
    </row>
    <row r="376" spans="1:5" x14ac:dyDescent="0.35">
      <c r="A376" s="1">
        <v>44936</v>
      </c>
      <c r="B376" s="23">
        <f t="shared" si="5"/>
        <v>2023</v>
      </c>
      <c r="C376">
        <v>29</v>
      </c>
      <c r="D376">
        <v>58.43</v>
      </c>
      <c r="E376">
        <v>171.33</v>
      </c>
    </row>
    <row r="377" spans="1:5" x14ac:dyDescent="0.35">
      <c r="A377" s="1">
        <v>44937</v>
      </c>
      <c r="B377" s="23">
        <f t="shared" si="5"/>
        <v>2023</v>
      </c>
      <c r="C377">
        <v>36</v>
      </c>
      <c r="D377">
        <v>51.23</v>
      </c>
      <c r="E377">
        <v>233.21</v>
      </c>
    </row>
    <row r="378" spans="1:5" x14ac:dyDescent="0.35">
      <c r="A378" s="1">
        <v>44938</v>
      </c>
      <c r="B378" s="23">
        <f t="shared" si="5"/>
        <v>2023</v>
      </c>
      <c r="C378">
        <v>32</v>
      </c>
      <c r="D378">
        <v>57.61</v>
      </c>
      <c r="E378">
        <v>151.31</v>
      </c>
    </row>
    <row r="379" spans="1:5" x14ac:dyDescent="0.35">
      <c r="A379" s="1">
        <v>44939</v>
      </c>
      <c r="B379" s="23">
        <f t="shared" si="5"/>
        <v>2023</v>
      </c>
      <c r="C379">
        <v>36</v>
      </c>
      <c r="D379">
        <v>60.18</v>
      </c>
      <c r="E379">
        <v>233.23</v>
      </c>
    </row>
    <row r="380" spans="1:5" x14ac:dyDescent="0.35">
      <c r="A380" s="1">
        <v>44940</v>
      </c>
      <c r="B380" s="23">
        <f t="shared" si="5"/>
        <v>2023</v>
      </c>
      <c r="C380">
        <v>35</v>
      </c>
      <c r="D380">
        <v>48.13</v>
      </c>
      <c r="E380">
        <v>157.71</v>
      </c>
    </row>
    <row r="381" spans="1:5" x14ac:dyDescent="0.35">
      <c r="A381" s="1">
        <v>44941</v>
      </c>
      <c r="B381" s="23">
        <f t="shared" si="5"/>
        <v>2023</v>
      </c>
      <c r="C381">
        <v>33</v>
      </c>
      <c r="D381">
        <v>41.7</v>
      </c>
      <c r="E381">
        <v>142.69</v>
      </c>
    </row>
    <row r="382" spans="1:5" x14ac:dyDescent="0.35">
      <c r="A382" s="1">
        <v>44942</v>
      </c>
      <c r="B382" s="23">
        <f t="shared" si="5"/>
        <v>2023</v>
      </c>
      <c r="C382">
        <v>35</v>
      </c>
      <c r="D382">
        <v>60.57</v>
      </c>
      <c r="E382">
        <v>163.18</v>
      </c>
    </row>
    <row r="383" spans="1:5" x14ac:dyDescent="0.35">
      <c r="A383" s="1">
        <v>44943</v>
      </c>
      <c r="B383" s="23">
        <f t="shared" si="5"/>
        <v>2023</v>
      </c>
      <c r="C383">
        <v>37</v>
      </c>
      <c r="D383">
        <v>48.18</v>
      </c>
      <c r="E383">
        <v>199.45</v>
      </c>
    </row>
    <row r="384" spans="1:5" x14ac:dyDescent="0.35">
      <c r="A384" s="1">
        <v>44944</v>
      </c>
      <c r="B384" s="23">
        <f t="shared" si="5"/>
        <v>2023</v>
      </c>
      <c r="C384">
        <v>27</v>
      </c>
      <c r="D384">
        <v>50.21</v>
      </c>
      <c r="E384">
        <v>213.65</v>
      </c>
    </row>
    <row r="385" spans="1:5" x14ac:dyDescent="0.35">
      <c r="A385" s="1">
        <v>44945</v>
      </c>
      <c r="B385" s="23">
        <f t="shared" si="5"/>
        <v>2023</v>
      </c>
      <c r="C385">
        <v>26</v>
      </c>
      <c r="D385">
        <v>52.32</v>
      </c>
      <c r="E385">
        <v>138.71</v>
      </c>
    </row>
    <row r="386" spans="1:5" x14ac:dyDescent="0.35">
      <c r="A386" s="1">
        <v>44946</v>
      </c>
      <c r="B386" s="23">
        <f t="shared" si="5"/>
        <v>2023</v>
      </c>
      <c r="C386">
        <v>31</v>
      </c>
      <c r="D386">
        <v>56.08</v>
      </c>
      <c r="E386">
        <v>234.95</v>
      </c>
    </row>
    <row r="387" spans="1:5" x14ac:dyDescent="0.35">
      <c r="A387" s="1">
        <v>44947</v>
      </c>
      <c r="B387" s="23">
        <f t="shared" ref="B387:B450" si="6">YEAR(A387)</f>
        <v>2023</v>
      </c>
      <c r="C387">
        <v>36</v>
      </c>
      <c r="D387">
        <v>51.92</v>
      </c>
      <c r="E387">
        <v>166.37</v>
      </c>
    </row>
    <row r="388" spans="1:5" x14ac:dyDescent="0.35">
      <c r="A388" s="1">
        <v>44948</v>
      </c>
      <c r="B388" s="23">
        <f t="shared" si="6"/>
        <v>2023</v>
      </c>
      <c r="C388">
        <v>28</v>
      </c>
      <c r="D388">
        <v>50.35</v>
      </c>
      <c r="E388">
        <v>226.56</v>
      </c>
    </row>
    <row r="389" spans="1:5" x14ac:dyDescent="0.35">
      <c r="A389" s="1">
        <v>44949</v>
      </c>
      <c r="B389" s="23">
        <f t="shared" si="6"/>
        <v>2023</v>
      </c>
      <c r="C389">
        <v>34</v>
      </c>
      <c r="D389">
        <v>54.72</v>
      </c>
      <c r="E389">
        <v>147.13999999999999</v>
      </c>
    </row>
    <row r="390" spans="1:5" x14ac:dyDescent="0.35">
      <c r="A390" s="1">
        <v>44950</v>
      </c>
      <c r="B390" s="23">
        <f t="shared" si="6"/>
        <v>2023</v>
      </c>
      <c r="C390">
        <v>33</v>
      </c>
      <c r="D390">
        <v>49.07</v>
      </c>
      <c r="E390">
        <v>157.29</v>
      </c>
    </row>
    <row r="391" spans="1:5" x14ac:dyDescent="0.35">
      <c r="A391" s="1">
        <v>44951</v>
      </c>
      <c r="B391" s="23">
        <f t="shared" si="6"/>
        <v>2023</v>
      </c>
      <c r="C391">
        <v>36</v>
      </c>
      <c r="D391">
        <v>42.37</v>
      </c>
      <c r="E391">
        <v>190.75</v>
      </c>
    </row>
    <row r="392" spans="1:5" x14ac:dyDescent="0.35">
      <c r="A392" s="1">
        <v>44952</v>
      </c>
      <c r="B392" s="23">
        <f t="shared" si="6"/>
        <v>2023</v>
      </c>
      <c r="C392">
        <v>27</v>
      </c>
      <c r="D392">
        <v>57.78</v>
      </c>
      <c r="E392">
        <v>229.94</v>
      </c>
    </row>
    <row r="393" spans="1:5" x14ac:dyDescent="0.35">
      <c r="A393" s="1">
        <v>44953</v>
      </c>
      <c r="B393" s="23">
        <f t="shared" si="6"/>
        <v>2023</v>
      </c>
      <c r="C393">
        <v>35</v>
      </c>
      <c r="D393">
        <v>46.02</v>
      </c>
      <c r="E393">
        <v>224.27</v>
      </c>
    </row>
    <row r="394" spans="1:5" x14ac:dyDescent="0.35">
      <c r="A394" s="1">
        <v>44954</v>
      </c>
      <c r="B394" s="23">
        <f t="shared" si="6"/>
        <v>2023</v>
      </c>
      <c r="C394">
        <v>34</v>
      </c>
      <c r="D394">
        <v>50.55</v>
      </c>
      <c r="E394">
        <v>220.6</v>
      </c>
    </row>
    <row r="395" spans="1:5" x14ac:dyDescent="0.35">
      <c r="A395" s="1">
        <v>44955</v>
      </c>
      <c r="B395" s="23">
        <f t="shared" si="6"/>
        <v>2023</v>
      </c>
      <c r="C395">
        <v>30</v>
      </c>
      <c r="D395">
        <v>55.35</v>
      </c>
      <c r="E395">
        <v>182.39</v>
      </c>
    </row>
    <row r="396" spans="1:5" x14ac:dyDescent="0.35">
      <c r="A396" s="1">
        <v>44956</v>
      </c>
      <c r="B396" s="23">
        <f t="shared" si="6"/>
        <v>2023</v>
      </c>
      <c r="C396">
        <v>37</v>
      </c>
      <c r="D396">
        <v>41.24</v>
      </c>
      <c r="E396">
        <v>159.76</v>
      </c>
    </row>
    <row r="397" spans="1:5" x14ac:dyDescent="0.35">
      <c r="A397" s="1">
        <v>44957</v>
      </c>
      <c r="B397" s="23">
        <f t="shared" si="6"/>
        <v>2023</v>
      </c>
      <c r="C397">
        <v>33</v>
      </c>
      <c r="D397">
        <v>57.27</v>
      </c>
      <c r="E397">
        <v>206.46</v>
      </c>
    </row>
    <row r="398" spans="1:5" x14ac:dyDescent="0.35">
      <c r="A398" s="1">
        <v>44958</v>
      </c>
      <c r="B398" s="23">
        <f t="shared" si="6"/>
        <v>2023</v>
      </c>
      <c r="C398">
        <v>29</v>
      </c>
      <c r="D398">
        <v>43.47</v>
      </c>
      <c r="E398">
        <v>154.99</v>
      </c>
    </row>
    <row r="399" spans="1:5" x14ac:dyDescent="0.35">
      <c r="A399" s="1">
        <v>44959</v>
      </c>
      <c r="B399" s="23">
        <f t="shared" si="6"/>
        <v>2023</v>
      </c>
      <c r="C399">
        <v>27</v>
      </c>
      <c r="D399">
        <v>40.659999999999997</v>
      </c>
      <c r="E399">
        <v>224.01</v>
      </c>
    </row>
    <row r="400" spans="1:5" x14ac:dyDescent="0.35">
      <c r="A400" s="1">
        <v>44960</v>
      </c>
      <c r="B400" s="23">
        <f t="shared" si="6"/>
        <v>2023</v>
      </c>
      <c r="C400">
        <v>38</v>
      </c>
      <c r="D400">
        <v>49.3</v>
      </c>
      <c r="E400">
        <v>150.41</v>
      </c>
    </row>
    <row r="401" spans="1:5" x14ac:dyDescent="0.35">
      <c r="A401" s="1">
        <v>44961</v>
      </c>
      <c r="B401" s="23">
        <f t="shared" si="6"/>
        <v>2023</v>
      </c>
      <c r="C401">
        <v>38</v>
      </c>
      <c r="D401">
        <v>51.74</v>
      </c>
      <c r="E401">
        <v>144.83000000000001</v>
      </c>
    </row>
    <row r="402" spans="1:5" x14ac:dyDescent="0.35">
      <c r="A402" s="1">
        <v>44962</v>
      </c>
      <c r="B402" s="23">
        <f t="shared" si="6"/>
        <v>2023</v>
      </c>
      <c r="C402">
        <v>34</v>
      </c>
      <c r="D402">
        <v>58.89</v>
      </c>
      <c r="E402">
        <v>143.1</v>
      </c>
    </row>
    <row r="403" spans="1:5" x14ac:dyDescent="0.35">
      <c r="A403" s="1">
        <v>44963</v>
      </c>
      <c r="B403" s="23">
        <f t="shared" si="6"/>
        <v>2023</v>
      </c>
      <c r="C403">
        <v>32</v>
      </c>
      <c r="D403">
        <v>51.89</v>
      </c>
      <c r="E403">
        <v>153.22999999999999</v>
      </c>
    </row>
    <row r="404" spans="1:5" x14ac:dyDescent="0.35">
      <c r="A404" s="1">
        <v>44964</v>
      </c>
      <c r="B404" s="23">
        <f t="shared" si="6"/>
        <v>2023</v>
      </c>
      <c r="C404">
        <v>27</v>
      </c>
      <c r="D404">
        <v>50.72</v>
      </c>
      <c r="E404">
        <v>156.52000000000001</v>
      </c>
    </row>
    <row r="405" spans="1:5" x14ac:dyDescent="0.35">
      <c r="A405" s="1">
        <v>44965</v>
      </c>
      <c r="B405" s="23">
        <f t="shared" si="6"/>
        <v>2023</v>
      </c>
      <c r="C405">
        <v>32</v>
      </c>
      <c r="D405">
        <v>58.92</v>
      </c>
      <c r="E405">
        <v>201.49</v>
      </c>
    </row>
    <row r="406" spans="1:5" x14ac:dyDescent="0.35">
      <c r="A406" s="1">
        <v>44966</v>
      </c>
      <c r="B406" s="23">
        <f t="shared" si="6"/>
        <v>2023</v>
      </c>
      <c r="C406">
        <v>37</v>
      </c>
      <c r="D406">
        <v>50.79</v>
      </c>
      <c r="E406">
        <v>161.56</v>
      </c>
    </row>
    <row r="407" spans="1:5" x14ac:dyDescent="0.35">
      <c r="A407" s="1">
        <v>44967</v>
      </c>
      <c r="B407" s="23">
        <f t="shared" si="6"/>
        <v>2023</v>
      </c>
      <c r="C407">
        <v>34</v>
      </c>
      <c r="D407">
        <v>44.53</v>
      </c>
      <c r="E407">
        <v>152.4</v>
      </c>
    </row>
    <row r="408" spans="1:5" x14ac:dyDescent="0.35">
      <c r="A408" s="1">
        <v>44968</v>
      </c>
      <c r="B408" s="23">
        <f t="shared" si="6"/>
        <v>2023</v>
      </c>
      <c r="C408">
        <v>31</v>
      </c>
      <c r="D408">
        <v>48.54</v>
      </c>
      <c r="E408">
        <v>212</v>
      </c>
    </row>
    <row r="409" spans="1:5" x14ac:dyDescent="0.35">
      <c r="A409" s="1">
        <v>44969</v>
      </c>
      <c r="B409" s="23">
        <f t="shared" si="6"/>
        <v>2023</v>
      </c>
      <c r="C409">
        <v>32</v>
      </c>
      <c r="D409">
        <v>56.79</v>
      </c>
      <c r="E409">
        <v>143.36000000000001</v>
      </c>
    </row>
    <row r="410" spans="1:5" x14ac:dyDescent="0.35">
      <c r="A410" s="1">
        <v>44970</v>
      </c>
      <c r="B410" s="23">
        <f t="shared" si="6"/>
        <v>2023</v>
      </c>
      <c r="C410">
        <v>32</v>
      </c>
      <c r="D410">
        <v>58.58</v>
      </c>
      <c r="E410">
        <v>135.21</v>
      </c>
    </row>
    <row r="411" spans="1:5" x14ac:dyDescent="0.35">
      <c r="A411" s="1">
        <v>44971</v>
      </c>
      <c r="B411" s="23">
        <f t="shared" si="6"/>
        <v>2023</v>
      </c>
      <c r="C411">
        <v>37</v>
      </c>
      <c r="D411">
        <v>42.77</v>
      </c>
      <c r="E411">
        <v>171.49</v>
      </c>
    </row>
    <row r="412" spans="1:5" x14ac:dyDescent="0.35">
      <c r="A412" s="1">
        <v>44972</v>
      </c>
      <c r="B412" s="23">
        <f t="shared" si="6"/>
        <v>2023</v>
      </c>
      <c r="C412">
        <v>36</v>
      </c>
      <c r="D412">
        <v>41.38</v>
      </c>
      <c r="E412">
        <v>216.77</v>
      </c>
    </row>
    <row r="413" spans="1:5" x14ac:dyDescent="0.35">
      <c r="A413" s="1">
        <v>44973</v>
      </c>
      <c r="B413" s="23">
        <f t="shared" si="6"/>
        <v>2023</v>
      </c>
      <c r="C413">
        <v>38</v>
      </c>
      <c r="D413">
        <v>52.71</v>
      </c>
      <c r="E413">
        <v>171.74</v>
      </c>
    </row>
    <row r="414" spans="1:5" x14ac:dyDescent="0.35">
      <c r="A414" s="1">
        <v>44974</v>
      </c>
      <c r="B414" s="23">
        <f t="shared" si="6"/>
        <v>2023</v>
      </c>
      <c r="C414">
        <v>37</v>
      </c>
      <c r="D414">
        <v>53.11</v>
      </c>
      <c r="E414">
        <v>204.81</v>
      </c>
    </row>
    <row r="415" spans="1:5" x14ac:dyDescent="0.35">
      <c r="A415" s="1">
        <v>44975</v>
      </c>
      <c r="B415" s="23">
        <f t="shared" si="6"/>
        <v>2023</v>
      </c>
      <c r="C415">
        <v>30</v>
      </c>
      <c r="D415">
        <v>57.69</v>
      </c>
      <c r="E415">
        <v>190.25</v>
      </c>
    </row>
    <row r="416" spans="1:5" x14ac:dyDescent="0.35">
      <c r="A416" s="1">
        <v>44976</v>
      </c>
      <c r="B416" s="23">
        <f t="shared" si="6"/>
        <v>2023</v>
      </c>
      <c r="C416">
        <v>39</v>
      </c>
      <c r="D416">
        <v>47.48</v>
      </c>
      <c r="E416">
        <v>218.29</v>
      </c>
    </row>
    <row r="417" spans="1:5" x14ac:dyDescent="0.35">
      <c r="A417" s="1">
        <v>44977</v>
      </c>
      <c r="B417" s="23">
        <f t="shared" si="6"/>
        <v>2023</v>
      </c>
      <c r="C417">
        <v>34</v>
      </c>
      <c r="D417">
        <v>54.51</v>
      </c>
      <c r="E417">
        <v>166.53</v>
      </c>
    </row>
    <row r="418" spans="1:5" x14ac:dyDescent="0.35">
      <c r="A418" s="1">
        <v>44978</v>
      </c>
      <c r="B418" s="23">
        <f t="shared" si="6"/>
        <v>2023</v>
      </c>
      <c r="C418">
        <v>31</v>
      </c>
      <c r="D418">
        <v>49.04</v>
      </c>
      <c r="E418">
        <v>227.14</v>
      </c>
    </row>
    <row r="419" spans="1:5" x14ac:dyDescent="0.35">
      <c r="A419" s="1">
        <v>44979</v>
      </c>
      <c r="B419" s="23">
        <f t="shared" si="6"/>
        <v>2023</v>
      </c>
      <c r="C419">
        <v>33</v>
      </c>
      <c r="D419">
        <v>43.82</v>
      </c>
      <c r="E419">
        <v>166.42</v>
      </c>
    </row>
    <row r="420" spans="1:5" x14ac:dyDescent="0.35">
      <c r="A420" s="1">
        <v>44980</v>
      </c>
      <c r="B420" s="23">
        <f t="shared" si="6"/>
        <v>2023</v>
      </c>
      <c r="C420">
        <v>28</v>
      </c>
      <c r="D420">
        <v>44.67</v>
      </c>
      <c r="E420">
        <v>140.31</v>
      </c>
    </row>
    <row r="421" spans="1:5" x14ac:dyDescent="0.35">
      <c r="A421" s="1">
        <v>44981</v>
      </c>
      <c r="B421" s="23">
        <f t="shared" si="6"/>
        <v>2023</v>
      </c>
      <c r="C421">
        <v>36</v>
      </c>
      <c r="D421">
        <v>41.8</v>
      </c>
      <c r="E421">
        <v>137.25</v>
      </c>
    </row>
    <row r="422" spans="1:5" x14ac:dyDescent="0.35">
      <c r="A422" s="1">
        <v>44982</v>
      </c>
      <c r="B422" s="23">
        <f t="shared" si="6"/>
        <v>2023</v>
      </c>
      <c r="C422">
        <v>32</v>
      </c>
      <c r="D422">
        <v>48.06</v>
      </c>
      <c r="E422">
        <v>210.08</v>
      </c>
    </row>
    <row r="423" spans="1:5" x14ac:dyDescent="0.35">
      <c r="A423" s="1">
        <v>44983</v>
      </c>
      <c r="B423" s="23">
        <f t="shared" si="6"/>
        <v>2023</v>
      </c>
      <c r="C423">
        <v>39</v>
      </c>
      <c r="D423">
        <v>53.22</v>
      </c>
      <c r="E423">
        <v>164.71</v>
      </c>
    </row>
    <row r="424" spans="1:5" x14ac:dyDescent="0.35">
      <c r="A424" s="1">
        <v>44984</v>
      </c>
      <c r="B424" s="23">
        <f t="shared" si="6"/>
        <v>2023</v>
      </c>
      <c r="C424">
        <v>32</v>
      </c>
      <c r="D424">
        <v>48.61</v>
      </c>
      <c r="E424">
        <v>146.21</v>
      </c>
    </row>
    <row r="425" spans="1:5" x14ac:dyDescent="0.35">
      <c r="A425" s="1">
        <v>44985</v>
      </c>
      <c r="B425" s="23">
        <f t="shared" si="6"/>
        <v>2023</v>
      </c>
      <c r="C425">
        <v>36</v>
      </c>
      <c r="D425">
        <v>56.39</v>
      </c>
      <c r="E425">
        <v>149.71</v>
      </c>
    </row>
    <row r="426" spans="1:5" x14ac:dyDescent="0.35">
      <c r="A426" s="1">
        <v>44986</v>
      </c>
      <c r="B426" s="23">
        <f t="shared" si="6"/>
        <v>2023</v>
      </c>
      <c r="C426">
        <v>32</v>
      </c>
      <c r="D426">
        <v>56.46</v>
      </c>
      <c r="E426">
        <v>138.35</v>
      </c>
    </row>
    <row r="427" spans="1:5" x14ac:dyDescent="0.35">
      <c r="A427" s="1">
        <v>44987</v>
      </c>
      <c r="B427" s="23">
        <f t="shared" si="6"/>
        <v>2023</v>
      </c>
      <c r="C427">
        <v>34</v>
      </c>
      <c r="D427">
        <v>52.12</v>
      </c>
      <c r="E427">
        <v>143.06</v>
      </c>
    </row>
    <row r="428" spans="1:5" x14ac:dyDescent="0.35">
      <c r="A428" s="1">
        <v>44988</v>
      </c>
      <c r="B428" s="23">
        <f t="shared" si="6"/>
        <v>2023</v>
      </c>
      <c r="C428">
        <v>39</v>
      </c>
      <c r="D428">
        <v>58.7</v>
      </c>
      <c r="E428">
        <v>150.91</v>
      </c>
    </row>
    <row r="429" spans="1:5" x14ac:dyDescent="0.35">
      <c r="A429" s="1">
        <v>44989</v>
      </c>
      <c r="B429" s="23">
        <f t="shared" si="6"/>
        <v>2023</v>
      </c>
      <c r="C429">
        <v>38</v>
      </c>
      <c r="D429">
        <v>46.5</v>
      </c>
      <c r="E429">
        <v>143.63</v>
      </c>
    </row>
    <row r="430" spans="1:5" x14ac:dyDescent="0.35">
      <c r="A430" s="1">
        <v>44990</v>
      </c>
      <c r="B430" s="23">
        <f t="shared" si="6"/>
        <v>2023</v>
      </c>
      <c r="C430">
        <v>33</v>
      </c>
      <c r="D430">
        <v>51.12</v>
      </c>
      <c r="E430">
        <v>192.92</v>
      </c>
    </row>
    <row r="431" spans="1:5" x14ac:dyDescent="0.35">
      <c r="A431" s="1">
        <v>44991</v>
      </c>
      <c r="B431" s="23">
        <f t="shared" si="6"/>
        <v>2023</v>
      </c>
      <c r="C431">
        <v>31</v>
      </c>
      <c r="D431">
        <v>55.79</v>
      </c>
      <c r="E431">
        <v>219.96</v>
      </c>
    </row>
    <row r="432" spans="1:5" x14ac:dyDescent="0.35">
      <c r="A432" s="1">
        <v>44992</v>
      </c>
      <c r="B432" s="23">
        <f t="shared" si="6"/>
        <v>2023</v>
      </c>
      <c r="C432">
        <v>33</v>
      </c>
      <c r="D432">
        <v>51.71</v>
      </c>
      <c r="E432">
        <v>155.63999999999999</v>
      </c>
    </row>
    <row r="433" spans="1:5" x14ac:dyDescent="0.35">
      <c r="A433" s="1">
        <v>44993</v>
      </c>
      <c r="B433" s="23">
        <f t="shared" si="6"/>
        <v>2023</v>
      </c>
      <c r="C433">
        <v>35</v>
      </c>
      <c r="D433">
        <v>43.24</v>
      </c>
      <c r="E433">
        <v>148.6</v>
      </c>
    </row>
    <row r="434" spans="1:5" x14ac:dyDescent="0.35">
      <c r="A434" s="1">
        <v>44994</v>
      </c>
      <c r="B434" s="23">
        <f t="shared" si="6"/>
        <v>2023</v>
      </c>
      <c r="C434">
        <v>39</v>
      </c>
      <c r="D434">
        <v>53.26</v>
      </c>
      <c r="E434">
        <v>151.15</v>
      </c>
    </row>
    <row r="435" spans="1:5" x14ac:dyDescent="0.35">
      <c r="A435" s="1">
        <v>44995</v>
      </c>
      <c r="B435" s="23">
        <f t="shared" si="6"/>
        <v>2023</v>
      </c>
      <c r="C435">
        <v>32</v>
      </c>
      <c r="D435">
        <v>42.5</v>
      </c>
      <c r="E435">
        <v>162.46</v>
      </c>
    </row>
    <row r="436" spans="1:5" x14ac:dyDescent="0.35">
      <c r="A436" s="1">
        <v>44996</v>
      </c>
      <c r="B436" s="23">
        <f t="shared" si="6"/>
        <v>2023</v>
      </c>
      <c r="C436">
        <v>30</v>
      </c>
      <c r="D436">
        <v>53.06</v>
      </c>
      <c r="E436">
        <v>160.94</v>
      </c>
    </row>
    <row r="437" spans="1:5" x14ac:dyDescent="0.35">
      <c r="A437" s="1">
        <v>44997</v>
      </c>
      <c r="B437" s="23">
        <f t="shared" si="6"/>
        <v>2023</v>
      </c>
      <c r="C437">
        <v>34</v>
      </c>
      <c r="D437">
        <v>54.7</v>
      </c>
      <c r="E437">
        <v>156.19</v>
      </c>
    </row>
    <row r="438" spans="1:5" x14ac:dyDescent="0.35">
      <c r="A438" s="1">
        <v>44998</v>
      </c>
      <c r="B438" s="23">
        <f t="shared" si="6"/>
        <v>2023</v>
      </c>
      <c r="C438">
        <v>30</v>
      </c>
      <c r="D438">
        <v>42.07</v>
      </c>
      <c r="E438">
        <v>178.01</v>
      </c>
    </row>
    <row r="439" spans="1:5" x14ac:dyDescent="0.35">
      <c r="A439" s="1">
        <v>44999</v>
      </c>
      <c r="B439" s="23">
        <f t="shared" si="6"/>
        <v>2023</v>
      </c>
      <c r="C439">
        <v>28</v>
      </c>
      <c r="D439">
        <v>52.17</v>
      </c>
      <c r="E439">
        <v>182.98</v>
      </c>
    </row>
    <row r="440" spans="1:5" x14ac:dyDescent="0.35">
      <c r="A440" s="1">
        <v>45000</v>
      </c>
      <c r="B440" s="23">
        <f t="shared" si="6"/>
        <v>2023</v>
      </c>
      <c r="C440">
        <v>31</v>
      </c>
      <c r="D440">
        <v>58.81</v>
      </c>
      <c r="E440">
        <v>188.28</v>
      </c>
    </row>
    <row r="441" spans="1:5" x14ac:dyDescent="0.35">
      <c r="A441" s="1">
        <v>45001</v>
      </c>
      <c r="B441" s="23">
        <f t="shared" si="6"/>
        <v>2023</v>
      </c>
      <c r="C441">
        <v>31</v>
      </c>
      <c r="D441">
        <v>54.54</v>
      </c>
      <c r="E441">
        <v>233.64</v>
      </c>
    </row>
    <row r="442" spans="1:5" x14ac:dyDescent="0.35">
      <c r="A442" s="1">
        <v>45002</v>
      </c>
      <c r="B442" s="23">
        <f t="shared" si="6"/>
        <v>2023</v>
      </c>
      <c r="C442">
        <v>34</v>
      </c>
      <c r="D442">
        <v>49.82</v>
      </c>
      <c r="E442">
        <v>216.35</v>
      </c>
    </row>
    <row r="443" spans="1:5" x14ac:dyDescent="0.35">
      <c r="A443" s="1">
        <v>45003</v>
      </c>
      <c r="B443" s="23">
        <f t="shared" si="6"/>
        <v>2023</v>
      </c>
      <c r="C443">
        <v>35</v>
      </c>
      <c r="D443">
        <v>52.73</v>
      </c>
      <c r="E443">
        <v>233.4</v>
      </c>
    </row>
    <row r="444" spans="1:5" x14ac:dyDescent="0.35">
      <c r="A444" s="1">
        <v>45004</v>
      </c>
      <c r="B444" s="23">
        <f t="shared" si="6"/>
        <v>2023</v>
      </c>
      <c r="C444">
        <v>39</v>
      </c>
      <c r="D444">
        <v>51.15</v>
      </c>
      <c r="E444">
        <v>233.25</v>
      </c>
    </row>
    <row r="445" spans="1:5" x14ac:dyDescent="0.35">
      <c r="A445" s="1">
        <v>45005</v>
      </c>
      <c r="B445" s="23">
        <f t="shared" si="6"/>
        <v>2023</v>
      </c>
      <c r="C445">
        <v>36</v>
      </c>
      <c r="D445">
        <v>48.54</v>
      </c>
      <c r="E445">
        <v>191.13</v>
      </c>
    </row>
    <row r="446" spans="1:5" x14ac:dyDescent="0.35">
      <c r="A446" s="1">
        <v>45006</v>
      </c>
      <c r="B446" s="23">
        <f t="shared" si="6"/>
        <v>2023</v>
      </c>
      <c r="C446">
        <v>37</v>
      </c>
      <c r="D446">
        <v>52.63</v>
      </c>
      <c r="E446">
        <v>194.03</v>
      </c>
    </row>
    <row r="447" spans="1:5" x14ac:dyDescent="0.35">
      <c r="A447" s="1">
        <v>45007</v>
      </c>
      <c r="B447" s="23">
        <f t="shared" si="6"/>
        <v>2023</v>
      </c>
      <c r="C447">
        <v>34</v>
      </c>
      <c r="D447">
        <v>52.03</v>
      </c>
      <c r="E447">
        <v>223.4</v>
      </c>
    </row>
    <row r="448" spans="1:5" x14ac:dyDescent="0.35">
      <c r="A448" s="1">
        <v>45008</v>
      </c>
      <c r="B448" s="23">
        <f t="shared" si="6"/>
        <v>2023</v>
      </c>
      <c r="C448">
        <v>33</v>
      </c>
      <c r="D448">
        <v>52.88</v>
      </c>
      <c r="E448">
        <v>176.07</v>
      </c>
    </row>
    <row r="449" spans="1:5" x14ac:dyDescent="0.35">
      <c r="A449" s="1">
        <v>45009</v>
      </c>
      <c r="B449" s="23">
        <f t="shared" si="6"/>
        <v>2023</v>
      </c>
      <c r="C449">
        <v>32</v>
      </c>
      <c r="D449">
        <v>44.48</v>
      </c>
      <c r="E449">
        <v>178.23</v>
      </c>
    </row>
    <row r="450" spans="1:5" x14ac:dyDescent="0.35">
      <c r="A450" s="1">
        <v>45010</v>
      </c>
      <c r="B450" s="23">
        <f t="shared" si="6"/>
        <v>2023</v>
      </c>
      <c r="C450">
        <v>34</v>
      </c>
      <c r="D450">
        <v>58.48</v>
      </c>
      <c r="E450">
        <v>203.7</v>
      </c>
    </row>
    <row r="451" spans="1:5" x14ac:dyDescent="0.35">
      <c r="A451" s="1">
        <v>45011</v>
      </c>
      <c r="B451" s="23">
        <f t="shared" ref="B451:B514" si="7">YEAR(A451)</f>
        <v>2023</v>
      </c>
      <c r="C451">
        <v>40</v>
      </c>
      <c r="D451">
        <v>54.96</v>
      </c>
      <c r="E451">
        <v>210.26</v>
      </c>
    </row>
    <row r="452" spans="1:5" x14ac:dyDescent="0.35">
      <c r="A452" s="1">
        <v>45012</v>
      </c>
      <c r="B452" s="23">
        <f t="shared" si="7"/>
        <v>2023</v>
      </c>
      <c r="C452">
        <v>38</v>
      </c>
      <c r="D452">
        <v>51.9</v>
      </c>
      <c r="E452">
        <v>218.26</v>
      </c>
    </row>
    <row r="453" spans="1:5" x14ac:dyDescent="0.35">
      <c r="A453" s="1">
        <v>45013</v>
      </c>
      <c r="B453" s="23">
        <f t="shared" si="7"/>
        <v>2023</v>
      </c>
      <c r="C453">
        <v>30</v>
      </c>
      <c r="D453">
        <v>52.43</v>
      </c>
      <c r="E453">
        <v>233.85</v>
      </c>
    </row>
    <row r="454" spans="1:5" x14ac:dyDescent="0.35">
      <c r="A454" s="1">
        <v>45014</v>
      </c>
      <c r="B454" s="23">
        <f t="shared" si="7"/>
        <v>2023</v>
      </c>
      <c r="C454">
        <v>29</v>
      </c>
      <c r="D454">
        <v>53.71</v>
      </c>
      <c r="E454">
        <v>192.98</v>
      </c>
    </row>
    <row r="455" spans="1:5" x14ac:dyDescent="0.35">
      <c r="A455" s="1">
        <v>45015</v>
      </c>
      <c r="B455" s="23">
        <f t="shared" si="7"/>
        <v>2023</v>
      </c>
      <c r="C455">
        <v>34</v>
      </c>
      <c r="D455">
        <v>49.37</v>
      </c>
      <c r="E455">
        <v>166.72</v>
      </c>
    </row>
    <row r="456" spans="1:5" x14ac:dyDescent="0.35">
      <c r="A456" s="1">
        <v>45016</v>
      </c>
      <c r="B456" s="23">
        <f t="shared" si="7"/>
        <v>2023</v>
      </c>
      <c r="C456">
        <v>38</v>
      </c>
      <c r="D456">
        <v>42.9</v>
      </c>
      <c r="E456">
        <v>159.75</v>
      </c>
    </row>
    <row r="457" spans="1:5" x14ac:dyDescent="0.35">
      <c r="A457" s="1">
        <v>45017</v>
      </c>
      <c r="B457" s="23">
        <f t="shared" si="7"/>
        <v>2023</v>
      </c>
      <c r="C457">
        <v>32</v>
      </c>
      <c r="D457">
        <v>42.75</v>
      </c>
      <c r="E457">
        <v>184.71</v>
      </c>
    </row>
    <row r="458" spans="1:5" x14ac:dyDescent="0.35">
      <c r="A458" s="1">
        <v>45018</v>
      </c>
      <c r="B458" s="23">
        <f t="shared" si="7"/>
        <v>2023</v>
      </c>
      <c r="C458">
        <v>33</v>
      </c>
      <c r="D458">
        <v>55.15</v>
      </c>
      <c r="E458">
        <v>229.38</v>
      </c>
    </row>
    <row r="459" spans="1:5" x14ac:dyDescent="0.35">
      <c r="A459" s="1">
        <v>45019</v>
      </c>
      <c r="B459" s="23">
        <f t="shared" si="7"/>
        <v>2023</v>
      </c>
      <c r="C459">
        <v>32</v>
      </c>
      <c r="D459">
        <v>46.28</v>
      </c>
      <c r="E459">
        <v>167.06</v>
      </c>
    </row>
    <row r="460" spans="1:5" x14ac:dyDescent="0.35">
      <c r="A460" s="1">
        <v>45020</v>
      </c>
      <c r="B460" s="23">
        <f t="shared" si="7"/>
        <v>2023</v>
      </c>
      <c r="C460">
        <v>39</v>
      </c>
      <c r="D460">
        <v>43.91</v>
      </c>
      <c r="E460">
        <v>167.78</v>
      </c>
    </row>
    <row r="461" spans="1:5" x14ac:dyDescent="0.35">
      <c r="A461" s="1">
        <v>45021</v>
      </c>
      <c r="B461" s="23">
        <f t="shared" si="7"/>
        <v>2023</v>
      </c>
      <c r="C461">
        <v>39</v>
      </c>
      <c r="D461">
        <v>54.86</v>
      </c>
      <c r="E461">
        <v>233.9</v>
      </c>
    </row>
    <row r="462" spans="1:5" x14ac:dyDescent="0.35">
      <c r="A462" s="1">
        <v>45022</v>
      </c>
      <c r="B462" s="23">
        <f t="shared" si="7"/>
        <v>2023</v>
      </c>
      <c r="C462">
        <v>29</v>
      </c>
      <c r="D462">
        <v>59.26</v>
      </c>
      <c r="E462">
        <v>232.97</v>
      </c>
    </row>
    <row r="463" spans="1:5" x14ac:dyDescent="0.35">
      <c r="A463" s="1">
        <v>45023</v>
      </c>
      <c r="B463" s="23">
        <f t="shared" si="7"/>
        <v>2023</v>
      </c>
      <c r="C463">
        <v>39</v>
      </c>
      <c r="D463">
        <v>57.6</v>
      </c>
      <c r="E463">
        <v>226.59</v>
      </c>
    </row>
    <row r="464" spans="1:5" x14ac:dyDescent="0.35">
      <c r="A464" s="1">
        <v>45024</v>
      </c>
      <c r="B464" s="23">
        <f t="shared" si="7"/>
        <v>2023</v>
      </c>
      <c r="C464">
        <v>31</v>
      </c>
      <c r="D464">
        <v>57.86</v>
      </c>
      <c r="E464">
        <v>166.65</v>
      </c>
    </row>
    <row r="465" spans="1:5" x14ac:dyDescent="0.35">
      <c r="A465" s="1">
        <v>45025</v>
      </c>
      <c r="B465" s="23">
        <f t="shared" si="7"/>
        <v>2023</v>
      </c>
      <c r="C465">
        <v>41</v>
      </c>
      <c r="D465">
        <v>45.32</v>
      </c>
      <c r="E465">
        <v>153.47</v>
      </c>
    </row>
    <row r="466" spans="1:5" x14ac:dyDescent="0.35">
      <c r="A466" s="1">
        <v>45026</v>
      </c>
      <c r="B466" s="23">
        <f t="shared" si="7"/>
        <v>2023</v>
      </c>
      <c r="C466">
        <v>34</v>
      </c>
      <c r="D466">
        <v>55.3</v>
      </c>
      <c r="E466">
        <v>145.97</v>
      </c>
    </row>
    <row r="467" spans="1:5" x14ac:dyDescent="0.35">
      <c r="A467" s="1">
        <v>45027</v>
      </c>
      <c r="B467" s="23">
        <f t="shared" si="7"/>
        <v>2023</v>
      </c>
      <c r="C467">
        <v>34</v>
      </c>
      <c r="D467">
        <v>53.81</v>
      </c>
      <c r="E467">
        <v>230.01</v>
      </c>
    </row>
    <row r="468" spans="1:5" x14ac:dyDescent="0.35">
      <c r="A468" s="1">
        <v>45028</v>
      </c>
      <c r="B468" s="23">
        <f t="shared" si="7"/>
        <v>2023</v>
      </c>
      <c r="C468">
        <v>31</v>
      </c>
      <c r="D468">
        <v>52.89</v>
      </c>
      <c r="E468">
        <v>196.32</v>
      </c>
    </row>
    <row r="469" spans="1:5" x14ac:dyDescent="0.35">
      <c r="A469" s="1">
        <v>45029</v>
      </c>
      <c r="B469" s="23">
        <f t="shared" si="7"/>
        <v>2023</v>
      </c>
      <c r="C469">
        <v>36</v>
      </c>
      <c r="D469">
        <v>54.29</v>
      </c>
      <c r="E469">
        <v>162.66999999999999</v>
      </c>
    </row>
    <row r="470" spans="1:5" x14ac:dyDescent="0.35">
      <c r="A470" s="1">
        <v>45030</v>
      </c>
      <c r="B470" s="23">
        <f t="shared" si="7"/>
        <v>2023</v>
      </c>
      <c r="C470">
        <v>39</v>
      </c>
      <c r="D470">
        <v>43.52</v>
      </c>
      <c r="E470">
        <v>146.97</v>
      </c>
    </row>
    <row r="471" spans="1:5" x14ac:dyDescent="0.35">
      <c r="A471" s="1">
        <v>45031</v>
      </c>
      <c r="B471" s="23">
        <f t="shared" si="7"/>
        <v>2023</v>
      </c>
      <c r="C471">
        <v>30</v>
      </c>
      <c r="D471">
        <v>51.55</v>
      </c>
      <c r="E471">
        <v>230.31</v>
      </c>
    </row>
    <row r="472" spans="1:5" x14ac:dyDescent="0.35">
      <c r="A472" s="1">
        <v>45032</v>
      </c>
      <c r="B472" s="23">
        <f t="shared" si="7"/>
        <v>2023</v>
      </c>
      <c r="C472">
        <v>37</v>
      </c>
      <c r="D472">
        <v>59.95</v>
      </c>
      <c r="E472">
        <v>189.68</v>
      </c>
    </row>
    <row r="473" spans="1:5" x14ac:dyDescent="0.35">
      <c r="A473" s="1">
        <v>45033</v>
      </c>
      <c r="B473" s="23">
        <f t="shared" si="7"/>
        <v>2023</v>
      </c>
      <c r="C473">
        <v>31</v>
      </c>
      <c r="D473">
        <v>41.26</v>
      </c>
      <c r="E473">
        <v>140.76</v>
      </c>
    </row>
    <row r="474" spans="1:5" x14ac:dyDescent="0.35">
      <c r="A474" s="1">
        <v>45034</v>
      </c>
      <c r="B474" s="23">
        <f t="shared" si="7"/>
        <v>2023</v>
      </c>
      <c r="C474">
        <v>40</v>
      </c>
      <c r="D474">
        <v>43.27</v>
      </c>
      <c r="E474">
        <v>165.81</v>
      </c>
    </row>
    <row r="475" spans="1:5" x14ac:dyDescent="0.35">
      <c r="A475" s="1">
        <v>45035</v>
      </c>
      <c r="B475" s="23">
        <f t="shared" si="7"/>
        <v>2023</v>
      </c>
      <c r="C475">
        <v>30</v>
      </c>
      <c r="D475">
        <v>46.29</v>
      </c>
      <c r="E475">
        <v>193.85</v>
      </c>
    </row>
    <row r="476" spans="1:5" x14ac:dyDescent="0.35">
      <c r="A476" s="1">
        <v>45036</v>
      </c>
      <c r="B476" s="23">
        <f t="shared" si="7"/>
        <v>2023</v>
      </c>
      <c r="C476">
        <v>33</v>
      </c>
      <c r="D476">
        <v>41.59</v>
      </c>
      <c r="E476">
        <v>219.3</v>
      </c>
    </row>
    <row r="477" spans="1:5" x14ac:dyDescent="0.35">
      <c r="A477" s="1">
        <v>45037</v>
      </c>
      <c r="B477" s="23">
        <f t="shared" si="7"/>
        <v>2023</v>
      </c>
      <c r="C477">
        <v>40</v>
      </c>
      <c r="D477">
        <v>47.16</v>
      </c>
      <c r="E477">
        <v>173.27</v>
      </c>
    </row>
    <row r="478" spans="1:5" x14ac:dyDescent="0.35">
      <c r="A478" s="1">
        <v>45038</v>
      </c>
      <c r="B478" s="23">
        <f t="shared" si="7"/>
        <v>2023</v>
      </c>
      <c r="C478">
        <v>37</v>
      </c>
      <c r="D478">
        <v>54.95</v>
      </c>
      <c r="E478">
        <v>152.47999999999999</v>
      </c>
    </row>
    <row r="479" spans="1:5" x14ac:dyDescent="0.35">
      <c r="A479" s="1">
        <v>45039</v>
      </c>
      <c r="B479" s="23">
        <f t="shared" si="7"/>
        <v>2023</v>
      </c>
      <c r="C479">
        <v>40</v>
      </c>
      <c r="D479">
        <v>42.24</v>
      </c>
      <c r="E479">
        <v>205.35</v>
      </c>
    </row>
    <row r="480" spans="1:5" x14ac:dyDescent="0.35">
      <c r="A480" s="1">
        <v>45040</v>
      </c>
      <c r="B480" s="23">
        <f t="shared" si="7"/>
        <v>2023</v>
      </c>
      <c r="C480">
        <v>31</v>
      </c>
      <c r="D480">
        <v>50.9</v>
      </c>
      <c r="E480">
        <v>159.11000000000001</v>
      </c>
    </row>
    <row r="481" spans="1:5" x14ac:dyDescent="0.35">
      <c r="A481" s="1">
        <v>45041</v>
      </c>
      <c r="B481" s="23">
        <f t="shared" si="7"/>
        <v>2023</v>
      </c>
      <c r="C481">
        <v>35</v>
      </c>
      <c r="D481">
        <v>41.21</v>
      </c>
      <c r="E481">
        <v>149.19</v>
      </c>
    </row>
    <row r="482" spans="1:5" x14ac:dyDescent="0.35">
      <c r="A482" s="1">
        <v>45042</v>
      </c>
      <c r="B482" s="23">
        <f t="shared" si="7"/>
        <v>2023</v>
      </c>
      <c r="C482">
        <v>30</v>
      </c>
      <c r="D482">
        <v>47.19</v>
      </c>
      <c r="E482">
        <v>160.54</v>
      </c>
    </row>
    <row r="483" spans="1:5" x14ac:dyDescent="0.35">
      <c r="A483" s="1">
        <v>45043</v>
      </c>
      <c r="B483" s="23">
        <f t="shared" si="7"/>
        <v>2023</v>
      </c>
      <c r="C483">
        <v>35</v>
      </c>
      <c r="D483">
        <v>41.46</v>
      </c>
      <c r="E483">
        <v>141.78</v>
      </c>
    </row>
    <row r="484" spans="1:5" x14ac:dyDescent="0.35">
      <c r="A484" s="1">
        <v>45044</v>
      </c>
      <c r="B484" s="23">
        <f t="shared" si="7"/>
        <v>2023</v>
      </c>
      <c r="C484">
        <v>37</v>
      </c>
      <c r="D484">
        <v>44.15</v>
      </c>
      <c r="E484">
        <v>206.05</v>
      </c>
    </row>
    <row r="485" spans="1:5" x14ac:dyDescent="0.35">
      <c r="A485" s="1">
        <v>45045</v>
      </c>
      <c r="B485" s="23">
        <f t="shared" si="7"/>
        <v>2023</v>
      </c>
      <c r="C485">
        <v>40</v>
      </c>
      <c r="D485">
        <v>50.4</v>
      </c>
      <c r="E485">
        <v>137.79</v>
      </c>
    </row>
    <row r="486" spans="1:5" x14ac:dyDescent="0.35">
      <c r="A486" s="1">
        <v>45046</v>
      </c>
      <c r="B486" s="23">
        <f t="shared" si="7"/>
        <v>2023</v>
      </c>
      <c r="C486">
        <v>39</v>
      </c>
      <c r="D486">
        <v>49.84</v>
      </c>
      <c r="E486">
        <v>143.54</v>
      </c>
    </row>
    <row r="487" spans="1:5" x14ac:dyDescent="0.35">
      <c r="A487" s="1">
        <v>45047</v>
      </c>
      <c r="B487" s="23">
        <f t="shared" si="7"/>
        <v>2023</v>
      </c>
      <c r="C487">
        <v>35</v>
      </c>
      <c r="D487">
        <v>39.96</v>
      </c>
      <c r="E487">
        <v>207.22</v>
      </c>
    </row>
    <row r="488" spans="1:5" x14ac:dyDescent="0.35">
      <c r="A488" s="1">
        <v>45048</v>
      </c>
      <c r="B488" s="23">
        <f t="shared" si="7"/>
        <v>2023</v>
      </c>
      <c r="C488">
        <v>30</v>
      </c>
      <c r="D488">
        <v>45.4</v>
      </c>
      <c r="E488">
        <v>144.72999999999999</v>
      </c>
    </row>
    <row r="489" spans="1:5" x14ac:dyDescent="0.35">
      <c r="A489" s="1">
        <v>45049</v>
      </c>
      <c r="B489" s="23">
        <f t="shared" si="7"/>
        <v>2023</v>
      </c>
      <c r="C489">
        <v>37</v>
      </c>
      <c r="D489">
        <v>43.55</v>
      </c>
      <c r="E489">
        <v>177.6</v>
      </c>
    </row>
    <row r="490" spans="1:5" x14ac:dyDescent="0.35">
      <c r="A490" s="1">
        <v>45050</v>
      </c>
      <c r="B490" s="23">
        <f t="shared" si="7"/>
        <v>2023</v>
      </c>
      <c r="C490">
        <v>41</v>
      </c>
      <c r="D490">
        <v>50.56</v>
      </c>
      <c r="E490">
        <v>200.72</v>
      </c>
    </row>
    <row r="491" spans="1:5" x14ac:dyDescent="0.35">
      <c r="A491" s="1">
        <v>45051</v>
      </c>
      <c r="B491" s="23">
        <f t="shared" si="7"/>
        <v>2023</v>
      </c>
      <c r="C491">
        <v>33</v>
      </c>
      <c r="D491">
        <v>46.43</v>
      </c>
      <c r="E491">
        <v>149.93</v>
      </c>
    </row>
    <row r="492" spans="1:5" x14ac:dyDescent="0.35">
      <c r="A492" s="1">
        <v>45052</v>
      </c>
      <c r="B492" s="23">
        <f t="shared" si="7"/>
        <v>2023</v>
      </c>
      <c r="C492">
        <v>40</v>
      </c>
      <c r="D492">
        <v>40.85</v>
      </c>
      <c r="E492">
        <v>137.4</v>
      </c>
    </row>
    <row r="493" spans="1:5" x14ac:dyDescent="0.35">
      <c r="A493" s="1">
        <v>45053</v>
      </c>
      <c r="B493" s="23">
        <f t="shared" si="7"/>
        <v>2023</v>
      </c>
      <c r="C493">
        <v>36</v>
      </c>
      <c r="D493">
        <v>57.27</v>
      </c>
      <c r="E493">
        <v>193.34</v>
      </c>
    </row>
    <row r="494" spans="1:5" x14ac:dyDescent="0.35">
      <c r="A494" s="1">
        <v>45054</v>
      </c>
      <c r="B494" s="23">
        <f t="shared" si="7"/>
        <v>2023</v>
      </c>
      <c r="C494">
        <v>39</v>
      </c>
      <c r="D494">
        <v>40.93</v>
      </c>
      <c r="E494">
        <v>167.27</v>
      </c>
    </row>
    <row r="495" spans="1:5" x14ac:dyDescent="0.35">
      <c r="A495" s="1">
        <v>45055</v>
      </c>
      <c r="B495" s="23">
        <f t="shared" si="7"/>
        <v>2023</v>
      </c>
      <c r="C495">
        <v>34</v>
      </c>
      <c r="D495">
        <v>52.98</v>
      </c>
      <c r="E495">
        <v>143.34</v>
      </c>
    </row>
    <row r="496" spans="1:5" x14ac:dyDescent="0.35">
      <c r="A496" s="1">
        <v>45056</v>
      </c>
      <c r="B496" s="23">
        <f t="shared" si="7"/>
        <v>2023</v>
      </c>
      <c r="C496">
        <v>39</v>
      </c>
      <c r="D496">
        <v>48.57</v>
      </c>
      <c r="E496">
        <v>142.55000000000001</v>
      </c>
    </row>
    <row r="497" spans="1:5" x14ac:dyDescent="0.35">
      <c r="A497" s="1">
        <v>45057</v>
      </c>
      <c r="B497" s="23">
        <f t="shared" si="7"/>
        <v>2023</v>
      </c>
      <c r="C497">
        <v>38</v>
      </c>
      <c r="D497">
        <v>41.65</v>
      </c>
      <c r="E497">
        <v>226.97</v>
      </c>
    </row>
    <row r="498" spans="1:5" x14ac:dyDescent="0.35">
      <c r="A498" s="1">
        <v>45058</v>
      </c>
      <c r="B498" s="23">
        <f t="shared" si="7"/>
        <v>2023</v>
      </c>
      <c r="C498">
        <v>36</v>
      </c>
      <c r="D498">
        <v>55.7</v>
      </c>
      <c r="E498">
        <v>213.38</v>
      </c>
    </row>
    <row r="499" spans="1:5" x14ac:dyDescent="0.35">
      <c r="A499" s="1">
        <v>45059</v>
      </c>
      <c r="B499" s="23">
        <f t="shared" si="7"/>
        <v>2023</v>
      </c>
      <c r="C499">
        <v>38</v>
      </c>
      <c r="D499">
        <v>49.23</v>
      </c>
      <c r="E499">
        <v>231.86</v>
      </c>
    </row>
    <row r="500" spans="1:5" x14ac:dyDescent="0.35">
      <c r="A500" s="1">
        <v>45060</v>
      </c>
      <c r="B500" s="23">
        <f t="shared" si="7"/>
        <v>2023</v>
      </c>
      <c r="C500">
        <v>32</v>
      </c>
      <c r="D500">
        <v>43.45</v>
      </c>
      <c r="E500">
        <v>140.91999999999999</v>
      </c>
    </row>
    <row r="501" spans="1:5" x14ac:dyDescent="0.35">
      <c r="A501" s="1">
        <v>45061</v>
      </c>
      <c r="B501" s="23">
        <f t="shared" si="7"/>
        <v>2023</v>
      </c>
      <c r="C501">
        <v>32</v>
      </c>
      <c r="D501">
        <v>46.18</v>
      </c>
      <c r="E501">
        <v>146.16</v>
      </c>
    </row>
    <row r="502" spans="1:5" x14ac:dyDescent="0.35">
      <c r="A502" s="1">
        <v>45062</v>
      </c>
      <c r="B502" s="23">
        <f t="shared" si="7"/>
        <v>2023</v>
      </c>
      <c r="C502">
        <v>39</v>
      </c>
      <c r="D502">
        <v>55.31</v>
      </c>
      <c r="E502">
        <v>184.6</v>
      </c>
    </row>
    <row r="503" spans="1:5" x14ac:dyDescent="0.35">
      <c r="A503" s="1">
        <v>45063</v>
      </c>
      <c r="B503" s="23">
        <f t="shared" si="7"/>
        <v>2023</v>
      </c>
      <c r="C503">
        <v>40</v>
      </c>
      <c r="D503">
        <v>44.49</v>
      </c>
      <c r="E503">
        <v>214.38</v>
      </c>
    </row>
    <row r="504" spans="1:5" x14ac:dyDescent="0.35">
      <c r="A504" s="1">
        <v>45064</v>
      </c>
      <c r="B504" s="23">
        <f t="shared" si="7"/>
        <v>2023</v>
      </c>
      <c r="C504">
        <v>36</v>
      </c>
      <c r="D504">
        <v>59.22</v>
      </c>
      <c r="E504">
        <v>166.41</v>
      </c>
    </row>
    <row r="505" spans="1:5" x14ac:dyDescent="0.35">
      <c r="A505" s="1">
        <v>45065</v>
      </c>
      <c r="B505" s="23">
        <f t="shared" si="7"/>
        <v>2023</v>
      </c>
      <c r="C505">
        <v>37</v>
      </c>
      <c r="D505">
        <v>56.59</v>
      </c>
      <c r="E505">
        <v>135.99</v>
      </c>
    </row>
    <row r="506" spans="1:5" x14ac:dyDescent="0.35">
      <c r="A506" s="1">
        <v>45066</v>
      </c>
      <c r="B506" s="23">
        <f t="shared" si="7"/>
        <v>2023</v>
      </c>
      <c r="C506">
        <v>30</v>
      </c>
      <c r="D506">
        <v>55.94</v>
      </c>
      <c r="E506">
        <v>213.84</v>
      </c>
    </row>
    <row r="507" spans="1:5" x14ac:dyDescent="0.35">
      <c r="A507" s="1">
        <v>45067</v>
      </c>
      <c r="B507" s="23">
        <f t="shared" si="7"/>
        <v>2023</v>
      </c>
      <c r="C507">
        <v>31</v>
      </c>
      <c r="D507">
        <v>58.43</v>
      </c>
      <c r="E507">
        <v>175.34</v>
      </c>
    </row>
    <row r="508" spans="1:5" x14ac:dyDescent="0.35">
      <c r="A508" s="1">
        <v>45068</v>
      </c>
      <c r="B508" s="23">
        <f t="shared" si="7"/>
        <v>2023</v>
      </c>
      <c r="C508">
        <v>41</v>
      </c>
      <c r="D508">
        <v>43.65</v>
      </c>
      <c r="E508">
        <v>162.6</v>
      </c>
    </row>
    <row r="509" spans="1:5" x14ac:dyDescent="0.35">
      <c r="A509" s="1">
        <v>45069</v>
      </c>
      <c r="B509" s="23">
        <f t="shared" si="7"/>
        <v>2023</v>
      </c>
      <c r="C509">
        <v>41</v>
      </c>
      <c r="D509">
        <v>43.04</v>
      </c>
      <c r="E509">
        <v>194.25</v>
      </c>
    </row>
    <row r="510" spans="1:5" x14ac:dyDescent="0.35">
      <c r="A510" s="1">
        <v>45070</v>
      </c>
      <c r="B510" s="23">
        <f t="shared" si="7"/>
        <v>2023</v>
      </c>
      <c r="C510">
        <v>33</v>
      </c>
      <c r="D510">
        <v>41.98</v>
      </c>
      <c r="E510">
        <v>209.32</v>
      </c>
    </row>
    <row r="511" spans="1:5" x14ac:dyDescent="0.35">
      <c r="A511" s="1">
        <v>45071</v>
      </c>
      <c r="B511" s="23">
        <f t="shared" si="7"/>
        <v>2023</v>
      </c>
      <c r="C511">
        <v>32</v>
      </c>
      <c r="D511">
        <v>57.99</v>
      </c>
      <c r="E511">
        <v>234.33</v>
      </c>
    </row>
    <row r="512" spans="1:5" x14ac:dyDescent="0.35">
      <c r="A512" s="1">
        <v>45072</v>
      </c>
      <c r="B512" s="23">
        <f t="shared" si="7"/>
        <v>2023</v>
      </c>
      <c r="C512">
        <v>36</v>
      </c>
      <c r="D512">
        <v>52.57</v>
      </c>
      <c r="E512">
        <v>157.53</v>
      </c>
    </row>
    <row r="513" spans="1:5" x14ac:dyDescent="0.35">
      <c r="A513" s="1">
        <v>45073</v>
      </c>
      <c r="B513" s="23">
        <f t="shared" si="7"/>
        <v>2023</v>
      </c>
      <c r="C513">
        <v>41</v>
      </c>
      <c r="D513">
        <v>58.48</v>
      </c>
      <c r="E513">
        <v>160.99</v>
      </c>
    </row>
    <row r="514" spans="1:5" x14ac:dyDescent="0.35">
      <c r="A514" s="1">
        <v>45074</v>
      </c>
      <c r="B514" s="23">
        <f t="shared" si="7"/>
        <v>2023</v>
      </c>
      <c r="C514">
        <v>40</v>
      </c>
      <c r="D514">
        <v>51.34</v>
      </c>
      <c r="E514">
        <v>169.47</v>
      </c>
    </row>
    <row r="515" spans="1:5" x14ac:dyDescent="0.35">
      <c r="A515" s="1">
        <v>45075</v>
      </c>
      <c r="B515" s="23">
        <f t="shared" ref="B515:B578" si="8">YEAR(A515)</f>
        <v>2023</v>
      </c>
      <c r="C515">
        <v>40</v>
      </c>
      <c r="D515">
        <v>50.7</v>
      </c>
      <c r="E515">
        <v>188.7</v>
      </c>
    </row>
    <row r="516" spans="1:5" x14ac:dyDescent="0.35">
      <c r="A516" s="1">
        <v>45076</v>
      </c>
      <c r="B516" s="23">
        <f t="shared" si="8"/>
        <v>2023</v>
      </c>
      <c r="C516">
        <v>31</v>
      </c>
      <c r="D516">
        <v>44.69</v>
      </c>
      <c r="E516">
        <v>234.79</v>
      </c>
    </row>
    <row r="517" spans="1:5" x14ac:dyDescent="0.35">
      <c r="A517" s="1">
        <v>45077</v>
      </c>
      <c r="B517" s="23">
        <f t="shared" si="8"/>
        <v>2023</v>
      </c>
      <c r="C517">
        <v>37</v>
      </c>
      <c r="D517">
        <v>56.74</v>
      </c>
      <c r="E517">
        <v>139.72</v>
      </c>
    </row>
    <row r="518" spans="1:5" x14ac:dyDescent="0.35">
      <c r="A518" s="1">
        <v>45078</v>
      </c>
      <c r="B518" s="23">
        <f t="shared" si="8"/>
        <v>2023</v>
      </c>
      <c r="C518">
        <v>35</v>
      </c>
      <c r="D518">
        <v>46.14</v>
      </c>
      <c r="E518">
        <v>213.94</v>
      </c>
    </row>
    <row r="519" spans="1:5" x14ac:dyDescent="0.35">
      <c r="A519" s="1">
        <v>45079</v>
      </c>
      <c r="B519" s="23">
        <f t="shared" si="8"/>
        <v>2023</v>
      </c>
      <c r="C519">
        <v>42</v>
      </c>
      <c r="D519">
        <v>42.03</v>
      </c>
      <c r="E519">
        <v>223.18</v>
      </c>
    </row>
    <row r="520" spans="1:5" x14ac:dyDescent="0.35">
      <c r="A520" s="1">
        <v>45080</v>
      </c>
      <c r="B520" s="23">
        <f t="shared" si="8"/>
        <v>2023</v>
      </c>
      <c r="C520">
        <v>33</v>
      </c>
      <c r="D520">
        <v>57.87</v>
      </c>
      <c r="E520">
        <v>172.33</v>
      </c>
    </row>
    <row r="521" spans="1:5" x14ac:dyDescent="0.35">
      <c r="A521" s="1">
        <v>45081</v>
      </c>
      <c r="B521" s="23">
        <f t="shared" si="8"/>
        <v>2023</v>
      </c>
      <c r="C521">
        <v>41</v>
      </c>
      <c r="D521">
        <v>47.59</v>
      </c>
      <c r="E521">
        <v>226.6</v>
      </c>
    </row>
    <row r="522" spans="1:5" x14ac:dyDescent="0.35">
      <c r="A522" s="1">
        <v>45082</v>
      </c>
      <c r="B522" s="23">
        <f t="shared" si="8"/>
        <v>2023</v>
      </c>
      <c r="C522">
        <v>41</v>
      </c>
      <c r="D522">
        <v>52.31</v>
      </c>
      <c r="E522">
        <v>193.35</v>
      </c>
    </row>
    <row r="523" spans="1:5" x14ac:dyDescent="0.35">
      <c r="A523" s="1">
        <v>45083</v>
      </c>
      <c r="B523" s="23">
        <f t="shared" si="8"/>
        <v>2023</v>
      </c>
      <c r="C523">
        <v>32</v>
      </c>
      <c r="D523">
        <v>46.83</v>
      </c>
      <c r="E523">
        <v>174.95</v>
      </c>
    </row>
    <row r="524" spans="1:5" x14ac:dyDescent="0.35">
      <c r="A524" s="1">
        <v>45084</v>
      </c>
      <c r="B524" s="23">
        <f t="shared" si="8"/>
        <v>2023</v>
      </c>
      <c r="C524">
        <v>41</v>
      </c>
      <c r="D524">
        <v>39.799999999999997</v>
      </c>
      <c r="E524">
        <v>189.07</v>
      </c>
    </row>
    <row r="525" spans="1:5" x14ac:dyDescent="0.35">
      <c r="A525" s="1">
        <v>45085</v>
      </c>
      <c r="B525" s="23">
        <f t="shared" si="8"/>
        <v>2023</v>
      </c>
      <c r="C525">
        <v>37</v>
      </c>
      <c r="D525">
        <v>52.35</v>
      </c>
      <c r="E525">
        <v>197.52</v>
      </c>
    </row>
    <row r="526" spans="1:5" x14ac:dyDescent="0.35">
      <c r="A526" s="1">
        <v>45086</v>
      </c>
      <c r="B526" s="23">
        <f t="shared" si="8"/>
        <v>2023</v>
      </c>
      <c r="C526">
        <v>42</v>
      </c>
      <c r="D526">
        <v>58.45</v>
      </c>
      <c r="E526">
        <v>198.01</v>
      </c>
    </row>
    <row r="527" spans="1:5" x14ac:dyDescent="0.35">
      <c r="A527" s="1">
        <v>45087</v>
      </c>
      <c r="B527" s="23">
        <f t="shared" si="8"/>
        <v>2023</v>
      </c>
      <c r="C527">
        <v>43</v>
      </c>
      <c r="D527">
        <v>40.01</v>
      </c>
      <c r="E527">
        <v>224.69</v>
      </c>
    </row>
    <row r="528" spans="1:5" x14ac:dyDescent="0.35">
      <c r="A528" s="1">
        <v>45088</v>
      </c>
      <c r="B528" s="23">
        <f t="shared" si="8"/>
        <v>2023</v>
      </c>
      <c r="C528">
        <v>32</v>
      </c>
      <c r="D528">
        <v>44.07</v>
      </c>
      <c r="E528">
        <v>213.01</v>
      </c>
    </row>
    <row r="529" spans="1:5" x14ac:dyDescent="0.35">
      <c r="A529" s="1">
        <v>45089</v>
      </c>
      <c r="B529" s="23">
        <f t="shared" si="8"/>
        <v>2023</v>
      </c>
      <c r="C529">
        <v>35</v>
      </c>
      <c r="D529">
        <v>55.97</v>
      </c>
      <c r="E529">
        <v>141.93</v>
      </c>
    </row>
    <row r="530" spans="1:5" x14ac:dyDescent="0.35">
      <c r="A530" s="1">
        <v>45090</v>
      </c>
      <c r="B530" s="23">
        <f t="shared" si="8"/>
        <v>2023</v>
      </c>
      <c r="C530">
        <v>41</v>
      </c>
      <c r="D530">
        <v>50.57</v>
      </c>
      <c r="E530">
        <v>206.58</v>
      </c>
    </row>
    <row r="531" spans="1:5" x14ac:dyDescent="0.35">
      <c r="A531" s="1">
        <v>45091</v>
      </c>
      <c r="B531" s="23">
        <f t="shared" si="8"/>
        <v>2023</v>
      </c>
      <c r="C531">
        <v>41</v>
      </c>
      <c r="D531">
        <v>55.94</v>
      </c>
      <c r="E531">
        <v>146.63</v>
      </c>
    </row>
    <row r="532" spans="1:5" x14ac:dyDescent="0.35">
      <c r="A532" s="1">
        <v>45092</v>
      </c>
      <c r="B532" s="23">
        <f t="shared" si="8"/>
        <v>2023</v>
      </c>
      <c r="C532">
        <v>34</v>
      </c>
      <c r="D532">
        <v>45.03</v>
      </c>
      <c r="E532">
        <v>147.16999999999999</v>
      </c>
    </row>
    <row r="533" spans="1:5" x14ac:dyDescent="0.35">
      <c r="A533" s="1">
        <v>45093</v>
      </c>
      <c r="B533" s="23">
        <f t="shared" si="8"/>
        <v>2023</v>
      </c>
      <c r="C533">
        <v>37</v>
      </c>
      <c r="D533">
        <v>52.05</v>
      </c>
      <c r="E533">
        <v>211.83</v>
      </c>
    </row>
    <row r="534" spans="1:5" x14ac:dyDescent="0.35">
      <c r="A534" s="1">
        <v>45094</v>
      </c>
      <c r="B534" s="23">
        <f t="shared" si="8"/>
        <v>2023</v>
      </c>
      <c r="C534">
        <v>36</v>
      </c>
      <c r="D534">
        <v>46.26</v>
      </c>
      <c r="E534">
        <v>213.38</v>
      </c>
    </row>
    <row r="535" spans="1:5" x14ac:dyDescent="0.35">
      <c r="A535" s="1">
        <v>45095</v>
      </c>
      <c r="B535" s="23">
        <f t="shared" si="8"/>
        <v>2023</v>
      </c>
      <c r="C535">
        <v>41</v>
      </c>
      <c r="D535">
        <v>45.16</v>
      </c>
      <c r="E535">
        <v>180.78</v>
      </c>
    </row>
    <row r="536" spans="1:5" x14ac:dyDescent="0.35">
      <c r="A536" s="1">
        <v>45096</v>
      </c>
      <c r="B536" s="23">
        <f t="shared" si="8"/>
        <v>2023</v>
      </c>
      <c r="C536">
        <v>32</v>
      </c>
      <c r="D536">
        <v>50.09</v>
      </c>
      <c r="E536">
        <v>151.12</v>
      </c>
    </row>
    <row r="537" spans="1:5" x14ac:dyDescent="0.35">
      <c r="A537" s="1">
        <v>45097</v>
      </c>
      <c r="B537" s="23">
        <f t="shared" si="8"/>
        <v>2023</v>
      </c>
      <c r="C537">
        <v>41</v>
      </c>
      <c r="D537">
        <v>42.37</v>
      </c>
      <c r="E537">
        <v>184.34</v>
      </c>
    </row>
    <row r="538" spans="1:5" x14ac:dyDescent="0.35">
      <c r="A538" s="1">
        <v>45098</v>
      </c>
      <c r="B538" s="23">
        <f t="shared" si="8"/>
        <v>2023</v>
      </c>
      <c r="C538">
        <v>39</v>
      </c>
      <c r="D538">
        <v>45.33</v>
      </c>
      <c r="E538">
        <v>186.39</v>
      </c>
    </row>
    <row r="539" spans="1:5" x14ac:dyDescent="0.35">
      <c r="A539" s="1">
        <v>45099</v>
      </c>
      <c r="B539" s="23">
        <f t="shared" si="8"/>
        <v>2023</v>
      </c>
      <c r="C539">
        <v>32</v>
      </c>
      <c r="D539">
        <v>42.15</v>
      </c>
      <c r="E539">
        <v>188.17</v>
      </c>
    </row>
    <row r="540" spans="1:5" x14ac:dyDescent="0.35">
      <c r="A540" s="1">
        <v>45100</v>
      </c>
      <c r="B540" s="23">
        <f t="shared" si="8"/>
        <v>2023</v>
      </c>
      <c r="C540">
        <v>35</v>
      </c>
      <c r="D540">
        <v>53.25</v>
      </c>
      <c r="E540">
        <v>154.28</v>
      </c>
    </row>
    <row r="541" spans="1:5" x14ac:dyDescent="0.35">
      <c r="A541" s="1">
        <v>45101</v>
      </c>
      <c r="B541" s="23">
        <f t="shared" si="8"/>
        <v>2023</v>
      </c>
      <c r="C541">
        <v>36</v>
      </c>
      <c r="D541">
        <v>41.03</v>
      </c>
      <c r="E541">
        <v>229.6</v>
      </c>
    </row>
    <row r="542" spans="1:5" x14ac:dyDescent="0.35">
      <c r="A542" s="1">
        <v>45102</v>
      </c>
      <c r="B542" s="23">
        <f t="shared" si="8"/>
        <v>2023</v>
      </c>
      <c r="C542">
        <v>42</v>
      </c>
      <c r="D542">
        <v>39.58</v>
      </c>
      <c r="E542">
        <v>213.11</v>
      </c>
    </row>
    <row r="543" spans="1:5" x14ac:dyDescent="0.35">
      <c r="A543" s="1">
        <v>45103</v>
      </c>
      <c r="B543" s="23">
        <f t="shared" si="8"/>
        <v>2023</v>
      </c>
      <c r="C543">
        <v>33</v>
      </c>
      <c r="D543">
        <v>44.4</v>
      </c>
      <c r="E543">
        <v>165.57</v>
      </c>
    </row>
    <row r="544" spans="1:5" x14ac:dyDescent="0.35">
      <c r="A544" s="1">
        <v>45104</v>
      </c>
      <c r="B544" s="23">
        <f t="shared" si="8"/>
        <v>2023</v>
      </c>
      <c r="C544">
        <v>38</v>
      </c>
      <c r="D544">
        <v>41.76</v>
      </c>
      <c r="E544">
        <v>148.35</v>
      </c>
    </row>
    <row r="545" spans="1:5" x14ac:dyDescent="0.35">
      <c r="A545" s="1">
        <v>45105</v>
      </c>
      <c r="B545" s="23">
        <f t="shared" si="8"/>
        <v>2023</v>
      </c>
      <c r="C545">
        <v>32</v>
      </c>
      <c r="D545">
        <v>57.32</v>
      </c>
      <c r="E545">
        <v>201.48</v>
      </c>
    </row>
    <row r="546" spans="1:5" x14ac:dyDescent="0.35">
      <c r="A546" s="1">
        <v>45106</v>
      </c>
      <c r="B546" s="23">
        <f t="shared" si="8"/>
        <v>2023</v>
      </c>
      <c r="C546">
        <v>42</v>
      </c>
      <c r="D546">
        <v>40.409999999999997</v>
      </c>
      <c r="E546">
        <v>187.36</v>
      </c>
    </row>
    <row r="547" spans="1:5" x14ac:dyDescent="0.35">
      <c r="A547" s="1">
        <v>45107</v>
      </c>
      <c r="B547" s="23">
        <f t="shared" si="8"/>
        <v>2023</v>
      </c>
      <c r="C547">
        <v>34</v>
      </c>
      <c r="D547">
        <v>44.65</v>
      </c>
      <c r="E547">
        <v>198.82</v>
      </c>
    </row>
    <row r="548" spans="1:5" x14ac:dyDescent="0.35">
      <c r="A548" s="1">
        <v>45108</v>
      </c>
      <c r="B548" s="23">
        <f t="shared" si="8"/>
        <v>2023</v>
      </c>
      <c r="C548">
        <v>42</v>
      </c>
      <c r="D548">
        <v>52.62</v>
      </c>
      <c r="E548">
        <v>145.07</v>
      </c>
    </row>
    <row r="549" spans="1:5" x14ac:dyDescent="0.35">
      <c r="A549" s="1">
        <v>45109</v>
      </c>
      <c r="B549" s="23">
        <f t="shared" si="8"/>
        <v>2023</v>
      </c>
      <c r="C549">
        <v>43</v>
      </c>
      <c r="D549">
        <v>46.79</v>
      </c>
      <c r="E549">
        <v>140.97</v>
      </c>
    </row>
    <row r="550" spans="1:5" x14ac:dyDescent="0.35">
      <c r="A550" s="1">
        <v>45110</v>
      </c>
      <c r="B550" s="23">
        <f t="shared" si="8"/>
        <v>2023</v>
      </c>
      <c r="C550">
        <v>38</v>
      </c>
      <c r="D550">
        <v>50.58</v>
      </c>
      <c r="E550">
        <v>228.7</v>
      </c>
    </row>
    <row r="551" spans="1:5" x14ac:dyDescent="0.35">
      <c r="A551" s="1">
        <v>45111</v>
      </c>
      <c r="B551" s="23">
        <f t="shared" si="8"/>
        <v>2023</v>
      </c>
      <c r="C551">
        <v>43</v>
      </c>
      <c r="D551">
        <v>43.23</v>
      </c>
      <c r="E551">
        <v>137.35</v>
      </c>
    </row>
    <row r="552" spans="1:5" x14ac:dyDescent="0.35">
      <c r="A552" s="1">
        <v>45112</v>
      </c>
      <c r="B552" s="23">
        <f t="shared" si="8"/>
        <v>2023</v>
      </c>
      <c r="C552">
        <v>35</v>
      </c>
      <c r="D552">
        <v>52.49</v>
      </c>
      <c r="E552">
        <v>234.6</v>
      </c>
    </row>
    <row r="553" spans="1:5" x14ac:dyDescent="0.35">
      <c r="A553" s="1">
        <v>45113</v>
      </c>
      <c r="B553" s="23">
        <f t="shared" si="8"/>
        <v>2023</v>
      </c>
      <c r="C553">
        <v>39</v>
      </c>
      <c r="D553">
        <v>57.17</v>
      </c>
      <c r="E553">
        <v>156.25</v>
      </c>
    </row>
    <row r="554" spans="1:5" x14ac:dyDescent="0.35">
      <c r="A554" s="1">
        <v>45114</v>
      </c>
      <c r="B554" s="23">
        <f t="shared" si="8"/>
        <v>2023</v>
      </c>
      <c r="C554">
        <v>42</v>
      </c>
      <c r="D554">
        <v>56.52</v>
      </c>
      <c r="E554">
        <v>176.24</v>
      </c>
    </row>
    <row r="555" spans="1:5" x14ac:dyDescent="0.35">
      <c r="A555" s="1">
        <v>45115</v>
      </c>
      <c r="B555" s="23">
        <f t="shared" si="8"/>
        <v>2023</v>
      </c>
      <c r="C555">
        <v>39</v>
      </c>
      <c r="D555">
        <v>48.6</v>
      </c>
      <c r="E555">
        <v>204</v>
      </c>
    </row>
    <row r="556" spans="1:5" x14ac:dyDescent="0.35">
      <c r="A556" s="1">
        <v>45116</v>
      </c>
      <c r="B556" s="23">
        <f t="shared" si="8"/>
        <v>2023</v>
      </c>
      <c r="C556">
        <v>34</v>
      </c>
      <c r="D556">
        <v>52.86</v>
      </c>
      <c r="E556">
        <v>203.46</v>
      </c>
    </row>
    <row r="557" spans="1:5" x14ac:dyDescent="0.35">
      <c r="A557" s="1">
        <v>45117</v>
      </c>
      <c r="B557" s="23">
        <f t="shared" si="8"/>
        <v>2023</v>
      </c>
      <c r="C557">
        <v>41</v>
      </c>
      <c r="D557">
        <v>47.94</v>
      </c>
      <c r="E557">
        <v>186.93</v>
      </c>
    </row>
    <row r="558" spans="1:5" x14ac:dyDescent="0.35">
      <c r="A558" s="1">
        <v>45118</v>
      </c>
      <c r="B558" s="23">
        <f t="shared" si="8"/>
        <v>2023</v>
      </c>
      <c r="C558">
        <v>38</v>
      </c>
      <c r="D558">
        <v>48.31</v>
      </c>
      <c r="E558">
        <v>177.12</v>
      </c>
    </row>
    <row r="559" spans="1:5" x14ac:dyDescent="0.35">
      <c r="A559" s="1">
        <v>45119</v>
      </c>
      <c r="B559" s="23">
        <f t="shared" si="8"/>
        <v>2023</v>
      </c>
      <c r="C559">
        <v>36</v>
      </c>
      <c r="D559">
        <v>49.61</v>
      </c>
      <c r="E559">
        <v>140.81</v>
      </c>
    </row>
    <row r="560" spans="1:5" x14ac:dyDescent="0.35">
      <c r="A560" s="1">
        <v>45120</v>
      </c>
      <c r="B560" s="23">
        <f t="shared" si="8"/>
        <v>2023</v>
      </c>
      <c r="C560">
        <v>37</v>
      </c>
      <c r="D560">
        <v>45</v>
      </c>
      <c r="E560">
        <v>173.19</v>
      </c>
    </row>
    <row r="561" spans="1:5" x14ac:dyDescent="0.35">
      <c r="A561" s="1">
        <v>45121</v>
      </c>
      <c r="B561" s="23">
        <f t="shared" si="8"/>
        <v>2023</v>
      </c>
      <c r="C561">
        <v>37</v>
      </c>
      <c r="D561">
        <v>56.7</v>
      </c>
      <c r="E561">
        <v>158.5</v>
      </c>
    </row>
    <row r="562" spans="1:5" x14ac:dyDescent="0.35">
      <c r="A562" s="1">
        <v>45122</v>
      </c>
      <c r="B562" s="23">
        <f t="shared" si="8"/>
        <v>2023</v>
      </c>
      <c r="C562">
        <v>43</v>
      </c>
      <c r="D562">
        <v>58.43</v>
      </c>
      <c r="E562">
        <v>216.77</v>
      </c>
    </row>
    <row r="563" spans="1:5" x14ac:dyDescent="0.35">
      <c r="A563" s="1">
        <v>45123</v>
      </c>
      <c r="B563" s="23">
        <f t="shared" si="8"/>
        <v>2023</v>
      </c>
      <c r="C563">
        <v>42</v>
      </c>
      <c r="D563">
        <v>48.79</v>
      </c>
      <c r="E563">
        <v>152.74</v>
      </c>
    </row>
    <row r="564" spans="1:5" x14ac:dyDescent="0.35">
      <c r="A564" s="1">
        <v>45124</v>
      </c>
      <c r="B564" s="23">
        <f t="shared" si="8"/>
        <v>2023</v>
      </c>
      <c r="C564">
        <v>38</v>
      </c>
      <c r="D564">
        <v>47.11</v>
      </c>
      <c r="E564">
        <v>136.24</v>
      </c>
    </row>
    <row r="565" spans="1:5" x14ac:dyDescent="0.35">
      <c r="A565" s="1">
        <v>45125</v>
      </c>
      <c r="B565" s="23">
        <f t="shared" si="8"/>
        <v>2023</v>
      </c>
      <c r="C565">
        <v>34</v>
      </c>
      <c r="D565">
        <v>43.26</v>
      </c>
      <c r="E565">
        <v>180.16</v>
      </c>
    </row>
    <row r="566" spans="1:5" x14ac:dyDescent="0.35">
      <c r="A566" s="1">
        <v>45126</v>
      </c>
      <c r="B566" s="23">
        <f t="shared" si="8"/>
        <v>2023</v>
      </c>
      <c r="C566">
        <v>37</v>
      </c>
      <c r="D566">
        <v>58.28</v>
      </c>
      <c r="E566">
        <v>150.02000000000001</v>
      </c>
    </row>
    <row r="567" spans="1:5" x14ac:dyDescent="0.35">
      <c r="A567" s="1">
        <v>45127</v>
      </c>
      <c r="B567" s="23">
        <f t="shared" si="8"/>
        <v>2023</v>
      </c>
      <c r="C567">
        <v>40</v>
      </c>
      <c r="D567">
        <v>49.5</v>
      </c>
      <c r="E567">
        <v>217.31</v>
      </c>
    </row>
    <row r="568" spans="1:5" x14ac:dyDescent="0.35">
      <c r="A568" s="1">
        <v>45128</v>
      </c>
      <c r="B568" s="23">
        <f t="shared" si="8"/>
        <v>2023</v>
      </c>
      <c r="C568">
        <v>36</v>
      </c>
      <c r="D568">
        <v>42.44</v>
      </c>
      <c r="E568">
        <v>138.32</v>
      </c>
    </row>
    <row r="569" spans="1:5" x14ac:dyDescent="0.35">
      <c r="A569" s="1">
        <v>45129</v>
      </c>
      <c r="B569" s="23">
        <f t="shared" si="8"/>
        <v>2023</v>
      </c>
      <c r="C569">
        <v>40</v>
      </c>
      <c r="D569">
        <v>43.27</v>
      </c>
      <c r="E569">
        <v>135.30000000000001</v>
      </c>
    </row>
    <row r="570" spans="1:5" x14ac:dyDescent="0.35">
      <c r="A570" s="1">
        <v>45130</v>
      </c>
      <c r="B570" s="23">
        <f t="shared" si="8"/>
        <v>2023</v>
      </c>
      <c r="C570">
        <v>33</v>
      </c>
      <c r="D570">
        <v>46.76</v>
      </c>
      <c r="E570">
        <v>221.28</v>
      </c>
    </row>
    <row r="571" spans="1:5" x14ac:dyDescent="0.35">
      <c r="A571" s="1">
        <v>45131</v>
      </c>
      <c r="B571" s="23">
        <f t="shared" si="8"/>
        <v>2023</v>
      </c>
      <c r="C571">
        <v>42</v>
      </c>
      <c r="D571">
        <v>52.95</v>
      </c>
      <c r="E571">
        <v>213.01</v>
      </c>
    </row>
    <row r="572" spans="1:5" x14ac:dyDescent="0.35">
      <c r="A572" s="1">
        <v>45132</v>
      </c>
      <c r="B572" s="23">
        <f t="shared" si="8"/>
        <v>2023</v>
      </c>
      <c r="C572">
        <v>41</v>
      </c>
      <c r="D572">
        <v>56.65</v>
      </c>
      <c r="E572">
        <v>174.04</v>
      </c>
    </row>
    <row r="573" spans="1:5" x14ac:dyDescent="0.35">
      <c r="A573" s="1">
        <v>45133</v>
      </c>
      <c r="B573" s="23">
        <f t="shared" si="8"/>
        <v>2023</v>
      </c>
      <c r="C573">
        <v>34</v>
      </c>
      <c r="D573">
        <v>51.65</v>
      </c>
      <c r="E573">
        <v>218.94</v>
      </c>
    </row>
    <row r="574" spans="1:5" x14ac:dyDescent="0.35">
      <c r="A574" s="1">
        <v>45134</v>
      </c>
      <c r="B574" s="23">
        <f t="shared" si="8"/>
        <v>2023</v>
      </c>
      <c r="C574">
        <v>37</v>
      </c>
      <c r="D574">
        <v>43.93</v>
      </c>
      <c r="E574">
        <v>173.81</v>
      </c>
    </row>
    <row r="575" spans="1:5" x14ac:dyDescent="0.35">
      <c r="A575" s="1">
        <v>45135</v>
      </c>
      <c r="B575" s="23">
        <f t="shared" si="8"/>
        <v>2023</v>
      </c>
      <c r="C575">
        <v>39</v>
      </c>
      <c r="D575">
        <v>53.19</v>
      </c>
      <c r="E575">
        <v>229.29</v>
      </c>
    </row>
    <row r="576" spans="1:5" x14ac:dyDescent="0.35">
      <c r="A576" s="1">
        <v>45136</v>
      </c>
      <c r="B576" s="23">
        <f t="shared" si="8"/>
        <v>2023</v>
      </c>
      <c r="C576">
        <v>34</v>
      </c>
      <c r="D576">
        <v>54.21</v>
      </c>
      <c r="E576">
        <v>159.43</v>
      </c>
    </row>
    <row r="577" spans="1:5" x14ac:dyDescent="0.35">
      <c r="A577" s="1">
        <v>45137</v>
      </c>
      <c r="B577" s="23">
        <f t="shared" si="8"/>
        <v>2023</v>
      </c>
      <c r="C577">
        <v>39</v>
      </c>
      <c r="D577">
        <v>47.2</v>
      </c>
      <c r="E577">
        <v>168.13</v>
      </c>
    </row>
    <row r="578" spans="1:5" x14ac:dyDescent="0.35">
      <c r="A578" s="1">
        <v>45138</v>
      </c>
      <c r="B578" s="23">
        <f t="shared" si="8"/>
        <v>2023</v>
      </c>
      <c r="C578">
        <v>39</v>
      </c>
      <c r="D578">
        <v>56.93</v>
      </c>
      <c r="E578">
        <v>205.63</v>
      </c>
    </row>
    <row r="579" spans="1:5" x14ac:dyDescent="0.35">
      <c r="A579" s="1">
        <v>45139</v>
      </c>
      <c r="B579" s="23">
        <f t="shared" ref="B579:B642" si="9">YEAR(A579)</f>
        <v>2023</v>
      </c>
      <c r="C579">
        <v>44</v>
      </c>
      <c r="D579">
        <v>43.33</v>
      </c>
      <c r="E579">
        <v>194.96</v>
      </c>
    </row>
    <row r="580" spans="1:5" x14ac:dyDescent="0.35">
      <c r="A580" s="1">
        <v>45140</v>
      </c>
      <c r="B580" s="23">
        <f t="shared" si="9"/>
        <v>2023</v>
      </c>
      <c r="C580">
        <v>39</v>
      </c>
      <c r="D580">
        <v>40.049999999999997</v>
      </c>
      <c r="E580">
        <v>215.7</v>
      </c>
    </row>
    <row r="581" spans="1:5" x14ac:dyDescent="0.35">
      <c r="A581" s="1">
        <v>45141</v>
      </c>
      <c r="B581" s="23">
        <f t="shared" si="9"/>
        <v>2023</v>
      </c>
      <c r="C581">
        <v>36</v>
      </c>
      <c r="D581">
        <v>39.28</v>
      </c>
      <c r="E581">
        <v>175.21</v>
      </c>
    </row>
    <row r="582" spans="1:5" x14ac:dyDescent="0.35">
      <c r="A582" s="1">
        <v>45142</v>
      </c>
      <c r="B582" s="23">
        <f t="shared" si="9"/>
        <v>2023</v>
      </c>
      <c r="C582">
        <v>37</v>
      </c>
      <c r="D582">
        <v>57.85</v>
      </c>
      <c r="E582">
        <v>226.51</v>
      </c>
    </row>
    <row r="583" spans="1:5" x14ac:dyDescent="0.35">
      <c r="A583" s="1">
        <v>45143</v>
      </c>
      <c r="B583" s="23">
        <f t="shared" si="9"/>
        <v>2023</v>
      </c>
      <c r="C583">
        <v>45</v>
      </c>
      <c r="D583">
        <v>50.47</v>
      </c>
      <c r="E583">
        <v>139.75</v>
      </c>
    </row>
    <row r="584" spans="1:5" x14ac:dyDescent="0.35">
      <c r="A584" s="1">
        <v>45144</v>
      </c>
      <c r="B584" s="23">
        <f t="shared" si="9"/>
        <v>2023</v>
      </c>
      <c r="C584">
        <v>36</v>
      </c>
      <c r="D584">
        <v>45.4</v>
      </c>
      <c r="E584">
        <v>214.41</v>
      </c>
    </row>
    <row r="585" spans="1:5" x14ac:dyDescent="0.35">
      <c r="A585" s="1">
        <v>45145</v>
      </c>
      <c r="B585" s="23">
        <f t="shared" si="9"/>
        <v>2023</v>
      </c>
      <c r="C585">
        <v>43</v>
      </c>
      <c r="D585">
        <v>39.869999999999997</v>
      </c>
      <c r="E585">
        <v>198.97</v>
      </c>
    </row>
    <row r="586" spans="1:5" x14ac:dyDescent="0.35">
      <c r="A586" s="1">
        <v>45146</v>
      </c>
      <c r="B586" s="23">
        <f t="shared" si="9"/>
        <v>2023</v>
      </c>
      <c r="C586">
        <v>42</v>
      </c>
      <c r="D586">
        <v>41.29</v>
      </c>
      <c r="E586">
        <v>234.84</v>
      </c>
    </row>
    <row r="587" spans="1:5" x14ac:dyDescent="0.35">
      <c r="A587" s="1">
        <v>45147</v>
      </c>
      <c r="B587" s="23">
        <f t="shared" si="9"/>
        <v>2023</v>
      </c>
      <c r="C587">
        <v>39</v>
      </c>
      <c r="D587">
        <v>51.34</v>
      </c>
      <c r="E587">
        <v>174.61</v>
      </c>
    </row>
    <row r="588" spans="1:5" x14ac:dyDescent="0.35">
      <c r="A588" s="1">
        <v>45148</v>
      </c>
      <c r="B588" s="23">
        <f t="shared" si="9"/>
        <v>2023</v>
      </c>
      <c r="C588">
        <v>35</v>
      </c>
      <c r="D588">
        <v>42.75</v>
      </c>
      <c r="E588">
        <v>163.28</v>
      </c>
    </row>
    <row r="589" spans="1:5" x14ac:dyDescent="0.35">
      <c r="A589" s="1">
        <v>45149</v>
      </c>
      <c r="B589" s="23">
        <f t="shared" si="9"/>
        <v>2023</v>
      </c>
      <c r="C589">
        <v>39</v>
      </c>
      <c r="D589">
        <v>46.41</v>
      </c>
      <c r="E589">
        <v>194.53</v>
      </c>
    </row>
    <row r="590" spans="1:5" x14ac:dyDescent="0.35">
      <c r="A590" s="1">
        <v>45150</v>
      </c>
      <c r="B590" s="23">
        <f t="shared" si="9"/>
        <v>2023</v>
      </c>
      <c r="C590">
        <v>35</v>
      </c>
      <c r="D590">
        <v>38.93</v>
      </c>
      <c r="E590">
        <v>208.28</v>
      </c>
    </row>
    <row r="591" spans="1:5" x14ac:dyDescent="0.35">
      <c r="A591" s="1">
        <v>45151</v>
      </c>
      <c r="B591" s="23">
        <f t="shared" si="9"/>
        <v>2023</v>
      </c>
      <c r="C591">
        <v>36</v>
      </c>
      <c r="D591">
        <v>50.88</v>
      </c>
      <c r="E591">
        <v>190.18</v>
      </c>
    </row>
    <row r="592" spans="1:5" x14ac:dyDescent="0.35">
      <c r="A592" s="1">
        <v>45152</v>
      </c>
      <c r="B592" s="23">
        <f t="shared" si="9"/>
        <v>2023</v>
      </c>
      <c r="C592">
        <v>43</v>
      </c>
      <c r="D592">
        <v>40.54</v>
      </c>
      <c r="E592">
        <v>216</v>
      </c>
    </row>
    <row r="593" spans="1:5" x14ac:dyDescent="0.35">
      <c r="A593" s="1">
        <v>45153</v>
      </c>
      <c r="B593" s="23">
        <f t="shared" si="9"/>
        <v>2023</v>
      </c>
      <c r="C593">
        <v>45</v>
      </c>
      <c r="D593">
        <v>58.45</v>
      </c>
      <c r="E593">
        <v>150.07</v>
      </c>
    </row>
    <row r="594" spans="1:5" x14ac:dyDescent="0.35">
      <c r="A594" s="1">
        <v>45154</v>
      </c>
      <c r="B594" s="23">
        <f t="shared" si="9"/>
        <v>2023</v>
      </c>
      <c r="C594">
        <v>35</v>
      </c>
      <c r="D594">
        <v>58.15</v>
      </c>
      <c r="E594">
        <v>135.44999999999999</v>
      </c>
    </row>
    <row r="595" spans="1:5" x14ac:dyDescent="0.35">
      <c r="A595" s="1">
        <v>45155</v>
      </c>
      <c r="B595" s="23">
        <f t="shared" si="9"/>
        <v>2023</v>
      </c>
      <c r="C595">
        <v>34</v>
      </c>
      <c r="D595">
        <v>49.37</v>
      </c>
      <c r="E595">
        <v>215.87</v>
      </c>
    </row>
    <row r="596" spans="1:5" x14ac:dyDescent="0.35">
      <c r="A596" s="1">
        <v>45156</v>
      </c>
      <c r="B596" s="23">
        <f t="shared" si="9"/>
        <v>2023</v>
      </c>
      <c r="C596">
        <v>42</v>
      </c>
      <c r="D596">
        <v>48.8</v>
      </c>
      <c r="E596">
        <v>220.64</v>
      </c>
    </row>
    <row r="597" spans="1:5" x14ac:dyDescent="0.35">
      <c r="A597" s="1">
        <v>45157</v>
      </c>
      <c r="B597" s="23">
        <f t="shared" si="9"/>
        <v>2023</v>
      </c>
      <c r="C597">
        <v>38</v>
      </c>
      <c r="D597">
        <v>55.57</v>
      </c>
      <c r="E597">
        <v>155.41999999999999</v>
      </c>
    </row>
    <row r="598" spans="1:5" x14ac:dyDescent="0.35">
      <c r="A598" s="1">
        <v>45158</v>
      </c>
      <c r="B598" s="23">
        <f t="shared" si="9"/>
        <v>2023</v>
      </c>
      <c r="C598">
        <v>36</v>
      </c>
      <c r="D598">
        <v>43.47</v>
      </c>
      <c r="E598">
        <v>234.07</v>
      </c>
    </row>
    <row r="599" spans="1:5" x14ac:dyDescent="0.35">
      <c r="A599" s="1">
        <v>45159</v>
      </c>
      <c r="B599" s="23">
        <f t="shared" si="9"/>
        <v>2023</v>
      </c>
      <c r="C599">
        <v>44</v>
      </c>
      <c r="D599">
        <v>49.57</v>
      </c>
      <c r="E599">
        <v>213.55</v>
      </c>
    </row>
    <row r="600" spans="1:5" x14ac:dyDescent="0.35">
      <c r="A600" s="1">
        <v>45160</v>
      </c>
      <c r="B600" s="23">
        <f t="shared" si="9"/>
        <v>2023</v>
      </c>
      <c r="C600">
        <v>36</v>
      </c>
      <c r="D600">
        <v>54.33</v>
      </c>
      <c r="E600">
        <v>211.36</v>
      </c>
    </row>
    <row r="601" spans="1:5" x14ac:dyDescent="0.35">
      <c r="A601" s="1">
        <v>45161</v>
      </c>
      <c r="B601" s="23">
        <f t="shared" si="9"/>
        <v>2023</v>
      </c>
      <c r="C601">
        <v>43</v>
      </c>
      <c r="D601">
        <v>51.87</v>
      </c>
      <c r="E601">
        <v>184.7</v>
      </c>
    </row>
    <row r="602" spans="1:5" x14ac:dyDescent="0.35">
      <c r="A602" s="1">
        <v>45162</v>
      </c>
      <c r="B602" s="23">
        <f t="shared" si="9"/>
        <v>2023</v>
      </c>
      <c r="C602">
        <v>39</v>
      </c>
      <c r="D602">
        <v>53.85</v>
      </c>
      <c r="E602">
        <v>152.28</v>
      </c>
    </row>
    <row r="603" spans="1:5" x14ac:dyDescent="0.35">
      <c r="A603" s="1">
        <v>45163</v>
      </c>
      <c r="B603" s="23">
        <f t="shared" si="9"/>
        <v>2023</v>
      </c>
      <c r="C603">
        <v>45</v>
      </c>
      <c r="D603">
        <v>55.82</v>
      </c>
      <c r="E603">
        <v>150.93</v>
      </c>
    </row>
    <row r="604" spans="1:5" x14ac:dyDescent="0.35">
      <c r="A604" s="1">
        <v>45164</v>
      </c>
      <c r="B604" s="23">
        <f t="shared" si="9"/>
        <v>2023</v>
      </c>
      <c r="C604">
        <v>41</v>
      </c>
      <c r="D604">
        <v>41.39</v>
      </c>
      <c r="E604">
        <v>155.01</v>
      </c>
    </row>
    <row r="605" spans="1:5" x14ac:dyDescent="0.35">
      <c r="A605" s="1">
        <v>45165</v>
      </c>
      <c r="B605" s="23">
        <f t="shared" si="9"/>
        <v>2023</v>
      </c>
      <c r="C605">
        <v>38</v>
      </c>
      <c r="D605">
        <v>58.67</v>
      </c>
      <c r="E605">
        <v>182.11</v>
      </c>
    </row>
    <row r="606" spans="1:5" x14ac:dyDescent="0.35">
      <c r="A606" s="1">
        <v>45166</v>
      </c>
      <c r="B606" s="23">
        <f t="shared" si="9"/>
        <v>2023</v>
      </c>
      <c r="C606">
        <v>43</v>
      </c>
      <c r="D606">
        <v>53.58</v>
      </c>
      <c r="E606">
        <v>171.6</v>
      </c>
    </row>
    <row r="607" spans="1:5" x14ac:dyDescent="0.35">
      <c r="A607" s="1">
        <v>45167</v>
      </c>
      <c r="B607" s="23">
        <f t="shared" si="9"/>
        <v>2023</v>
      </c>
      <c r="C607">
        <v>40</v>
      </c>
      <c r="D607">
        <v>39.15</v>
      </c>
      <c r="E607">
        <v>141.1</v>
      </c>
    </row>
    <row r="608" spans="1:5" x14ac:dyDescent="0.35">
      <c r="A608" s="1">
        <v>45168</v>
      </c>
      <c r="B608" s="23">
        <f t="shared" si="9"/>
        <v>2023</v>
      </c>
      <c r="C608">
        <v>45</v>
      </c>
      <c r="D608">
        <v>55.46</v>
      </c>
      <c r="E608">
        <v>226.86</v>
      </c>
    </row>
    <row r="609" spans="1:5" x14ac:dyDescent="0.35">
      <c r="A609" s="1">
        <v>45169</v>
      </c>
      <c r="B609" s="23">
        <f t="shared" si="9"/>
        <v>2023</v>
      </c>
      <c r="C609">
        <v>35</v>
      </c>
      <c r="D609">
        <v>49.96</v>
      </c>
      <c r="E609">
        <v>223.71</v>
      </c>
    </row>
    <row r="610" spans="1:5" x14ac:dyDescent="0.35">
      <c r="A610" s="1">
        <v>45170</v>
      </c>
      <c r="B610" s="23">
        <f t="shared" si="9"/>
        <v>2023</v>
      </c>
      <c r="C610">
        <v>34</v>
      </c>
      <c r="D610">
        <v>41.7</v>
      </c>
      <c r="E610">
        <v>187.35</v>
      </c>
    </row>
    <row r="611" spans="1:5" x14ac:dyDescent="0.35">
      <c r="A611" s="1">
        <v>45171</v>
      </c>
      <c r="B611" s="23">
        <f t="shared" si="9"/>
        <v>2023</v>
      </c>
      <c r="C611">
        <v>38</v>
      </c>
      <c r="D611">
        <v>45.96</v>
      </c>
      <c r="E611">
        <v>169.03</v>
      </c>
    </row>
    <row r="612" spans="1:5" x14ac:dyDescent="0.35">
      <c r="A612" s="1">
        <v>45172</v>
      </c>
      <c r="B612" s="23">
        <f t="shared" si="9"/>
        <v>2023</v>
      </c>
      <c r="C612">
        <v>39</v>
      </c>
      <c r="D612">
        <v>40.24</v>
      </c>
      <c r="E612">
        <v>214.38</v>
      </c>
    </row>
    <row r="613" spans="1:5" x14ac:dyDescent="0.35">
      <c r="A613" s="1">
        <v>45173</v>
      </c>
      <c r="B613" s="23">
        <f t="shared" si="9"/>
        <v>2023</v>
      </c>
      <c r="C613">
        <v>46</v>
      </c>
      <c r="D613">
        <v>49.69</v>
      </c>
      <c r="E613">
        <v>181.64</v>
      </c>
    </row>
    <row r="614" spans="1:5" x14ac:dyDescent="0.35">
      <c r="A614" s="1">
        <v>45174</v>
      </c>
      <c r="B614" s="23">
        <f t="shared" si="9"/>
        <v>2023</v>
      </c>
      <c r="C614">
        <v>36</v>
      </c>
      <c r="D614">
        <v>47.57</v>
      </c>
      <c r="E614">
        <v>188.9</v>
      </c>
    </row>
    <row r="615" spans="1:5" x14ac:dyDescent="0.35">
      <c r="A615" s="1">
        <v>45175</v>
      </c>
      <c r="B615" s="23">
        <f t="shared" si="9"/>
        <v>2023</v>
      </c>
      <c r="C615">
        <v>44</v>
      </c>
      <c r="D615">
        <v>43.04</v>
      </c>
      <c r="E615">
        <v>163.43</v>
      </c>
    </row>
    <row r="616" spans="1:5" x14ac:dyDescent="0.35">
      <c r="A616" s="1">
        <v>45176</v>
      </c>
      <c r="B616" s="23">
        <f t="shared" si="9"/>
        <v>2023</v>
      </c>
      <c r="C616">
        <v>36</v>
      </c>
      <c r="D616">
        <v>51.11</v>
      </c>
      <c r="E616">
        <v>200.68</v>
      </c>
    </row>
    <row r="617" spans="1:5" x14ac:dyDescent="0.35">
      <c r="A617" s="1">
        <v>45177</v>
      </c>
      <c r="B617" s="23">
        <f t="shared" si="9"/>
        <v>2023</v>
      </c>
      <c r="C617">
        <v>42</v>
      </c>
      <c r="D617">
        <v>40.06</v>
      </c>
      <c r="E617">
        <v>150.97</v>
      </c>
    </row>
    <row r="618" spans="1:5" x14ac:dyDescent="0.35">
      <c r="A618" s="1">
        <v>45178</v>
      </c>
      <c r="B618" s="23">
        <f t="shared" si="9"/>
        <v>2023</v>
      </c>
      <c r="C618">
        <v>39</v>
      </c>
      <c r="D618">
        <v>54.97</v>
      </c>
      <c r="E618">
        <v>195.47</v>
      </c>
    </row>
    <row r="619" spans="1:5" x14ac:dyDescent="0.35">
      <c r="A619" s="1">
        <v>45179</v>
      </c>
      <c r="B619" s="23">
        <f t="shared" si="9"/>
        <v>2023</v>
      </c>
      <c r="C619">
        <v>46</v>
      </c>
      <c r="D619">
        <v>49.84</v>
      </c>
      <c r="E619">
        <v>136.52000000000001</v>
      </c>
    </row>
    <row r="620" spans="1:5" x14ac:dyDescent="0.35">
      <c r="A620" s="1">
        <v>45180</v>
      </c>
      <c r="B620" s="23">
        <f t="shared" si="9"/>
        <v>2023</v>
      </c>
      <c r="C620">
        <v>40</v>
      </c>
      <c r="D620">
        <v>48.18</v>
      </c>
      <c r="E620">
        <v>169.56</v>
      </c>
    </row>
    <row r="621" spans="1:5" x14ac:dyDescent="0.35">
      <c r="A621" s="1">
        <v>45181</v>
      </c>
      <c r="B621" s="23">
        <f t="shared" si="9"/>
        <v>2023</v>
      </c>
      <c r="C621">
        <v>38</v>
      </c>
      <c r="D621">
        <v>52.5</v>
      </c>
      <c r="E621">
        <v>160.72999999999999</v>
      </c>
    </row>
    <row r="622" spans="1:5" x14ac:dyDescent="0.35">
      <c r="A622" s="1">
        <v>45182</v>
      </c>
      <c r="B622" s="23">
        <f t="shared" si="9"/>
        <v>2023</v>
      </c>
      <c r="C622">
        <v>40</v>
      </c>
      <c r="D622">
        <v>53.29</v>
      </c>
      <c r="E622">
        <v>145.9</v>
      </c>
    </row>
    <row r="623" spans="1:5" x14ac:dyDescent="0.35">
      <c r="A623" s="1">
        <v>45183</v>
      </c>
      <c r="B623" s="23">
        <f t="shared" si="9"/>
        <v>2023</v>
      </c>
      <c r="C623">
        <v>42</v>
      </c>
      <c r="D623">
        <v>57.9</v>
      </c>
      <c r="E623">
        <v>208.06</v>
      </c>
    </row>
    <row r="624" spans="1:5" x14ac:dyDescent="0.35">
      <c r="A624" s="1">
        <v>45184</v>
      </c>
      <c r="B624" s="23">
        <f t="shared" si="9"/>
        <v>2023</v>
      </c>
      <c r="C624">
        <v>37</v>
      </c>
      <c r="D624">
        <v>51.66</v>
      </c>
      <c r="E624">
        <v>209.71</v>
      </c>
    </row>
    <row r="625" spans="1:5" x14ac:dyDescent="0.35">
      <c r="A625" s="1">
        <v>45185</v>
      </c>
      <c r="B625" s="23">
        <f t="shared" si="9"/>
        <v>2023</v>
      </c>
      <c r="C625">
        <v>36</v>
      </c>
      <c r="D625">
        <v>42.83</v>
      </c>
      <c r="E625">
        <v>212.55</v>
      </c>
    </row>
    <row r="626" spans="1:5" x14ac:dyDescent="0.35">
      <c r="A626" s="1">
        <v>45186</v>
      </c>
      <c r="B626" s="23">
        <f t="shared" si="9"/>
        <v>2023</v>
      </c>
      <c r="C626">
        <v>39</v>
      </c>
      <c r="D626">
        <v>40.4</v>
      </c>
      <c r="E626">
        <v>182.66</v>
      </c>
    </row>
    <row r="627" spans="1:5" x14ac:dyDescent="0.35">
      <c r="A627" s="1">
        <v>45187</v>
      </c>
      <c r="B627" s="23">
        <f t="shared" si="9"/>
        <v>2023</v>
      </c>
      <c r="C627">
        <v>36</v>
      </c>
      <c r="D627">
        <v>43.94</v>
      </c>
      <c r="E627">
        <v>164.45</v>
      </c>
    </row>
    <row r="628" spans="1:5" x14ac:dyDescent="0.35">
      <c r="A628" s="1">
        <v>45188</v>
      </c>
      <c r="B628" s="23">
        <f t="shared" si="9"/>
        <v>2023</v>
      </c>
      <c r="C628">
        <v>45</v>
      </c>
      <c r="D628">
        <v>44.45</v>
      </c>
      <c r="E628">
        <v>184.52</v>
      </c>
    </row>
    <row r="629" spans="1:5" x14ac:dyDescent="0.35">
      <c r="A629" s="1">
        <v>45189</v>
      </c>
      <c r="B629" s="23">
        <f t="shared" si="9"/>
        <v>2023</v>
      </c>
      <c r="C629">
        <v>39</v>
      </c>
      <c r="D629">
        <v>57.87</v>
      </c>
      <c r="E629">
        <v>184.14</v>
      </c>
    </row>
    <row r="630" spans="1:5" x14ac:dyDescent="0.35">
      <c r="A630" s="1">
        <v>45190</v>
      </c>
      <c r="B630" s="23">
        <f t="shared" si="9"/>
        <v>2023</v>
      </c>
      <c r="C630">
        <v>35</v>
      </c>
      <c r="D630">
        <v>57.19</v>
      </c>
      <c r="E630">
        <v>191.96</v>
      </c>
    </row>
    <row r="631" spans="1:5" x14ac:dyDescent="0.35">
      <c r="A631" s="1">
        <v>45191</v>
      </c>
      <c r="B631" s="23">
        <f t="shared" si="9"/>
        <v>2023</v>
      </c>
      <c r="C631">
        <v>46</v>
      </c>
      <c r="D631">
        <v>49.02</v>
      </c>
      <c r="E631">
        <v>135</v>
      </c>
    </row>
    <row r="632" spans="1:5" x14ac:dyDescent="0.35">
      <c r="A632" s="1">
        <v>45192</v>
      </c>
      <c r="B632" s="23">
        <f t="shared" si="9"/>
        <v>2023</v>
      </c>
      <c r="C632">
        <v>43</v>
      </c>
      <c r="D632">
        <v>52.22</v>
      </c>
      <c r="E632">
        <v>175.99</v>
      </c>
    </row>
    <row r="633" spans="1:5" x14ac:dyDescent="0.35">
      <c r="A633" s="1">
        <v>45193</v>
      </c>
      <c r="B633" s="23">
        <f t="shared" si="9"/>
        <v>2023</v>
      </c>
      <c r="C633">
        <v>38</v>
      </c>
      <c r="D633">
        <v>42.32</v>
      </c>
      <c r="E633">
        <v>195.82</v>
      </c>
    </row>
    <row r="634" spans="1:5" x14ac:dyDescent="0.35">
      <c r="A634" s="1">
        <v>45194</v>
      </c>
      <c r="B634" s="23">
        <f t="shared" si="9"/>
        <v>2023</v>
      </c>
      <c r="C634">
        <v>43</v>
      </c>
      <c r="D634">
        <v>54.52</v>
      </c>
      <c r="E634">
        <v>163.92</v>
      </c>
    </row>
    <row r="635" spans="1:5" x14ac:dyDescent="0.35">
      <c r="A635" s="1">
        <v>45195</v>
      </c>
      <c r="B635" s="23">
        <f t="shared" si="9"/>
        <v>2023</v>
      </c>
      <c r="C635">
        <v>41</v>
      </c>
      <c r="D635">
        <v>50.47</v>
      </c>
      <c r="E635">
        <v>201.22</v>
      </c>
    </row>
    <row r="636" spans="1:5" x14ac:dyDescent="0.35">
      <c r="A636" s="1">
        <v>45196</v>
      </c>
      <c r="B636" s="23">
        <f t="shared" si="9"/>
        <v>2023</v>
      </c>
      <c r="C636">
        <v>37</v>
      </c>
      <c r="D636">
        <v>53.93</v>
      </c>
      <c r="E636">
        <v>180.11</v>
      </c>
    </row>
    <row r="637" spans="1:5" x14ac:dyDescent="0.35">
      <c r="A637" s="1">
        <v>45197</v>
      </c>
      <c r="B637" s="23">
        <f t="shared" si="9"/>
        <v>2023</v>
      </c>
      <c r="C637">
        <v>35</v>
      </c>
      <c r="D637">
        <v>50.36</v>
      </c>
      <c r="E637">
        <v>208.69</v>
      </c>
    </row>
    <row r="638" spans="1:5" x14ac:dyDescent="0.35">
      <c r="A638" s="1">
        <v>45198</v>
      </c>
      <c r="B638" s="23">
        <f t="shared" si="9"/>
        <v>2023</v>
      </c>
      <c r="C638">
        <v>46</v>
      </c>
      <c r="D638">
        <v>58.35</v>
      </c>
      <c r="E638">
        <v>217.54</v>
      </c>
    </row>
    <row r="639" spans="1:5" x14ac:dyDescent="0.35">
      <c r="A639" s="1">
        <v>45199</v>
      </c>
      <c r="B639" s="23">
        <f t="shared" si="9"/>
        <v>2023</v>
      </c>
      <c r="C639">
        <v>41</v>
      </c>
      <c r="D639">
        <v>54.83</v>
      </c>
      <c r="E639">
        <v>147.47</v>
      </c>
    </row>
    <row r="640" spans="1:5" x14ac:dyDescent="0.35">
      <c r="A640" s="1">
        <v>45200</v>
      </c>
      <c r="B640" s="23">
        <f t="shared" si="9"/>
        <v>2023</v>
      </c>
      <c r="C640">
        <v>37</v>
      </c>
      <c r="D640">
        <v>54.81</v>
      </c>
      <c r="E640">
        <v>147.06</v>
      </c>
    </row>
    <row r="641" spans="1:5" x14ac:dyDescent="0.35">
      <c r="A641" s="1">
        <v>45201</v>
      </c>
      <c r="B641" s="23">
        <f t="shared" si="9"/>
        <v>2023</v>
      </c>
      <c r="C641">
        <v>35</v>
      </c>
      <c r="D641">
        <v>45.22</v>
      </c>
      <c r="E641">
        <v>149.94</v>
      </c>
    </row>
    <row r="642" spans="1:5" x14ac:dyDescent="0.35">
      <c r="A642" s="1">
        <v>45202</v>
      </c>
      <c r="B642" s="23">
        <f t="shared" si="9"/>
        <v>2023</v>
      </c>
      <c r="C642">
        <v>39</v>
      </c>
      <c r="D642">
        <v>56.3</v>
      </c>
      <c r="E642">
        <v>229.86</v>
      </c>
    </row>
    <row r="643" spans="1:5" x14ac:dyDescent="0.35">
      <c r="A643" s="1">
        <v>45203</v>
      </c>
      <c r="B643" s="23">
        <f t="shared" ref="B643:B706" si="10">YEAR(A643)</f>
        <v>2023</v>
      </c>
      <c r="C643">
        <v>44</v>
      </c>
      <c r="D643">
        <v>38.65</v>
      </c>
      <c r="E643">
        <v>146.71</v>
      </c>
    </row>
    <row r="644" spans="1:5" x14ac:dyDescent="0.35">
      <c r="A644" s="1">
        <v>45204</v>
      </c>
      <c r="B644" s="23">
        <f t="shared" si="10"/>
        <v>2023</v>
      </c>
      <c r="C644">
        <v>41</v>
      </c>
      <c r="D644">
        <v>39.880000000000003</v>
      </c>
      <c r="E644">
        <v>166.48</v>
      </c>
    </row>
    <row r="645" spans="1:5" x14ac:dyDescent="0.35">
      <c r="A645" s="1">
        <v>45205</v>
      </c>
      <c r="B645" s="23">
        <f t="shared" si="10"/>
        <v>2023</v>
      </c>
      <c r="C645">
        <v>47</v>
      </c>
      <c r="D645">
        <v>51.94</v>
      </c>
      <c r="E645">
        <v>188.65</v>
      </c>
    </row>
    <row r="646" spans="1:5" x14ac:dyDescent="0.35">
      <c r="A646" s="1">
        <v>45206</v>
      </c>
      <c r="B646" s="23">
        <f t="shared" si="10"/>
        <v>2023</v>
      </c>
      <c r="C646">
        <v>42</v>
      </c>
      <c r="D646">
        <v>40.619999999999997</v>
      </c>
      <c r="E646">
        <v>182.61</v>
      </c>
    </row>
    <row r="647" spans="1:5" x14ac:dyDescent="0.35">
      <c r="A647" s="1">
        <v>45207</v>
      </c>
      <c r="B647" s="23">
        <f t="shared" si="10"/>
        <v>2023</v>
      </c>
      <c r="C647">
        <v>46</v>
      </c>
      <c r="D647">
        <v>48.63</v>
      </c>
      <c r="E647">
        <v>179.79</v>
      </c>
    </row>
    <row r="648" spans="1:5" x14ac:dyDescent="0.35">
      <c r="A648" s="1">
        <v>45208</v>
      </c>
      <c r="B648" s="23">
        <f t="shared" si="10"/>
        <v>2023</v>
      </c>
      <c r="C648">
        <v>40</v>
      </c>
      <c r="D648">
        <v>49.82</v>
      </c>
      <c r="E648">
        <v>162.94</v>
      </c>
    </row>
    <row r="649" spans="1:5" x14ac:dyDescent="0.35">
      <c r="A649" s="1">
        <v>45209</v>
      </c>
      <c r="B649" s="23">
        <f t="shared" si="10"/>
        <v>2023</v>
      </c>
      <c r="C649">
        <v>43</v>
      </c>
      <c r="D649">
        <v>50.2</v>
      </c>
      <c r="E649">
        <v>207.78</v>
      </c>
    </row>
    <row r="650" spans="1:5" x14ac:dyDescent="0.35">
      <c r="A650" s="1">
        <v>45210</v>
      </c>
      <c r="B650" s="23">
        <f t="shared" si="10"/>
        <v>2023</v>
      </c>
      <c r="C650">
        <v>40</v>
      </c>
      <c r="D650">
        <v>49.62</v>
      </c>
      <c r="E650">
        <v>203.73</v>
      </c>
    </row>
    <row r="651" spans="1:5" x14ac:dyDescent="0.35">
      <c r="A651" s="1">
        <v>45211</v>
      </c>
      <c r="B651" s="23">
        <f t="shared" si="10"/>
        <v>2023</v>
      </c>
      <c r="C651">
        <v>47</v>
      </c>
      <c r="D651">
        <v>42.08</v>
      </c>
      <c r="E651">
        <v>214.06</v>
      </c>
    </row>
    <row r="652" spans="1:5" x14ac:dyDescent="0.35">
      <c r="A652" s="1">
        <v>45212</v>
      </c>
      <c r="B652" s="23">
        <f t="shared" si="10"/>
        <v>2023</v>
      </c>
      <c r="C652">
        <v>42</v>
      </c>
      <c r="D652">
        <v>40.47</v>
      </c>
      <c r="E652">
        <v>233.76</v>
      </c>
    </row>
    <row r="653" spans="1:5" x14ac:dyDescent="0.35">
      <c r="A653" s="1">
        <v>45213</v>
      </c>
      <c r="B653" s="23">
        <f t="shared" si="10"/>
        <v>2023</v>
      </c>
      <c r="C653">
        <v>42</v>
      </c>
      <c r="D653">
        <v>38.36</v>
      </c>
      <c r="E653">
        <v>174.88</v>
      </c>
    </row>
    <row r="654" spans="1:5" x14ac:dyDescent="0.35">
      <c r="A654" s="1">
        <v>45214</v>
      </c>
      <c r="B654" s="23">
        <f t="shared" si="10"/>
        <v>2023</v>
      </c>
      <c r="C654">
        <v>37</v>
      </c>
      <c r="D654">
        <v>55.81</v>
      </c>
      <c r="E654">
        <v>157.46</v>
      </c>
    </row>
    <row r="655" spans="1:5" x14ac:dyDescent="0.35">
      <c r="A655" s="1">
        <v>45215</v>
      </c>
      <c r="B655" s="23">
        <f t="shared" si="10"/>
        <v>2023</v>
      </c>
      <c r="C655">
        <v>39</v>
      </c>
      <c r="D655">
        <v>40.049999999999997</v>
      </c>
      <c r="E655">
        <v>178.75</v>
      </c>
    </row>
    <row r="656" spans="1:5" x14ac:dyDescent="0.35">
      <c r="A656" s="1">
        <v>45216</v>
      </c>
      <c r="B656" s="23">
        <f t="shared" si="10"/>
        <v>2023</v>
      </c>
      <c r="C656">
        <v>42</v>
      </c>
      <c r="D656">
        <v>49.05</v>
      </c>
      <c r="E656">
        <v>221.08</v>
      </c>
    </row>
    <row r="657" spans="1:5" x14ac:dyDescent="0.35">
      <c r="A657" s="1">
        <v>45217</v>
      </c>
      <c r="B657" s="23">
        <f t="shared" si="10"/>
        <v>2023</v>
      </c>
      <c r="C657">
        <v>42</v>
      </c>
      <c r="D657">
        <v>41.68</v>
      </c>
      <c r="E657">
        <v>145.07</v>
      </c>
    </row>
    <row r="658" spans="1:5" x14ac:dyDescent="0.35">
      <c r="A658" s="1">
        <v>45218</v>
      </c>
      <c r="B658" s="23">
        <f t="shared" si="10"/>
        <v>2023</v>
      </c>
      <c r="C658">
        <v>37</v>
      </c>
      <c r="D658">
        <v>40.380000000000003</v>
      </c>
      <c r="E658">
        <v>162.59</v>
      </c>
    </row>
    <row r="659" spans="1:5" x14ac:dyDescent="0.35">
      <c r="A659" s="1">
        <v>45219</v>
      </c>
      <c r="B659" s="23">
        <f t="shared" si="10"/>
        <v>2023</v>
      </c>
      <c r="C659">
        <v>40</v>
      </c>
      <c r="D659">
        <v>43.77</v>
      </c>
      <c r="E659">
        <v>189.44</v>
      </c>
    </row>
    <row r="660" spans="1:5" x14ac:dyDescent="0.35">
      <c r="A660" s="1">
        <v>45220</v>
      </c>
      <c r="B660" s="23">
        <f t="shared" si="10"/>
        <v>2023</v>
      </c>
      <c r="C660">
        <v>42</v>
      </c>
      <c r="D660">
        <v>58.23</v>
      </c>
      <c r="E660">
        <v>144.06</v>
      </c>
    </row>
    <row r="661" spans="1:5" x14ac:dyDescent="0.35">
      <c r="A661" s="1">
        <v>45221</v>
      </c>
      <c r="B661" s="23">
        <f t="shared" si="10"/>
        <v>2023</v>
      </c>
      <c r="C661">
        <v>39</v>
      </c>
      <c r="D661">
        <v>45.15</v>
      </c>
      <c r="E661">
        <v>214.88</v>
      </c>
    </row>
    <row r="662" spans="1:5" x14ac:dyDescent="0.35">
      <c r="A662" s="1">
        <v>45222</v>
      </c>
      <c r="B662" s="23">
        <f t="shared" si="10"/>
        <v>2023</v>
      </c>
      <c r="C662">
        <v>38</v>
      </c>
      <c r="D662">
        <v>39.51</v>
      </c>
      <c r="E662">
        <v>189.38</v>
      </c>
    </row>
    <row r="663" spans="1:5" x14ac:dyDescent="0.35">
      <c r="A663" s="1">
        <v>45223</v>
      </c>
      <c r="B663" s="23">
        <f t="shared" si="10"/>
        <v>2023</v>
      </c>
      <c r="C663">
        <v>41</v>
      </c>
      <c r="D663">
        <v>52.85</v>
      </c>
      <c r="E663">
        <v>229.8</v>
      </c>
    </row>
    <row r="664" spans="1:5" x14ac:dyDescent="0.35">
      <c r="A664" s="1">
        <v>45224</v>
      </c>
      <c r="B664" s="23">
        <f t="shared" si="10"/>
        <v>2023</v>
      </c>
      <c r="C664">
        <v>39</v>
      </c>
      <c r="D664">
        <v>47.58</v>
      </c>
      <c r="E664">
        <v>215.11</v>
      </c>
    </row>
    <row r="665" spans="1:5" x14ac:dyDescent="0.35">
      <c r="A665" s="1">
        <v>45225</v>
      </c>
      <c r="B665" s="23">
        <f t="shared" si="10"/>
        <v>2023</v>
      </c>
      <c r="C665">
        <v>42</v>
      </c>
      <c r="D665">
        <v>49.69</v>
      </c>
      <c r="E665">
        <v>159.25</v>
      </c>
    </row>
    <row r="666" spans="1:5" x14ac:dyDescent="0.35">
      <c r="A666" s="1">
        <v>45226</v>
      </c>
      <c r="B666" s="23">
        <f t="shared" si="10"/>
        <v>2023</v>
      </c>
      <c r="C666">
        <v>45</v>
      </c>
      <c r="D666">
        <v>56.14</v>
      </c>
      <c r="E666">
        <v>169</v>
      </c>
    </row>
    <row r="667" spans="1:5" x14ac:dyDescent="0.35">
      <c r="A667" s="1">
        <v>45227</v>
      </c>
      <c r="B667" s="23">
        <f t="shared" si="10"/>
        <v>2023</v>
      </c>
      <c r="C667">
        <v>46</v>
      </c>
      <c r="D667">
        <v>46.9</v>
      </c>
      <c r="E667">
        <v>140.94999999999999</v>
      </c>
    </row>
    <row r="668" spans="1:5" x14ac:dyDescent="0.35">
      <c r="A668" s="1">
        <v>45228</v>
      </c>
      <c r="B668" s="23">
        <f t="shared" si="10"/>
        <v>2023</v>
      </c>
      <c r="C668">
        <v>45</v>
      </c>
      <c r="D668">
        <v>55.54</v>
      </c>
      <c r="E668">
        <v>201.83</v>
      </c>
    </row>
    <row r="669" spans="1:5" x14ac:dyDescent="0.35">
      <c r="A669" s="1">
        <v>45229</v>
      </c>
      <c r="B669" s="23">
        <f t="shared" si="10"/>
        <v>2023</v>
      </c>
      <c r="C669">
        <v>39</v>
      </c>
      <c r="D669">
        <v>52.74</v>
      </c>
      <c r="E669">
        <v>188.96</v>
      </c>
    </row>
    <row r="670" spans="1:5" x14ac:dyDescent="0.35">
      <c r="A670" s="1">
        <v>45230</v>
      </c>
      <c r="B670" s="23">
        <f t="shared" si="10"/>
        <v>2023</v>
      </c>
      <c r="C670">
        <v>42</v>
      </c>
      <c r="D670">
        <v>54.43</v>
      </c>
      <c r="E670">
        <v>193.01</v>
      </c>
    </row>
    <row r="671" spans="1:5" x14ac:dyDescent="0.35">
      <c r="A671" s="1">
        <v>45231</v>
      </c>
      <c r="B671" s="23">
        <f t="shared" si="10"/>
        <v>2023</v>
      </c>
      <c r="C671">
        <v>48</v>
      </c>
      <c r="D671">
        <v>46.79</v>
      </c>
      <c r="E671">
        <v>215.38</v>
      </c>
    </row>
    <row r="672" spans="1:5" x14ac:dyDescent="0.35">
      <c r="A672" s="1">
        <v>45232</v>
      </c>
      <c r="B672" s="23">
        <f t="shared" si="10"/>
        <v>2023</v>
      </c>
      <c r="C672">
        <v>44</v>
      </c>
      <c r="D672">
        <v>49.83</v>
      </c>
      <c r="E672">
        <v>196.85</v>
      </c>
    </row>
    <row r="673" spans="1:5" x14ac:dyDescent="0.35">
      <c r="A673" s="1">
        <v>45233</v>
      </c>
      <c r="B673" s="23">
        <f t="shared" si="10"/>
        <v>2023</v>
      </c>
      <c r="C673">
        <v>45</v>
      </c>
      <c r="D673">
        <v>56.75</v>
      </c>
      <c r="E673">
        <v>232.9</v>
      </c>
    </row>
    <row r="674" spans="1:5" x14ac:dyDescent="0.35">
      <c r="A674" s="1">
        <v>45234</v>
      </c>
      <c r="B674" s="23">
        <f t="shared" si="10"/>
        <v>2023</v>
      </c>
      <c r="C674">
        <v>39</v>
      </c>
      <c r="D674">
        <v>52.28</v>
      </c>
      <c r="E674">
        <v>229.01</v>
      </c>
    </row>
    <row r="675" spans="1:5" x14ac:dyDescent="0.35">
      <c r="A675" s="1">
        <v>45235</v>
      </c>
      <c r="B675" s="23">
        <f t="shared" si="10"/>
        <v>2023</v>
      </c>
      <c r="C675">
        <v>38</v>
      </c>
      <c r="D675">
        <v>54.85</v>
      </c>
      <c r="E675">
        <v>159.32</v>
      </c>
    </row>
    <row r="676" spans="1:5" x14ac:dyDescent="0.35">
      <c r="A676" s="1">
        <v>45236</v>
      </c>
      <c r="B676" s="23">
        <f t="shared" si="10"/>
        <v>2023</v>
      </c>
      <c r="C676">
        <v>41</v>
      </c>
      <c r="D676">
        <v>46.64</v>
      </c>
      <c r="E676">
        <v>172.46</v>
      </c>
    </row>
    <row r="677" spans="1:5" x14ac:dyDescent="0.35">
      <c r="A677" s="1">
        <v>45237</v>
      </c>
      <c r="B677" s="23">
        <f t="shared" si="10"/>
        <v>2023</v>
      </c>
      <c r="C677">
        <v>37</v>
      </c>
      <c r="D677">
        <v>50.9</v>
      </c>
      <c r="E677">
        <v>177.93</v>
      </c>
    </row>
    <row r="678" spans="1:5" x14ac:dyDescent="0.35">
      <c r="A678" s="1">
        <v>45238</v>
      </c>
      <c r="B678" s="23">
        <f t="shared" si="10"/>
        <v>2023</v>
      </c>
      <c r="C678">
        <v>38</v>
      </c>
      <c r="D678">
        <v>45.92</v>
      </c>
      <c r="E678">
        <v>149.81</v>
      </c>
    </row>
    <row r="679" spans="1:5" x14ac:dyDescent="0.35">
      <c r="A679" s="1">
        <v>45239</v>
      </c>
      <c r="B679" s="23">
        <f t="shared" si="10"/>
        <v>2023</v>
      </c>
      <c r="C679">
        <v>40</v>
      </c>
      <c r="D679">
        <v>55.71</v>
      </c>
      <c r="E679">
        <v>145.66999999999999</v>
      </c>
    </row>
    <row r="680" spans="1:5" x14ac:dyDescent="0.35">
      <c r="A680" s="1">
        <v>45240</v>
      </c>
      <c r="B680" s="23">
        <f t="shared" si="10"/>
        <v>2023</v>
      </c>
      <c r="C680">
        <v>37</v>
      </c>
      <c r="D680">
        <v>44.82</v>
      </c>
      <c r="E680">
        <v>151.54</v>
      </c>
    </row>
    <row r="681" spans="1:5" x14ac:dyDescent="0.35">
      <c r="A681" s="1">
        <v>45241</v>
      </c>
      <c r="B681" s="23">
        <f t="shared" si="10"/>
        <v>2023</v>
      </c>
      <c r="C681">
        <v>47</v>
      </c>
      <c r="D681">
        <v>52.82</v>
      </c>
      <c r="E681">
        <v>199.2</v>
      </c>
    </row>
    <row r="682" spans="1:5" x14ac:dyDescent="0.35">
      <c r="A682" s="1">
        <v>45242</v>
      </c>
      <c r="B682" s="23">
        <f t="shared" si="10"/>
        <v>2023</v>
      </c>
      <c r="C682">
        <v>37</v>
      </c>
      <c r="D682">
        <v>46.9</v>
      </c>
      <c r="E682">
        <v>136.58000000000001</v>
      </c>
    </row>
    <row r="683" spans="1:5" x14ac:dyDescent="0.35">
      <c r="A683" s="1">
        <v>45243</v>
      </c>
      <c r="B683" s="23">
        <f t="shared" si="10"/>
        <v>2023</v>
      </c>
      <c r="C683">
        <v>46</v>
      </c>
      <c r="D683">
        <v>43.86</v>
      </c>
      <c r="E683">
        <v>161.63999999999999</v>
      </c>
    </row>
    <row r="684" spans="1:5" x14ac:dyDescent="0.35">
      <c r="A684" s="1">
        <v>45244</v>
      </c>
      <c r="B684" s="23">
        <f t="shared" si="10"/>
        <v>2023</v>
      </c>
      <c r="C684">
        <v>36</v>
      </c>
      <c r="D684">
        <v>57.41</v>
      </c>
      <c r="E684">
        <v>178.52</v>
      </c>
    </row>
    <row r="685" spans="1:5" x14ac:dyDescent="0.35">
      <c r="A685" s="1">
        <v>45245</v>
      </c>
      <c r="B685" s="23">
        <f t="shared" si="10"/>
        <v>2023</v>
      </c>
      <c r="C685">
        <v>45</v>
      </c>
      <c r="D685">
        <v>49.55</v>
      </c>
      <c r="E685">
        <v>149.07</v>
      </c>
    </row>
    <row r="686" spans="1:5" x14ac:dyDescent="0.35">
      <c r="A686" s="1">
        <v>45246</v>
      </c>
      <c r="B686" s="23">
        <f t="shared" si="10"/>
        <v>2023</v>
      </c>
      <c r="C686">
        <v>40</v>
      </c>
      <c r="D686">
        <v>38.729999999999997</v>
      </c>
      <c r="E686">
        <v>232.94</v>
      </c>
    </row>
    <row r="687" spans="1:5" x14ac:dyDescent="0.35">
      <c r="A687" s="1">
        <v>45247</v>
      </c>
      <c r="B687" s="23">
        <f t="shared" si="10"/>
        <v>2023</v>
      </c>
      <c r="C687">
        <v>41</v>
      </c>
      <c r="D687">
        <v>38.549999999999997</v>
      </c>
      <c r="E687">
        <v>136.97999999999999</v>
      </c>
    </row>
    <row r="688" spans="1:5" x14ac:dyDescent="0.35">
      <c r="A688" s="1">
        <v>45248</v>
      </c>
      <c r="B688" s="23">
        <f t="shared" si="10"/>
        <v>2023</v>
      </c>
      <c r="C688">
        <v>37</v>
      </c>
      <c r="D688">
        <v>45.62</v>
      </c>
      <c r="E688">
        <v>217.79</v>
      </c>
    </row>
    <row r="689" spans="1:5" x14ac:dyDescent="0.35">
      <c r="A689" s="1">
        <v>45249</v>
      </c>
      <c r="B689" s="23">
        <f t="shared" si="10"/>
        <v>2023</v>
      </c>
      <c r="C689">
        <v>40</v>
      </c>
      <c r="D689">
        <v>49.25</v>
      </c>
      <c r="E689">
        <v>157.71</v>
      </c>
    </row>
    <row r="690" spans="1:5" x14ac:dyDescent="0.35">
      <c r="A690" s="1">
        <v>45250</v>
      </c>
      <c r="B690" s="23">
        <f t="shared" si="10"/>
        <v>2023</v>
      </c>
      <c r="C690">
        <v>41</v>
      </c>
      <c r="D690">
        <v>41.51</v>
      </c>
      <c r="E690">
        <v>187.79</v>
      </c>
    </row>
    <row r="691" spans="1:5" x14ac:dyDescent="0.35">
      <c r="A691" s="1">
        <v>45251</v>
      </c>
      <c r="B691" s="23">
        <f t="shared" si="10"/>
        <v>2023</v>
      </c>
      <c r="C691">
        <v>43</v>
      </c>
      <c r="D691">
        <v>41.27</v>
      </c>
      <c r="E691">
        <v>193.49</v>
      </c>
    </row>
    <row r="692" spans="1:5" x14ac:dyDescent="0.35">
      <c r="A692" s="1">
        <v>45252</v>
      </c>
      <c r="B692" s="23">
        <f t="shared" si="10"/>
        <v>2023</v>
      </c>
      <c r="C692">
        <v>47</v>
      </c>
      <c r="D692">
        <v>51.57</v>
      </c>
      <c r="E692">
        <v>169.51</v>
      </c>
    </row>
    <row r="693" spans="1:5" x14ac:dyDescent="0.35">
      <c r="A693" s="1">
        <v>45253</v>
      </c>
      <c r="B693" s="23">
        <f t="shared" si="10"/>
        <v>2023</v>
      </c>
      <c r="C693">
        <v>44</v>
      </c>
      <c r="D693">
        <v>55.39</v>
      </c>
      <c r="E693">
        <v>233.02</v>
      </c>
    </row>
    <row r="694" spans="1:5" x14ac:dyDescent="0.35">
      <c r="A694" s="1">
        <v>45254</v>
      </c>
      <c r="B694" s="23">
        <f t="shared" si="10"/>
        <v>2023</v>
      </c>
      <c r="C694">
        <v>48</v>
      </c>
      <c r="D694">
        <v>42.02</v>
      </c>
      <c r="E694">
        <v>216.19</v>
      </c>
    </row>
    <row r="695" spans="1:5" x14ac:dyDescent="0.35">
      <c r="A695" s="1">
        <v>45255</v>
      </c>
      <c r="B695" s="23">
        <f t="shared" si="10"/>
        <v>2023</v>
      </c>
      <c r="C695">
        <v>43</v>
      </c>
      <c r="D695">
        <v>55.62</v>
      </c>
      <c r="E695">
        <v>192.29</v>
      </c>
    </row>
    <row r="696" spans="1:5" x14ac:dyDescent="0.35">
      <c r="A696" s="1">
        <v>45256</v>
      </c>
      <c r="B696" s="23">
        <f t="shared" si="10"/>
        <v>2023</v>
      </c>
      <c r="C696">
        <v>38</v>
      </c>
      <c r="D696">
        <v>57.11</v>
      </c>
      <c r="E696">
        <v>188.25</v>
      </c>
    </row>
    <row r="697" spans="1:5" x14ac:dyDescent="0.35">
      <c r="A697" s="1">
        <v>45257</v>
      </c>
      <c r="B697" s="23">
        <f t="shared" si="10"/>
        <v>2023</v>
      </c>
      <c r="C697">
        <v>44</v>
      </c>
      <c r="D697">
        <v>48.08</v>
      </c>
      <c r="E697">
        <v>204.25</v>
      </c>
    </row>
    <row r="698" spans="1:5" x14ac:dyDescent="0.35">
      <c r="A698" s="1">
        <v>45258</v>
      </c>
      <c r="B698" s="23">
        <f t="shared" si="10"/>
        <v>2023</v>
      </c>
      <c r="C698">
        <v>47</v>
      </c>
      <c r="D698">
        <v>53</v>
      </c>
      <c r="E698">
        <v>218.9</v>
      </c>
    </row>
    <row r="699" spans="1:5" x14ac:dyDescent="0.35">
      <c r="A699" s="1">
        <v>45259</v>
      </c>
      <c r="B699" s="23">
        <f t="shared" si="10"/>
        <v>2023</v>
      </c>
      <c r="C699">
        <v>42</v>
      </c>
      <c r="D699">
        <v>38.840000000000003</v>
      </c>
      <c r="E699">
        <v>230.49</v>
      </c>
    </row>
    <row r="700" spans="1:5" x14ac:dyDescent="0.35">
      <c r="A700" s="1">
        <v>45260</v>
      </c>
      <c r="B700" s="23">
        <f t="shared" si="10"/>
        <v>2023</v>
      </c>
      <c r="C700">
        <v>48</v>
      </c>
      <c r="D700">
        <v>39.99</v>
      </c>
      <c r="E700">
        <v>224.8</v>
      </c>
    </row>
    <row r="701" spans="1:5" x14ac:dyDescent="0.35">
      <c r="A701" s="1">
        <v>45261</v>
      </c>
      <c r="B701" s="23">
        <f t="shared" si="10"/>
        <v>2023</v>
      </c>
      <c r="C701">
        <v>48</v>
      </c>
      <c r="D701">
        <v>41.2</v>
      </c>
      <c r="E701">
        <v>185.88</v>
      </c>
    </row>
    <row r="702" spans="1:5" x14ac:dyDescent="0.35">
      <c r="A702" s="1">
        <v>45262</v>
      </c>
      <c r="B702" s="23">
        <f t="shared" si="10"/>
        <v>2023</v>
      </c>
      <c r="C702">
        <v>47</v>
      </c>
      <c r="D702">
        <v>48.15</v>
      </c>
      <c r="E702">
        <v>142.97999999999999</v>
      </c>
    </row>
    <row r="703" spans="1:5" x14ac:dyDescent="0.35">
      <c r="A703" s="1">
        <v>45263</v>
      </c>
      <c r="B703" s="23">
        <f t="shared" si="10"/>
        <v>2023</v>
      </c>
      <c r="C703">
        <v>41</v>
      </c>
      <c r="D703">
        <v>41.53</v>
      </c>
      <c r="E703">
        <v>158.80000000000001</v>
      </c>
    </row>
    <row r="704" spans="1:5" x14ac:dyDescent="0.35">
      <c r="A704" s="1">
        <v>45264</v>
      </c>
      <c r="B704" s="23">
        <f t="shared" si="10"/>
        <v>2023</v>
      </c>
      <c r="C704">
        <v>42</v>
      </c>
      <c r="D704">
        <v>38.06</v>
      </c>
      <c r="E704">
        <v>142.63999999999999</v>
      </c>
    </row>
    <row r="705" spans="1:5" x14ac:dyDescent="0.35">
      <c r="A705" s="1">
        <v>45265</v>
      </c>
      <c r="B705" s="23">
        <f t="shared" si="10"/>
        <v>2023</v>
      </c>
      <c r="C705">
        <v>39</v>
      </c>
      <c r="D705">
        <v>53.77</v>
      </c>
      <c r="E705">
        <v>155.77000000000001</v>
      </c>
    </row>
    <row r="706" spans="1:5" x14ac:dyDescent="0.35">
      <c r="A706" s="1">
        <v>45266</v>
      </c>
      <c r="B706" s="23">
        <f t="shared" si="10"/>
        <v>2023</v>
      </c>
      <c r="C706">
        <v>41</v>
      </c>
      <c r="D706">
        <v>52.52</v>
      </c>
      <c r="E706">
        <v>139.56</v>
      </c>
    </row>
    <row r="707" spans="1:5" x14ac:dyDescent="0.35">
      <c r="A707" s="1">
        <v>45267</v>
      </c>
      <c r="B707" s="23">
        <f t="shared" ref="B707:B731" si="11">YEAR(A707)</f>
        <v>2023</v>
      </c>
      <c r="C707">
        <v>44</v>
      </c>
      <c r="D707">
        <v>44.51</v>
      </c>
      <c r="E707">
        <v>135.91</v>
      </c>
    </row>
    <row r="708" spans="1:5" x14ac:dyDescent="0.35">
      <c r="A708" s="1">
        <v>45268</v>
      </c>
      <c r="B708" s="23">
        <f t="shared" si="11"/>
        <v>2023</v>
      </c>
      <c r="C708">
        <v>43</v>
      </c>
      <c r="D708">
        <v>49.75</v>
      </c>
      <c r="E708">
        <v>217.22</v>
      </c>
    </row>
    <row r="709" spans="1:5" x14ac:dyDescent="0.35">
      <c r="A709" s="1">
        <v>45269</v>
      </c>
      <c r="B709" s="23">
        <f t="shared" si="11"/>
        <v>2023</v>
      </c>
      <c r="C709">
        <v>38</v>
      </c>
      <c r="D709">
        <v>42.18</v>
      </c>
      <c r="E709">
        <v>135.6</v>
      </c>
    </row>
    <row r="710" spans="1:5" x14ac:dyDescent="0.35">
      <c r="A710" s="1">
        <v>45270</v>
      </c>
      <c r="B710" s="23">
        <f t="shared" si="11"/>
        <v>2023</v>
      </c>
      <c r="C710">
        <v>38</v>
      </c>
      <c r="D710">
        <v>50.98</v>
      </c>
      <c r="E710">
        <v>166.64</v>
      </c>
    </row>
    <row r="711" spans="1:5" x14ac:dyDescent="0.35">
      <c r="A711" s="1">
        <v>45271</v>
      </c>
      <c r="B711" s="23">
        <f t="shared" si="11"/>
        <v>2023</v>
      </c>
      <c r="C711">
        <v>39</v>
      </c>
      <c r="D711">
        <v>57.37</v>
      </c>
      <c r="E711">
        <v>184.46</v>
      </c>
    </row>
    <row r="712" spans="1:5" x14ac:dyDescent="0.35">
      <c r="A712" s="1">
        <v>45272</v>
      </c>
      <c r="B712" s="23">
        <f t="shared" si="11"/>
        <v>2023</v>
      </c>
      <c r="C712">
        <v>43</v>
      </c>
      <c r="D712">
        <v>44.08</v>
      </c>
      <c r="E712">
        <v>181.68</v>
      </c>
    </row>
    <row r="713" spans="1:5" x14ac:dyDescent="0.35">
      <c r="A713" s="1">
        <v>45273</v>
      </c>
      <c r="B713" s="23">
        <f t="shared" si="11"/>
        <v>2023</v>
      </c>
      <c r="C713">
        <v>40</v>
      </c>
      <c r="D713">
        <v>51.54</v>
      </c>
      <c r="E713">
        <v>166.4</v>
      </c>
    </row>
    <row r="714" spans="1:5" x14ac:dyDescent="0.35">
      <c r="A714" s="1">
        <v>45274</v>
      </c>
      <c r="B714" s="23">
        <f t="shared" si="11"/>
        <v>2023</v>
      </c>
      <c r="C714">
        <v>44</v>
      </c>
      <c r="D714">
        <v>46.4</v>
      </c>
      <c r="E714">
        <v>173.72</v>
      </c>
    </row>
    <row r="715" spans="1:5" x14ac:dyDescent="0.35">
      <c r="A715" s="1">
        <v>45275</v>
      </c>
      <c r="B715" s="23">
        <f t="shared" si="11"/>
        <v>2023</v>
      </c>
      <c r="C715">
        <v>44</v>
      </c>
      <c r="D715">
        <v>38.46</v>
      </c>
      <c r="E715">
        <v>221.53</v>
      </c>
    </row>
    <row r="716" spans="1:5" x14ac:dyDescent="0.35">
      <c r="A716" s="1">
        <v>45276</v>
      </c>
      <c r="B716" s="23">
        <f t="shared" si="11"/>
        <v>2023</v>
      </c>
      <c r="C716">
        <v>47</v>
      </c>
      <c r="D716">
        <v>49.31</v>
      </c>
      <c r="E716">
        <v>154.41999999999999</v>
      </c>
    </row>
    <row r="717" spans="1:5" x14ac:dyDescent="0.35">
      <c r="A717" s="1">
        <v>45277</v>
      </c>
      <c r="B717" s="23">
        <f t="shared" si="11"/>
        <v>2023</v>
      </c>
      <c r="C717">
        <v>46</v>
      </c>
      <c r="D717">
        <v>39.33</v>
      </c>
      <c r="E717">
        <v>176.08</v>
      </c>
    </row>
    <row r="718" spans="1:5" x14ac:dyDescent="0.35">
      <c r="A718" s="1">
        <v>45278</v>
      </c>
      <c r="B718" s="23">
        <f t="shared" si="11"/>
        <v>2023</v>
      </c>
      <c r="C718">
        <v>49</v>
      </c>
      <c r="D718">
        <v>48.69</v>
      </c>
      <c r="E718">
        <v>155.87</v>
      </c>
    </row>
    <row r="719" spans="1:5" x14ac:dyDescent="0.35">
      <c r="A719" s="1">
        <v>45279</v>
      </c>
      <c r="B719" s="23">
        <f t="shared" si="11"/>
        <v>2023</v>
      </c>
      <c r="C719">
        <v>49</v>
      </c>
      <c r="D719">
        <v>40.04</v>
      </c>
      <c r="E719">
        <v>224.1</v>
      </c>
    </row>
    <row r="720" spans="1:5" x14ac:dyDescent="0.35">
      <c r="A720" s="1">
        <v>45280</v>
      </c>
      <c r="B720" s="23">
        <f t="shared" si="11"/>
        <v>2023</v>
      </c>
      <c r="C720">
        <v>42</v>
      </c>
      <c r="D720">
        <v>53.71</v>
      </c>
      <c r="E720">
        <v>179.51</v>
      </c>
    </row>
    <row r="721" spans="1:5" x14ac:dyDescent="0.35">
      <c r="A721" s="1">
        <v>45281</v>
      </c>
      <c r="B721" s="23">
        <f t="shared" si="11"/>
        <v>2023</v>
      </c>
      <c r="C721">
        <v>46</v>
      </c>
      <c r="D721">
        <v>43.45</v>
      </c>
      <c r="E721">
        <v>226.01</v>
      </c>
    </row>
    <row r="722" spans="1:5" x14ac:dyDescent="0.35">
      <c r="A722" s="1">
        <v>45282</v>
      </c>
      <c r="B722" s="23">
        <f t="shared" si="11"/>
        <v>2023</v>
      </c>
      <c r="C722">
        <v>50</v>
      </c>
      <c r="D722">
        <v>56.86</v>
      </c>
      <c r="E722">
        <v>232.84</v>
      </c>
    </row>
    <row r="723" spans="1:5" x14ac:dyDescent="0.35">
      <c r="A723" s="1">
        <v>45283</v>
      </c>
      <c r="B723" s="23">
        <f t="shared" si="11"/>
        <v>2023</v>
      </c>
      <c r="C723">
        <v>39</v>
      </c>
      <c r="D723">
        <v>49.89</v>
      </c>
      <c r="E723">
        <v>211.28</v>
      </c>
    </row>
    <row r="724" spans="1:5" x14ac:dyDescent="0.35">
      <c r="A724" s="1">
        <v>45284</v>
      </c>
      <c r="B724" s="23">
        <f t="shared" si="11"/>
        <v>2023</v>
      </c>
      <c r="C724">
        <v>45</v>
      </c>
      <c r="D724">
        <v>54.7</v>
      </c>
      <c r="E724">
        <v>147.93</v>
      </c>
    </row>
    <row r="725" spans="1:5" x14ac:dyDescent="0.35">
      <c r="A725" s="1">
        <v>45285</v>
      </c>
      <c r="B725" s="23">
        <f t="shared" si="11"/>
        <v>2023</v>
      </c>
      <c r="C725">
        <v>49</v>
      </c>
      <c r="D725">
        <v>45.3</v>
      </c>
      <c r="E725">
        <v>151.16999999999999</v>
      </c>
    </row>
    <row r="726" spans="1:5" x14ac:dyDescent="0.35">
      <c r="A726" s="1">
        <v>45286</v>
      </c>
      <c r="B726" s="23">
        <f t="shared" si="11"/>
        <v>2023</v>
      </c>
      <c r="C726">
        <v>48</v>
      </c>
      <c r="D726">
        <v>45.33</v>
      </c>
      <c r="E726">
        <v>227.01</v>
      </c>
    </row>
    <row r="727" spans="1:5" x14ac:dyDescent="0.35">
      <c r="A727" s="1">
        <v>45287</v>
      </c>
      <c r="B727" s="23">
        <f t="shared" si="11"/>
        <v>2023</v>
      </c>
      <c r="C727">
        <v>49</v>
      </c>
      <c r="D727">
        <v>47.54</v>
      </c>
      <c r="E727">
        <v>222.2</v>
      </c>
    </row>
    <row r="728" spans="1:5" x14ac:dyDescent="0.35">
      <c r="A728" s="1">
        <v>45288</v>
      </c>
      <c r="B728" s="23">
        <f t="shared" si="11"/>
        <v>2023</v>
      </c>
      <c r="C728">
        <v>47</v>
      </c>
      <c r="D728">
        <v>41.46</v>
      </c>
      <c r="E728">
        <v>218.92</v>
      </c>
    </row>
    <row r="729" spans="1:5" x14ac:dyDescent="0.35">
      <c r="A729" s="1">
        <v>45289</v>
      </c>
      <c r="B729" s="23">
        <f t="shared" si="11"/>
        <v>2023</v>
      </c>
      <c r="C729">
        <v>38</v>
      </c>
      <c r="D729">
        <v>55.22</v>
      </c>
      <c r="E729">
        <v>206.16</v>
      </c>
    </row>
    <row r="730" spans="1:5" x14ac:dyDescent="0.35">
      <c r="A730" s="1">
        <v>45290</v>
      </c>
      <c r="B730" s="23">
        <f t="shared" si="11"/>
        <v>2023</v>
      </c>
      <c r="C730">
        <v>49</v>
      </c>
      <c r="D730">
        <v>41.26</v>
      </c>
      <c r="E730">
        <v>199.76</v>
      </c>
    </row>
    <row r="731" spans="1:5" x14ac:dyDescent="0.35">
      <c r="A731" s="1">
        <v>45291</v>
      </c>
      <c r="B731" s="23">
        <f t="shared" si="11"/>
        <v>2023</v>
      </c>
      <c r="C731">
        <v>39</v>
      </c>
      <c r="D731">
        <v>48.7</v>
      </c>
      <c r="E731">
        <v>177.97</v>
      </c>
    </row>
    <row r="732" spans="1:5" x14ac:dyDescent="0.35">
      <c r="A732" s="1">
        <v>45292</v>
      </c>
      <c r="B732" s="23">
        <f>YEAR(A732)</f>
        <v>2024</v>
      </c>
      <c r="C732">
        <v>38</v>
      </c>
      <c r="D732">
        <v>51.29</v>
      </c>
      <c r="E732">
        <v>146.09</v>
      </c>
    </row>
    <row r="733" spans="1:5" x14ac:dyDescent="0.35">
      <c r="A733" s="1">
        <v>45293</v>
      </c>
      <c r="B733" s="23">
        <f t="shared" ref="B733:B796" si="12">YEAR(A733)</f>
        <v>2024</v>
      </c>
      <c r="C733">
        <v>47</v>
      </c>
      <c r="D733">
        <v>47.14</v>
      </c>
      <c r="E733">
        <v>145.94999999999999</v>
      </c>
    </row>
    <row r="734" spans="1:5" x14ac:dyDescent="0.35">
      <c r="A734" s="1">
        <v>45294</v>
      </c>
      <c r="B734" s="23">
        <f t="shared" si="12"/>
        <v>2024</v>
      </c>
      <c r="C734">
        <v>39</v>
      </c>
      <c r="D734">
        <v>48.24</v>
      </c>
      <c r="E734">
        <v>185.31</v>
      </c>
    </row>
    <row r="735" spans="1:5" x14ac:dyDescent="0.35">
      <c r="A735" s="1">
        <v>45295</v>
      </c>
      <c r="B735" s="23">
        <f t="shared" si="12"/>
        <v>2024</v>
      </c>
      <c r="C735">
        <v>41</v>
      </c>
      <c r="D735">
        <v>55.9</v>
      </c>
      <c r="E735">
        <v>195.99</v>
      </c>
    </row>
    <row r="736" spans="1:5" x14ac:dyDescent="0.35">
      <c r="A736" s="1">
        <v>45296</v>
      </c>
      <c r="B736" s="23">
        <f t="shared" si="12"/>
        <v>2024</v>
      </c>
      <c r="C736">
        <v>42</v>
      </c>
      <c r="D736">
        <v>46.02</v>
      </c>
      <c r="E736">
        <v>231.51</v>
      </c>
    </row>
    <row r="737" spans="1:8" x14ac:dyDescent="0.35">
      <c r="A737" s="1">
        <v>45297</v>
      </c>
      <c r="B737" s="23">
        <f t="shared" si="12"/>
        <v>2024</v>
      </c>
      <c r="C737">
        <v>50</v>
      </c>
      <c r="D737">
        <v>37.76</v>
      </c>
      <c r="E737">
        <v>201.99</v>
      </c>
    </row>
    <row r="738" spans="1:8" x14ac:dyDescent="0.35">
      <c r="A738" s="1">
        <v>45298</v>
      </c>
      <c r="B738" s="23">
        <f t="shared" si="12"/>
        <v>2024</v>
      </c>
      <c r="C738">
        <v>47</v>
      </c>
      <c r="D738">
        <v>41.42</v>
      </c>
      <c r="E738">
        <v>201.3</v>
      </c>
    </row>
    <row r="739" spans="1:8" x14ac:dyDescent="0.35">
      <c r="A739" s="1">
        <v>45299</v>
      </c>
      <c r="B739" s="23">
        <f t="shared" si="12"/>
        <v>2024</v>
      </c>
      <c r="C739">
        <v>40</v>
      </c>
      <c r="D739">
        <v>55.66</v>
      </c>
      <c r="E739">
        <v>165.36</v>
      </c>
    </row>
    <row r="740" spans="1:8" x14ac:dyDescent="0.35">
      <c r="A740" s="1">
        <v>45300</v>
      </c>
      <c r="B740" s="23">
        <f t="shared" si="12"/>
        <v>2024</v>
      </c>
      <c r="C740">
        <v>44</v>
      </c>
      <c r="D740">
        <v>47.52</v>
      </c>
      <c r="E740">
        <v>166.68</v>
      </c>
    </row>
    <row r="741" spans="1:8" x14ac:dyDescent="0.35">
      <c r="A741" s="1">
        <v>45301</v>
      </c>
      <c r="B741" s="23">
        <f t="shared" si="12"/>
        <v>2024</v>
      </c>
      <c r="C741">
        <v>47</v>
      </c>
      <c r="D741">
        <v>48.95</v>
      </c>
      <c r="E741">
        <v>141.93</v>
      </c>
    </row>
    <row r="742" spans="1:8" x14ac:dyDescent="0.35">
      <c r="A742" s="1">
        <v>45302</v>
      </c>
      <c r="B742" s="23">
        <f t="shared" si="12"/>
        <v>2024</v>
      </c>
      <c r="C742">
        <v>43</v>
      </c>
      <c r="D742">
        <v>47.88</v>
      </c>
      <c r="E742">
        <v>230.45</v>
      </c>
    </row>
    <row r="743" spans="1:8" x14ac:dyDescent="0.35">
      <c r="A743" s="1">
        <v>45303</v>
      </c>
      <c r="B743" s="23">
        <f t="shared" si="12"/>
        <v>2024</v>
      </c>
      <c r="C743">
        <v>41</v>
      </c>
      <c r="D743">
        <v>46.88</v>
      </c>
      <c r="E743">
        <v>190.57</v>
      </c>
    </row>
    <row r="744" spans="1:8" x14ac:dyDescent="0.35">
      <c r="A744" s="1">
        <v>45304</v>
      </c>
      <c r="B744" s="23">
        <f t="shared" si="12"/>
        <v>2024</v>
      </c>
      <c r="C744">
        <v>42</v>
      </c>
      <c r="D744">
        <v>47.97</v>
      </c>
      <c r="E744">
        <v>144.08000000000001</v>
      </c>
    </row>
    <row r="745" spans="1:8" x14ac:dyDescent="0.35">
      <c r="A745" s="1">
        <v>45305</v>
      </c>
      <c r="B745" s="23">
        <f t="shared" si="12"/>
        <v>2024</v>
      </c>
      <c r="C745">
        <v>44</v>
      </c>
      <c r="D745">
        <v>57.38</v>
      </c>
      <c r="E745">
        <v>221.58</v>
      </c>
    </row>
    <row r="746" spans="1:8" x14ac:dyDescent="0.35">
      <c r="A746" s="1">
        <v>45306</v>
      </c>
      <c r="B746" s="23">
        <f t="shared" si="12"/>
        <v>2024</v>
      </c>
      <c r="C746">
        <v>48</v>
      </c>
      <c r="D746">
        <v>40.33</v>
      </c>
      <c r="E746">
        <v>212.94</v>
      </c>
      <c r="H746">
        <f>SUMIF(A732:A1097,2024,D732:D1097)</f>
        <v>0</v>
      </c>
    </row>
    <row r="747" spans="1:8" x14ac:dyDescent="0.35">
      <c r="A747" s="1">
        <v>45307</v>
      </c>
      <c r="B747" s="23">
        <f t="shared" si="12"/>
        <v>2024</v>
      </c>
      <c r="C747">
        <v>39</v>
      </c>
      <c r="D747">
        <v>49.7</v>
      </c>
      <c r="E747">
        <v>220.85</v>
      </c>
    </row>
    <row r="748" spans="1:8" x14ac:dyDescent="0.35">
      <c r="A748" s="1">
        <v>45308</v>
      </c>
      <c r="B748" s="23">
        <f t="shared" si="12"/>
        <v>2024</v>
      </c>
      <c r="C748">
        <v>42</v>
      </c>
      <c r="D748">
        <v>45.17</v>
      </c>
      <c r="E748">
        <v>169.87</v>
      </c>
    </row>
    <row r="749" spans="1:8" x14ac:dyDescent="0.35">
      <c r="A749" s="1">
        <v>45309</v>
      </c>
      <c r="B749" s="23">
        <f t="shared" si="12"/>
        <v>2024</v>
      </c>
      <c r="C749">
        <v>41</v>
      </c>
      <c r="D749">
        <v>52.24</v>
      </c>
      <c r="E749">
        <v>233.66</v>
      </c>
    </row>
    <row r="750" spans="1:8" x14ac:dyDescent="0.35">
      <c r="A750" s="1">
        <v>45310</v>
      </c>
      <c r="B750" s="23">
        <f t="shared" si="12"/>
        <v>2024</v>
      </c>
      <c r="C750">
        <v>47</v>
      </c>
      <c r="D750">
        <v>56.71</v>
      </c>
      <c r="E750">
        <v>160.72</v>
      </c>
    </row>
    <row r="751" spans="1:8" x14ac:dyDescent="0.35">
      <c r="A751" s="1">
        <v>45311</v>
      </c>
      <c r="B751" s="23">
        <f t="shared" si="12"/>
        <v>2024</v>
      </c>
      <c r="C751">
        <v>42</v>
      </c>
      <c r="D751">
        <v>39.49</v>
      </c>
      <c r="E751">
        <v>171.76</v>
      </c>
    </row>
    <row r="752" spans="1:8" x14ac:dyDescent="0.35">
      <c r="A752" s="1">
        <v>45312</v>
      </c>
      <c r="B752" s="23">
        <f t="shared" si="12"/>
        <v>2024</v>
      </c>
      <c r="C752">
        <v>40</v>
      </c>
      <c r="D752">
        <v>51.58</v>
      </c>
      <c r="E752">
        <v>187.81</v>
      </c>
    </row>
    <row r="753" spans="1:5" x14ac:dyDescent="0.35">
      <c r="A753" s="1">
        <v>45313</v>
      </c>
      <c r="B753" s="23">
        <f t="shared" si="12"/>
        <v>2024</v>
      </c>
      <c r="C753">
        <v>48</v>
      </c>
      <c r="D753">
        <v>56.18</v>
      </c>
      <c r="E753">
        <v>216.34</v>
      </c>
    </row>
    <row r="754" spans="1:5" x14ac:dyDescent="0.35">
      <c r="A754" s="1">
        <v>45314</v>
      </c>
      <c r="B754" s="23">
        <f t="shared" si="12"/>
        <v>2024</v>
      </c>
      <c r="C754">
        <v>40</v>
      </c>
      <c r="D754">
        <v>49.07</v>
      </c>
      <c r="E754">
        <v>182.55</v>
      </c>
    </row>
    <row r="755" spans="1:5" x14ac:dyDescent="0.35">
      <c r="A755" s="1">
        <v>45315</v>
      </c>
      <c r="B755" s="23">
        <f t="shared" si="12"/>
        <v>2024</v>
      </c>
      <c r="C755">
        <v>42</v>
      </c>
      <c r="D755">
        <v>41.13</v>
      </c>
      <c r="E755">
        <v>232.24</v>
      </c>
    </row>
    <row r="756" spans="1:5" x14ac:dyDescent="0.35">
      <c r="A756" s="1">
        <v>45316</v>
      </c>
      <c r="B756" s="23">
        <f t="shared" si="12"/>
        <v>2024</v>
      </c>
      <c r="C756">
        <v>39</v>
      </c>
      <c r="D756">
        <v>50.24</v>
      </c>
      <c r="E756">
        <v>147.15</v>
      </c>
    </row>
    <row r="757" spans="1:5" x14ac:dyDescent="0.35">
      <c r="A757" s="1">
        <v>45317</v>
      </c>
      <c r="B757" s="23">
        <f t="shared" si="12"/>
        <v>2024</v>
      </c>
      <c r="C757">
        <v>44</v>
      </c>
      <c r="D757">
        <v>51.77</v>
      </c>
      <c r="E757">
        <v>193.42</v>
      </c>
    </row>
    <row r="758" spans="1:5" x14ac:dyDescent="0.35">
      <c r="A758" s="1">
        <v>45318</v>
      </c>
      <c r="B758" s="23">
        <f t="shared" si="12"/>
        <v>2024</v>
      </c>
      <c r="C758">
        <v>48</v>
      </c>
      <c r="D758">
        <v>47.69</v>
      </c>
      <c r="E758">
        <v>170.46</v>
      </c>
    </row>
    <row r="759" spans="1:5" x14ac:dyDescent="0.35">
      <c r="A759" s="1">
        <v>45319</v>
      </c>
      <c r="B759" s="23">
        <f t="shared" si="12"/>
        <v>2024</v>
      </c>
      <c r="C759">
        <v>42</v>
      </c>
      <c r="D759">
        <v>45.96</v>
      </c>
      <c r="E759">
        <v>225.27</v>
      </c>
    </row>
    <row r="760" spans="1:5" x14ac:dyDescent="0.35">
      <c r="A760" s="1">
        <v>45320</v>
      </c>
      <c r="B760" s="23">
        <f t="shared" si="12"/>
        <v>2024</v>
      </c>
      <c r="C760">
        <v>49</v>
      </c>
      <c r="D760">
        <v>39.270000000000003</v>
      </c>
      <c r="E760">
        <v>153.56</v>
      </c>
    </row>
    <row r="761" spans="1:5" x14ac:dyDescent="0.35">
      <c r="A761" s="1">
        <v>45321</v>
      </c>
      <c r="B761" s="23">
        <f t="shared" si="12"/>
        <v>2024</v>
      </c>
      <c r="C761">
        <v>47</v>
      </c>
      <c r="D761">
        <v>53.83</v>
      </c>
      <c r="E761">
        <v>209.35</v>
      </c>
    </row>
    <row r="762" spans="1:5" x14ac:dyDescent="0.35">
      <c r="A762" s="1">
        <v>45322</v>
      </c>
      <c r="B762" s="23">
        <f t="shared" si="12"/>
        <v>2024</v>
      </c>
      <c r="C762">
        <v>43</v>
      </c>
      <c r="D762">
        <v>51.53</v>
      </c>
      <c r="E762">
        <v>225.34</v>
      </c>
    </row>
    <row r="763" spans="1:5" x14ac:dyDescent="0.35">
      <c r="A763" s="1">
        <v>45323</v>
      </c>
      <c r="B763" s="23">
        <f t="shared" si="12"/>
        <v>2024</v>
      </c>
      <c r="C763">
        <v>51</v>
      </c>
      <c r="D763">
        <v>40.47</v>
      </c>
      <c r="E763">
        <v>152.16</v>
      </c>
    </row>
    <row r="764" spans="1:5" x14ac:dyDescent="0.35">
      <c r="A764" s="1">
        <v>45324</v>
      </c>
      <c r="B764" s="23">
        <f t="shared" si="12"/>
        <v>2024</v>
      </c>
      <c r="C764">
        <v>47</v>
      </c>
      <c r="D764">
        <v>50.31</v>
      </c>
      <c r="E764">
        <v>212.7</v>
      </c>
    </row>
    <row r="765" spans="1:5" x14ac:dyDescent="0.35">
      <c r="A765" s="1">
        <v>45325</v>
      </c>
      <c r="B765" s="23">
        <f t="shared" si="12"/>
        <v>2024</v>
      </c>
      <c r="C765">
        <v>48</v>
      </c>
      <c r="D765">
        <v>56.47</v>
      </c>
      <c r="E765">
        <v>206.68</v>
      </c>
    </row>
    <row r="766" spans="1:5" x14ac:dyDescent="0.35">
      <c r="A766" s="1">
        <v>45326</v>
      </c>
      <c r="B766" s="23">
        <f t="shared" si="12"/>
        <v>2024</v>
      </c>
      <c r="C766">
        <v>48</v>
      </c>
      <c r="D766">
        <v>56.8</v>
      </c>
      <c r="E766">
        <v>227.17</v>
      </c>
    </row>
    <row r="767" spans="1:5" x14ac:dyDescent="0.35">
      <c r="A767" s="1">
        <v>45327</v>
      </c>
      <c r="B767" s="23">
        <f t="shared" si="12"/>
        <v>2024</v>
      </c>
      <c r="C767">
        <v>50</v>
      </c>
      <c r="D767">
        <v>53.51</v>
      </c>
      <c r="E767">
        <v>232.56</v>
      </c>
    </row>
    <row r="768" spans="1:5" x14ac:dyDescent="0.35">
      <c r="A768" s="1">
        <v>45328</v>
      </c>
      <c r="B768" s="23">
        <f t="shared" si="12"/>
        <v>2024</v>
      </c>
      <c r="C768">
        <v>46</v>
      </c>
      <c r="D768">
        <v>43.6</v>
      </c>
      <c r="E768">
        <v>140.26</v>
      </c>
    </row>
    <row r="769" spans="1:5" x14ac:dyDescent="0.35">
      <c r="A769" s="1">
        <v>45329</v>
      </c>
      <c r="B769" s="23">
        <f t="shared" si="12"/>
        <v>2024</v>
      </c>
      <c r="C769">
        <v>43</v>
      </c>
      <c r="D769">
        <v>47.15</v>
      </c>
      <c r="E769">
        <v>214.68</v>
      </c>
    </row>
    <row r="770" spans="1:5" x14ac:dyDescent="0.35">
      <c r="A770" s="1">
        <v>45330</v>
      </c>
      <c r="B770" s="23">
        <f t="shared" si="12"/>
        <v>2024</v>
      </c>
      <c r="C770">
        <v>45</v>
      </c>
      <c r="D770">
        <v>47.77</v>
      </c>
      <c r="E770">
        <v>152.82</v>
      </c>
    </row>
    <row r="771" spans="1:5" x14ac:dyDescent="0.35">
      <c r="A771" s="1">
        <v>45331</v>
      </c>
      <c r="B771" s="23">
        <f t="shared" si="12"/>
        <v>2024</v>
      </c>
      <c r="C771">
        <v>46</v>
      </c>
      <c r="D771">
        <v>42.34</v>
      </c>
      <c r="E771">
        <v>166.84</v>
      </c>
    </row>
    <row r="772" spans="1:5" x14ac:dyDescent="0.35">
      <c r="A772" s="1">
        <v>45332</v>
      </c>
      <c r="B772" s="23">
        <f t="shared" si="12"/>
        <v>2024</v>
      </c>
      <c r="C772">
        <v>49</v>
      </c>
      <c r="D772">
        <v>47.95</v>
      </c>
      <c r="E772">
        <v>150.15</v>
      </c>
    </row>
    <row r="773" spans="1:5" x14ac:dyDescent="0.35">
      <c r="A773" s="1">
        <v>45333</v>
      </c>
      <c r="B773" s="23">
        <f t="shared" si="12"/>
        <v>2024</v>
      </c>
      <c r="C773">
        <v>43</v>
      </c>
      <c r="D773">
        <v>45.78</v>
      </c>
      <c r="E773">
        <v>161.63</v>
      </c>
    </row>
    <row r="774" spans="1:5" x14ac:dyDescent="0.35">
      <c r="A774" s="1">
        <v>45334</v>
      </c>
      <c r="B774" s="23">
        <f t="shared" si="12"/>
        <v>2024</v>
      </c>
      <c r="C774">
        <v>45</v>
      </c>
      <c r="D774">
        <v>49.73</v>
      </c>
      <c r="E774">
        <v>139.38999999999999</v>
      </c>
    </row>
    <row r="775" spans="1:5" x14ac:dyDescent="0.35">
      <c r="A775" s="1">
        <v>45335</v>
      </c>
      <c r="B775" s="23">
        <f t="shared" si="12"/>
        <v>2024</v>
      </c>
      <c r="C775">
        <v>51</v>
      </c>
      <c r="D775">
        <v>52.6</v>
      </c>
      <c r="E775">
        <v>222.72</v>
      </c>
    </row>
    <row r="776" spans="1:5" x14ac:dyDescent="0.35">
      <c r="A776" s="1">
        <v>45336</v>
      </c>
      <c r="B776" s="23">
        <f t="shared" si="12"/>
        <v>2024</v>
      </c>
      <c r="C776">
        <v>51</v>
      </c>
      <c r="D776">
        <v>42.59</v>
      </c>
      <c r="E776">
        <v>172.44</v>
      </c>
    </row>
    <row r="777" spans="1:5" x14ac:dyDescent="0.35">
      <c r="A777" s="1">
        <v>45337</v>
      </c>
      <c r="B777" s="23">
        <f t="shared" si="12"/>
        <v>2024</v>
      </c>
      <c r="C777">
        <v>48</v>
      </c>
      <c r="D777">
        <v>49.61</v>
      </c>
      <c r="E777">
        <v>231.64</v>
      </c>
    </row>
    <row r="778" spans="1:5" x14ac:dyDescent="0.35">
      <c r="A778" s="1">
        <v>45338</v>
      </c>
      <c r="B778" s="23">
        <f t="shared" si="12"/>
        <v>2024</v>
      </c>
      <c r="C778">
        <v>43</v>
      </c>
      <c r="D778">
        <v>56.28</v>
      </c>
      <c r="E778">
        <v>164.29</v>
      </c>
    </row>
    <row r="779" spans="1:5" x14ac:dyDescent="0.35">
      <c r="A779" s="1">
        <v>45339</v>
      </c>
      <c r="B779" s="23">
        <f t="shared" si="12"/>
        <v>2024</v>
      </c>
      <c r="C779">
        <v>50</v>
      </c>
      <c r="D779">
        <v>39.630000000000003</v>
      </c>
      <c r="E779">
        <v>153.74</v>
      </c>
    </row>
    <row r="780" spans="1:5" x14ac:dyDescent="0.35">
      <c r="A780" s="1">
        <v>45340</v>
      </c>
      <c r="B780" s="23">
        <f t="shared" si="12"/>
        <v>2024</v>
      </c>
      <c r="C780">
        <v>47</v>
      </c>
      <c r="D780">
        <v>55.85</v>
      </c>
      <c r="E780">
        <v>188.84</v>
      </c>
    </row>
    <row r="781" spans="1:5" x14ac:dyDescent="0.35">
      <c r="A781" s="1">
        <v>45341</v>
      </c>
      <c r="B781" s="23">
        <f t="shared" si="12"/>
        <v>2024</v>
      </c>
      <c r="C781">
        <v>51</v>
      </c>
      <c r="D781">
        <v>47.18</v>
      </c>
      <c r="E781">
        <v>192.92</v>
      </c>
    </row>
    <row r="782" spans="1:5" x14ac:dyDescent="0.35">
      <c r="A782" s="1">
        <v>45342</v>
      </c>
      <c r="B782" s="23">
        <f t="shared" si="12"/>
        <v>2024</v>
      </c>
      <c r="C782">
        <v>49</v>
      </c>
      <c r="D782">
        <v>43.5</v>
      </c>
      <c r="E782">
        <v>229.61</v>
      </c>
    </row>
    <row r="783" spans="1:5" x14ac:dyDescent="0.35">
      <c r="A783" s="1">
        <v>45343</v>
      </c>
      <c r="B783" s="23">
        <f t="shared" si="12"/>
        <v>2024</v>
      </c>
      <c r="C783">
        <v>46</v>
      </c>
      <c r="D783">
        <v>56.17</v>
      </c>
      <c r="E783">
        <v>203.9</v>
      </c>
    </row>
    <row r="784" spans="1:5" x14ac:dyDescent="0.35">
      <c r="A784" s="1">
        <v>45344</v>
      </c>
      <c r="B784" s="23">
        <f t="shared" si="12"/>
        <v>2024</v>
      </c>
      <c r="C784">
        <v>51</v>
      </c>
      <c r="D784">
        <v>37.869999999999997</v>
      </c>
      <c r="E784">
        <v>184.98</v>
      </c>
    </row>
    <row r="785" spans="1:5" x14ac:dyDescent="0.35">
      <c r="A785" s="1">
        <v>45345</v>
      </c>
      <c r="B785" s="23">
        <f t="shared" si="12"/>
        <v>2024</v>
      </c>
      <c r="C785">
        <v>43</v>
      </c>
      <c r="D785">
        <v>47.96</v>
      </c>
      <c r="E785">
        <v>148.22999999999999</v>
      </c>
    </row>
    <row r="786" spans="1:5" x14ac:dyDescent="0.35">
      <c r="A786" s="1">
        <v>45346</v>
      </c>
      <c r="B786" s="23">
        <f t="shared" si="12"/>
        <v>2024</v>
      </c>
      <c r="C786">
        <v>44</v>
      </c>
      <c r="D786">
        <v>37.22</v>
      </c>
      <c r="E786">
        <v>145.94999999999999</v>
      </c>
    </row>
    <row r="787" spans="1:5" x14ac:dyDescent="0.35">
      <c r="A787" s="1">
        <v>45347</v>
      </c>
      <c r="B787" s="23">
        <f t="shared" si="12"/>
        <v>2024</v>
      </c>
      <c r="C787">
        <v>43</v>
      </c>
      <c r="D787">
        <v>43.41</v>
      </c>
      <c r="E787">
        <v>209.98</v>
      </c>
    </row>
    <row r="788" spans="1:5" x14ac:dyDescent="0.35">
      <c r="A788" s="1">
        <v>45348</v>
      </c>
      <c r="B788" s="23">
        <f t="shared" si="12"/>
        <v>2024</v>
      </c>
      <c r="C788">
        <v>44</v>
      </c>
      <c r="D788">
        <v>41.43</v>
      </c>
      <c r="E788">
        <v>212.38</v>
      </c>
    </row>
    <row r="789" spans="1:5" x14ac:dyDescent="0.35">
      <c r="A789" s="1">
        <v>45349</v>
      </c>
      <c r="B789" s="23">
        <f t="shared" si="12"/>
        <v>2024</v>
      </c>
      <c r="C789">
        <v>40</v>
      </c>
      <c r="D789">
        <v>55.89</v>
      </c>
      <c r="E789">
        <v>199.95</v>
      </c>
    </row>
    <row r="790" spans="1:5" x14ac:dyDescent="0.35">
      <c r="A790" s="1">
        <v>45350</v>
      </c>
      <c r="B790" s="23">
        <f t="shared" si="12"/>
        <v>2024</v>
      </c>
      <c r="C790">
        <v>48</v>
      </c>
      <c r="D790">
        <v>51.16</v>
      </c>
      <c r="E790">
        <v>200.62</v>
      </c>
    </row>
    <row r="791" spans="1:5" x14ac:dyDescent="0.35">
      <c r="A791" s="1">
        <v>45351</v>
      </c>
      <c r="B791" s="23">
        <f t="shared" si="12"/>
        <v>2024</v>
      </c>
      <c r="C791">
        <v>41</v>
      </c>
      <c r="D791">
        <v>54.44</v>
      </c>
      <c r="E791">
        <v>174.55</v>
      </c>
    </row>
    <row r="792" spans="1:5" x14ac:dyDescent="0.35">
      <c r="A792" s="1">
        <v>45352</v>
      </c>
      <c r="B792" s="23">
        <f t="shared" si="12"/>
        <v>2024</v>
      </c>
      <c r="C792">
        <v>46</v>
      </c>
      <c r="D792">
        <v>45.15</v>
      </c>
      <c r="E792">
        <v>190.85</v>
      </c>
    </row>
    <row r="793" spans="1:5" x14ac:dyDescent="0.35">
      <c r="A793" s="1">
        <v>45353</v>
      </c>
      <c r="B793" s="23">
        <f t="shared" si="12"/>
        <v>2024</v>
      </c>
      <c r="C793">
        <v>46</v>
      </c>
      <c r="D793">
        <v>47.72</v>
      </c>
      <c r="E793">
        <v>147</v>
      </c>
    </row>
    <row r="794" spans="1:5" x14ac:dyDescent="0.35">
      <c r="A794" s="1">
        <v>45354</v>
      </c>
      <c r="B794" s="23">
        <f t="shared" si="12"/>
        <v>2024</v>
      </c>
      <c r="C794">
        <v>42</v>
      </c>
      <c r="D794">
        <v>41.14</v>
      </c>
      <c r="E794">
        <v>172.05</v>
      </c>
    </row>
    <row r="795" spans="1:5" x14ac:dyDescent="0.35">
      <c r="A795" s="1">
        <v>45355</v>
      </c>
      <c r="B795" s="23">
        <f t="shared" si="12"/>
        <v>2024</v>
      </c>
      <c r="C795">
        <v>48</v>
      </c>
      <c r="D795">
        <v>48.89</v>
      </c>
      <c r="E795">
        <v>146.46</v>
      </c>
    </row>
    <row r="796" spans="1:5" x14ac:dyDescent="0.35">
      <c r="A796" s="1">
        <v>45356</v>
      </c>
      <c r="B796" s="23">
        <f t="shared" si="12"/>
        <v>2024</v>
      </c>
      <c r="C796">
        <v>49</v>
      </c>
      <c r="D796">
        <v>50.32</v>
      </c>
      <c r="E796">
        <v>138.03</v>
      </c>
    </row>
    <row r="797" spans="1:5" x14ac:dyDescent="0.35">
      <c r="A797" s="1">
        <v>45357</v>
      </c>
      <c r="B797" s="23">
        <f t="shared" ref="B797:B860" si="13">YEAR(A797)</f>
        <v>2024</v>
      </c>
      <c r="C797">
        <v>49</v>
      </c>
      <c r="D797">
        <v>42.5</v>
      </c>
      <c r="E797">
        <v>154.13</v>
      </c>
    </row>
    <row r="798" spans="1:5" x14ac:dyDescent="0.35">
      <c r="A798" s="1">
        <v>45358</v>
      </c>
      <c r="B798" s="23">
        <f t="shared" si="13"/>
        <v>2024</v>
      </c>
      <c r="C798">
        <v>47</v>
      </c>
      <c r="D798">
        <v>55.63</v>
      </c>
      <c r="E798">
        <v>189.56</v>
      </c>
    </row>
    <row r="799" spans="1:5" x14ac:dyDescent="0.35">
      <c r="A799" s="1">
        <v>45359</v>
      </c>
      <c r="B799" s="23">
        <f t="shared" si="13"/>
        <v>2024</v>
      </c>
      <c r="C799">
        <v>43</v>
      </c>
      <c r="D799">
        <v>40.18</v>
      </c>
      <c r="E799">
        <v>234.55</v>
      </c>
    </row>
    <row r="800" spans="1:5" x14ac:dyDescent="0.35">
      <c r="A800" s="1">
        <v>45360</v>
      </c>
      <c r="B800" s="23">
        <f t="shared" si="13"/>
        <v>2024</v>
      </c>
      <c r="C800">
        <v>42</v>
      </c>
      <c r="D800">
        <v>50.08</v>
      </c>
      <c r="E800">
        <v>153.69999999999999</v>
      </c>
    </row>
    <row r="801" spans="1:5" x14ac:dyDescent="0.35">
      <c r="A801" s="1">
        <v>45361</v>
      </c>
      <c r="B801" s="23">
        <f t="shared" si="13"/>
        <v>2024</v>
      </c>
      <c r="C801">
        <v>43</v>
      </c>
      <c r="D801">
        <v>47.81</v>
      </c>
      <c r="E801">
        <v>156.63</v>
      </c>
    </row>
    <row r="802" spans="1:5" x14ac:dyDescent="0.35">
      <c r="A802" s="1">
        <v>45362</v>
      </c>
      <c r="B802" s="23">
        <f t="shared" si="13"/>
        <v>2024</v>
      </c>
      <c r="C802">
        <v>51</v>
      </c>
      <c r="D802">
        <v>38.979999999999997</v>
      </c>
      <c r="E802">
        <v>146.81</v>
      </c>
    </row>
    <row r="803" spans="1:5" x14ac:dyDescent="0.35">
      <c r="A803" s="1">
        <v>45363</v>
      </c>
      <c r="B803" s="23">
        <f t="shared" si="13"/>
        <v>2024</v>
      </c>
      <c r="C803">
        <v>44</v>
      </c>
      <c r="D803">
        <v>48.21</v>
      </c>
      <c r="E803">
        <v>143.87</v>
      </c>
    </row>
    <row r="804" spans="1:5" x14ac:dyDescent="0.35">
      <c r="A804" s="1">
        <v>45364</v>
      </c>
      <c r="B804" s="23">
        <f t="shared" si="13"/>
        <v>2024</v>
      </c>
      <c r="C804">
        <v>48</v>
      </c>
      <c r="D804">
        <v>48.81</v>
      </c>
      <c r="E804">
        <v>205.94</v>
      </c>
    </row>
    <row r="805" spans="1:5" x14ac:dyDescent="0.35">
      <c r="A805" s="1">
        <v>45365</v>
      </c>
      <c r="B805" s="23">
        <f t="shared" si="13"/>
        <v>2024</v>
      </c>
      <c r="C805">
        <v>46</v>
      </c>
      <c r="D805">
        <v>54.81</v>
      </c>
      <c r="E805">
        <v>186.12</v>
      </c>
    </row>
    <row r="806" spans="1:5" x14ac:dyDescent="0.35">
      <c r="A806" s="1">
        <v>45366</v>
      </c>
      <c r="B806" s="23">
        <f t="shared" si="13"/>
        <v>2024</v>
      </c>
      <c r="C806">
        <v>48</v>
      </c>
      <c r="D806">
        <v>54</v>
      </c>
      <c r="E806">
        <v>175.37</v>
      </c>
    </row>
    <row r="807" spans="1:5" x14ac:dyDescent="0.35">
      <c r="A807" s="1">
        <v>45367</v>
      </c>
      <c r="B807" s="23">
        <f t="shared" si="13"/>
        <v>2024</v>
      </c>
      <c r="C807">
        <v>41</v>
      </c>
      <c r="D807">
        <v>42.11</v>
      </c>
      <c r="E807">
        <v>141.58000000000001</v>
      </c>
    </row>
    <row r="808" spans="1:5" x14ac:dyDescent="0.35">
      <c r="A808" s="1">
        <v>45368</v>
      </c>
      <c r="B808" s="23">
        <f t="shared" si="13"/>
        <v>2024</v>
      </c>
      <c r="C808">
        <v>45</v>
      </c>
      <c r="D808">
        <v>45.28</v>
      </c>
      <c r="E808">
        <v>161.06</v>
      </c>
    </row>
    <row r="809" spans="1:5" x14ac:dyDescent="0.35">
      <c r="A809" s="1">
        <v>45369</v>
      </c>
      <c r="B809" s="23">
        <f t="shared" si="13"/>
        <v>2024</v>
      </c>
      <c r="C809">
        <v>43</v>
      </c>
      <c r="D809">
        <v>53.41</v>
      </c>
      <c r="E809">
        <v>155.18</v>
      </c>
    </row>
    <row r="810" spans="1:5" x14ac:dyDescent="0.35">
      <c r="A810" s="1">
        <v>45370</v>
      </c>
      <c r="B810" s="23">
        <f t="shared" si="13"/>
        <v>2024</v>
      </c>
      <c r="C810">
        <v>41</v>
      </c>
      <c r="D810">
        <v>51.67</v>
      </c>
      <c r="E810">
        <v>223.43</v>
      </c>
    </row>
    <row r="811" spans="1:5" x14ac:dyDescent="0.35">
      <c r="A811" s="1">
        <v>45371</v>
      </c>
      <c r="B811" s="23">
        <f t="shared" si="13"/>
        <v>2024</v>
      </c>
      <c r="C811">
        <v>43</v>
      </c>
      <c r="D811">
        <v>51.72</v>
      </c>
      <c r="E811">
        <v>151.24</v>
      </c>
    </row>
    <row r="812" spans="1:5" x14ac:dyDescent="0.35">
      <c r="A812" s="1">
        <v>45372</v>
      </c>
      <c r="B812" s="23">
        <f t="shared" si="13"/>
        <v>2024</v>
      </c>
      <c r="C812">
        <v>52</v>
      </c>
      <c r="D812">
        <v>47.53</v>
      </c>
      <c r="E812">
        <v>225.54</v>
      </c>
    </row>
    <row r="813" spans="1:5" x14ac:dyDescent="0.35">
      <c r="A813" s="1">
        <v>45373</v>
      </c>
      <c r="B813" s="23">
        <f t="shared" si="13"/>
        <v>2024</v>
      </c>
      <c r="C813">
        <v>49</v>
      </c>
      <c r="D813">
        <v>37.979999999999997</v>
      </c>
      <c r="E813">
        <v>180.89</v>
      </c>
    </row>
    <row r="814" spans="1:5" x14ac:dyDescent="0.35">
      <c r="A814" s="1">
        <v>45374</v>
      </c>
      <c r="B814" s="23">
        <f t="shared" si="13"/>
        <v>2024</v>
      </c>
      <c r="C814">
        <v>51</v>
      </c>
      <c r="D814">
        <v>54.25</v>
      </c>
      <c r="E814">
        <v>166.7</v>
      </c>
    </row>
    <row r="815" spans="1:5" x14ac:dyDescent="0.35">
      <c r="A815" s="1">
        <v>45375</v>
      </c>
      <c r="B815" s="23">
        <f t="shared" si="13"/>
        <v>2024</v>
      </c>
      <c r="C815">
        <v>45</v>
      </c>
      <c r="D815">
        <v>38.229999999999997</v>
      </c>
      <c r="E815">
        <v>220.46</v>
      </c>
    </row>
    <row r="816" spans="1:5" x14ac:dyDescent="0.35">
      <c r="A816" s="1">
        <v>45376</v>
      </c>
      <c r="B816" s="23">
        <f t="shared" si="13"/>
        <v>2024</v>
      </c>
      <c r="C816">
        <v>49</v>
      </c>
      <c r="D816">
        <v>54.74</v>
      </c>
      <c r="E816">
        <v>195.54</v>
      </c>
    </row>
    <row r="817" spans="1:5" x14ac:dyDescent="0.35">
      <c r="A817" s="1">
        <v>45377</v>
      </c>
      <c r="B817" s="23">
        <f t="shared" si="13"/>
        <v>2024</v>
      </c>
      <c r="C817">
        <v>50</v>
      </c>
      <c r="D817">
        <v>37.26</v>
      </c>
      <c r="E817">
        <v>228.76</v>
      </c>
    </row>
    <row r="818" spans="1:5" x14ac:dyDescent="0.35">
      <c r="A818" s="1">
        <v>45378</v>
      </c>
      <c r="B818" s="23">
        <f t="shared" si="13"/>
        <v>2024</v>
      </c>
      <c r="C818">
        <v>44</v>
      </c>
      <c r="D818">
        <v>42.06</v>
      </c>
      <c r="E818">
        <v>231.68</v>
      </c>
    </row>
    <row r="819" spans="1:5" x14ac:dyDescent="0.35">
      <c r="A819" s="1">
        <v>45379</v>
      </c>
      <c r="B819" s="23">
        <f t="shared" si="13"/>
        <v>2024</v>
      </c>
      <c r="C819">
        <v>44</v>
      </c>
      <c r="D819">
        <v>52.44</v>
      </c>
      <c r="E819">
        <v>182.19</v>
      </c>
    </row>
    <row r="820" spans="1:5" x14ac:dyDescent="0.35">
      <c r="A820" s="1">
        <v>45380</v>
      </c>
      <c r="B820" s="23">
        <f t="shared" si="13"/>
        <v>2024</v>
      </c>
      <c r="C820">
        <v>41</v>
      </c>
      <c r="D820">
        <v>48.95</v>
      </c>
      <c r="E820">
        <v>171.54</v>
      </c>
    </row>
    <row r="821" spans="1:5" x14ac:dyDescent="0.35">
      <c r="A821" s="1">
        <v>45381</v>
      </c>
      <c r="B821" s="23">
        <f t="shared" si="13"/>
        <v>2024</v>
      </c>
      <c r="C821">
        <v>41</v>
      </c>
      <c r="D821">
        <v>42.53</v>
      </c>
      <c r="E821">
        <v>136.72</v>
      </c>
    </row>
    <row r="822" spans="1:5" x14ac:dyDescent="0.35">
      <c r="A822" s="1">
        <v>45382</v>
      </c>
      <c r="B822" s="23">
        <f t="shared" si="13"/>
        <v>2024</v>
      </c>
      <c r="C822">
        <v>52</v>
      </c>
      <c r="D822">
        <v>49.94</v>
      </c>
      <c r="E822">
        <v>232.48</v>
      </c>
    </row>
    <row r="823" spans="1:5" x14ac:dyDescent="0.35">
      <c r="A823" s="1">
        <v>45383</v>
      </c>
      <c r="B823" s="23">
        <f t="shared" si="13"/>
        <v>2024</v>
      </c>
      <c r="C823">
        <v>49</v>
      </c>
      <c r="D823">
        <v>39.76</v>
      </c>
      <c r="E823">
        <v>185.45</v>
      </c>
    </row>
    <row r="824" spans="1:5" x14ac:dyDescent="0.35">
      <c r="A824" s="1">
        <v>45384</v>
      </c>
      <c r="B824" s="23">
        <f t="shared" si="13"/>
        <v>2024</v>
      </c>
      <c r="C824">
        <v>53</v>
      </c>
      <c r="D824">
        <v>40.64</v>
      </c>
      <c r="E824">
        <v>231.59</v>
      </c>
    </row>
    <row r="825" spans="1:5" x14ac:dyDescent="0.35">
      <c r="A825" s="1">
        <v>45385</v>
      </c>
      <c r="B825" s="23">
        <f t="shared" si="13"/>
        <v>2024</v>
      </c>
      <c r="C825">
        <v>47</v>
      </c>
      <c r="D825">
        <v>50.8</v>
      </c>
      <c r="E825">
        <v>139.58000000000001</v>
      </c>
    </row>
    <row r="826" spans="1:5" x14ac:dyDescent="0.35">
      <c r="A826" s="1">
        <v>45386</v>
      </c>
      <c r="B826" s="23">
        <f t="shared" si="13"/>
        <v>2024</v>
      </c>
      <c r="C826">
        <v>53</v>
      </c>
      <c r="D826">
        <v>41.62</v>
      </c>
      <c r="E826">
        <v>201.95</v>
      </c>
    </row>
    <row r="827" spans="1:5" x14ac:dyDescent="0.35">
      <c r="A827" s="1">
        <v>45387</v>
      </c>
      <c r="B827" s="23">
        <f t="shared" si="13"/>
        <v>2024</v>
      </c>
      <c r="C827">
        <v>43</v>
      </c>
      <c r="D827">
        <v>49.71</v>
      </c>
      <c r="E827">
        <v>192.09</v>
      </c>
    </row>
    <row r="828" spans="1:5" x14ac:dyDescent="0.35">
      <c r="A828" s="1">
        <v>45388</v>
      </c>
      <c r="B828" s="23">
        <f t="shared" si="13"/>
        <v>2024</v>
      </c>
      <c r="C828">
        <v>52</v>
      </c>
      <c r="D828">
        <v>50.04</v>
      </c>
      <c r="E828">
        <v>197.25</v>
      </c>
    </row>
    <row r="829" spans="1:5" x14ac:dyDescent="0.35">
      <c r="A829" s="1">
        <v>45389</v>
      </c>
      <c r="B829" s="23">
        <f t="shared" si="13"/>
        <v>2024</v>
      </c>
      <c r="C829">
        <v>50</v>
      </c>
      <c r="D829">
        <v>51.78</v>
      </c>
      <c r="E829">
        <v>215.53</v>
      </c>
    </row>
    <row r="830" spans="1:5" x14ac:dyDescent="0.35">
      <c r="A830" s="1">
        <v>45390</v>
      </c>
      <c r="B830" s="23">
        <f t="shared" si="13"/>
        <v>2024</v>
      </c>
      <c r="C830">
        <v>48</v>
      </c>
      <c r="D830">
        <v>48.1</v>
      </c>
      <c r="E830">
        <v>140.59</v>
      </c>
    </row>
    <row r="831" spans="1:5" x14ac:dyDescent="0.35">
      <c r="A831" s="1">
        <v>45391</v>
      </c>
      <c r="B831" s="23">
        <f t="shared" si="13"/>
        <v>2024</v>
      </c>
      <c r="C831">
        <v>47</v>
      </c>
      <c r="D831">
        <v>42.71</v>
      </c>
      <c r="E831">
        <v>179.13</v>
      </c>
    </row>
    <row r="832" spans="1:5" x14ac:dyDescent="0.35">
      <c r="A832" s="1">
        <v>45392</v>
      </c>
      <c r="B832" s="23">
        <f t="shared" si="13"/>
        <v>2024</v>
      </c>
      <c r="C832">
        <v>52</v>
      </c>
      <c r="D832">
        <v>37.909999999999997</v>
      </c>
      <c r="E832">
        <v>192.43</v>
      </c>
    </row>
    <row r="833" spans="1:5" x14ac:dyDescent="0.35">
      <c r="A833" s="1">
        <v>45393</v>
      </c>
      <c r="B833" s="23">
        <f t="shared" si="13"/>
        <v>2024</v>
      </c>
      <c r="C833">
        <v>42</v>
      </c>
      <c r="D833">
        <v>47.23</v>
      </c>
      <c r="E833">
        <v>203.2</v>
      </c>
    </row>
    <row r="834" spans="1:5" x14ac:dyDescent="0.35">
      <c r="A834" s="1">
        <v>45394</v>
      </c>
      <c r="B834" s="23">
        <f t="shared" si="13"/>
        <v>2024</v>
      </c>
      <c r="C834">
        <v>42</v>
      </c>
      <c r="D834">
        <v>53.86</v>
      </c>
      <c r="E834">
        <v>151.72</v>
      </c>
    </row>
    <row r="835" spans="1:5" x14ac:dyDescent="0.35">
      <c r="A835" s="1">
        <v>45395</v>
      </c>
      <c r="B835" s="23">
        <f t="shared" si="13"/>
        <v>2024</v>
      </c>
      <c r="C835">
        <v>54</v>
      </c>
      <c r="D835">
        <v>48.85</v>
      </c>
      <c r="E835">
        <v>161.66</v>
      </c>
    </row>
    <row r="836" spans="1:5" x14ac:dyDescent="0.35">
      <c r="A836" s="1">
        <v>45396</v>
      </c>
      <c r="B836" s="23">
        <f t="shared" si="13"/>
        <v>2024</v>
      </c>
      <c r="C836">
        <v>46</v>
      </c>
      <c r="D836">
        <v>54.29</v>
      </c>
      <c r="E836">
        <v>151.24</v>
      </c>
    </row>
    <row r="837" spans="1:5" x14ac:dyDescent="0.35">
      <c r="A837" s="1">
        <v>45397</v>
      </c>
      <c r="B837" s="23">
        <f t="shared" si="13"/>
        <v>2024</v>
      </c>
      <c r="C837">
        <v>45</v>
      </c>
      <c r="D837">
        <v>39.51</v>
      </c>
      <c r="E837">
        <v>226.36</v>
      </c>
    </row>
    <row r="838" spans="1:5" x14ac:dyDescent="0.35">
      <c r="A838" s="1">
        <v>45398</v>
      </c>
      <c r="B838" s="23">
        <f t="shared" si="13"/>
        <v>2024</v>
      </c>
      <c r="C838">
        <v>47</v>
      </c>
      <c r="D838">
        <v>42.56</v>
      </c>
      <c r="E838">
        <v>146.44</v>
      </c>
    </row>
    <row r="839" spans="1:5" x14ac:dyDescent="0.35">
      <c r="A839" s="1">
        <v>45399</v>
      </c>
      <c r="B839" s="23">
        <f t="shared" si="13"/>
        <v>2024</v>
      </c>
      <c r="C839">
        <v>42</v>
      </c>
      <c r="D839">
        <v>45.52</v>
      </c>
      <c r="E839">
        <v>176.13</v>
      </c>
    </row>
    <row r="840" spans="1:5" x14ac:dyDescent="0.35">
      <c r="A840" s="1">
        <v>45400</v>
      </c>
      <c r="B840" s="23">
        <f t="shared" si="13"/>
        <v>2024</v>
      </c>
      <c r="C840">
        <v>45</v>
      </c>
      <c r="D840">
        <v>43.57</v>
      </c>
      <c r="E840">
        <v>157.94</v>
      </c>
    </row>
    <row r="841" spans="1:5" x14ac:dyDescent="0.35">
      <c r="A841" s="1">
        <v>45401</v>
      </c>
      <c r="B841" s="23">
        <f t="shared" si="13"/>
        <v>2024</v>
      </c>
      <c r="C841">
        <v>46</v>
      </c>
      <c r="D841">
        <v>41.44</v>
      </c>
      <c r="E841">
        <v>214.11</v>
      </c>
    </row>
    <row r="842" spans="1:5" x14ac:dyDescent="0.35">
      <c r="A842" s="1">
        <v>45402</v>
      </c>
      <c r="B842" s="23">
        <f t="shared" si="13"/>
        <v>2024</v>
      </c>
      <c r="C842">
        <v>53</v>
      </c>
      <c r="D842">
        <v>53.92</v>
      </c>
      <c r="E842">
        <v>172.44</v>
      </c>
    </row>
    <row r="843" spans="1:5" x14ac:dyDescent="0.35">
      <c r="A843" s="1">
        <v>45403</v>
      </c>
      <c r="B843" s="23">
        <f t="shared" si="13"/>
        <v>2024</v>
      </c>
      <c r="C843">
        <v>51</v>
      </c>
      <c r="D843">
        <v>50.76</v>
      </c>
      <c r="E843">
        <v>223.34</v>
      </c>
    </row>
    <row r="844" spans="1:5" x14ac:dyDescent="0.35">
      <c r="A844" s="1">
        <v>45404</v>
      </c>
      <c r="B844" s="23">
        <f t="shared" si="13"/>
        <v>2024</v>
      </c>
      <c r="C844">
        <v>50</v>
      </c>
      <c r="D844">
        <v>43.28</v>
      </c>
      <c r="E844">
        <v>203.52</v>
      </c>
    </row>
    <row r="845" spans="1:5" x14ac:dyDescent="0.35">
      <c r="A845" s="1">
        <v>45405</v>
      </c>
      <c r="B845" s="23">
        <f t="shared" si="13"/>
        <v>2024</v>
      </c>
      <c r="C845">
        <v>43</v>
      </c>
      <c r="D845">
        <v>43.53</v>
      </c>
      <c r="E845">
        <v>217.8</v>
      </c>
    </row>
    <row r="846" spans="1:5" x14ac:dyDescent="0.35">
      <c r="A846" s="1">
        <v>45406</v>
      </c>
      <c r="B846" s="23">
        <f t="shared" si="13"/>
        <v>2024</v>
      </c>
      <c r="C846">
        <v>54</v>
      </c>
      <c r="D846">
        <v>39.46</v>
      </c>
      <c r="E846">
        <v>143.55000000000001</v>
      </c>
    </row>
    <row r="847" spans="1:5" x14ac:dyDescent="0.35">
      <c r="A847" s="1">
        <v>45407</v>
      </c>
      <c r="B847" s="23">
        <f t="shared" si="13"/>
        <v>2024</v>
      </c>
      <c r="C847">
        <v>50</v>
      </c>
      <c r="D847">
        <v>44.83</v>
      </c>
      <c r="E847">
        <v>212.52</v>
      </c>
    </row>
    <row r="848" spans="1:5" x14ac:dyDescent="0.35">
      <c r="A848" s="1">
        <v>45408</v>
      </c>
      <c r="B848" s="23">
        <f t="shared" si="13"/>
        <v>2024</v>
      </c>
      <c r="C848">
        <v>54</v>
      </c>
      <c r="D848">
        <v>47.92</v>
      </c>
      <c r="E848">
        <v>199.81</v>
      </c>
    </row>
    <row r="849" spans="1:5" x14ac:dyDescent="0.35">
      <c r="A849" s="1">
        <v>45409</v>
      </c>
      <c r="B849" s="23">
        <f t="shared" si="13"/>
        <v>2024</v>
      </c>
      <c r="C849">
        <v>45</v>
      </c>
      <c r="D849">
        <v>47.54</v>
      </c>
      <c r="E849">
        <v>171.55</v>
      </c>
    </row>
    <row r="850" spans="1:5" x14ac:dyDescent="0.35">
      <c r="A850" s="1">
        <v>45410</v>
      </c>
      <c r="B850" s="23">
        <f t="shared" si="13"/>
        <v>2024</v>
      </c>
      <c r="C850">
        <v>51</v>
      </c>
      <c r="D850">
        <v>41.89</v>
      </c>
      <c r="E850">
        <v>195.5</v>
      </c>
    </row>
    <row r="851" spans="1:5" x14ac:dyDescent="0.35">
      <c r="A851" s="1">
        <v>45411</v>
      </c>
      <c r="B851" s="23">
        <f t="shared" si="13"/>
        <v>2024</v>
      </c>
      <c r="C851">
        <v>46</v>
      </c>
      <c r="D851">
        <v>56.31</v>
      </c>
      <c r="E851">
        <v>155.91</v>
      </c>
    </row>
    <row r="852" spans="1:5" x14ac:dyDescent="0.35">
      <c r="A852" s="1">
        <v>45412</v>
      </c>
      <c r="B852" s="23">
        <f t="shared" si="13"/>
        <v>2024</v>
      </c>
      <c r="C852">
        <v>48</v>
      </c>
      <c r="D852">
        <v>53.48</v>
      </c>
      <c r="E852">
        <v>206.02</v>
      </c>
    </row>
    <row r="853" spans="1:5" x14ac:dyDescent="0.35">
      <c r="A853" s="1">
        <v>45413</v>
      </c>
      <c r="B853" s="23">
        <f t="shared" si="13"/>
        <v>2024</v>
      </c>
      <c r="C853">
        <v>47</v>
      </c>
      <c r="D853">
        <v>38.630000000000003</v>
      </c>
      <c r="E853">
        <v>193.58</v>
      </c>
    </row>
    <row r="854" spans="1:5" x14ac:dyDescent="0.35">
      <c r="A854" s="1">
        <v>45414</v>
      </c>
      <c r="B854" s="23">
        <f t="shared" si="13"/>
        <v>2024</v>
      </c>
      <c r="C854">
        <v>48</v>
      </c>
      <c r="D854">
        <v>48.73</v>
      </c>
      <c r="E854">
        <v>232.08</v>
      </c>
    </row>
    <row r="855" spans="1:5" x14ac:dyDescent="0.35">
      <c r="A855" s="1">
        <v>45415</v>
      </c>
      <c r="B855" s="23">
        <f t="shared" si="13"/>
        <v>2024</v>
      </c>
      <c r="C855">
        <v>47</v>
      </c>
      <c r="D855">
        <v>38.58</v>
      </c>
      <c r="E855">
        <v>202.25</v>
      </c>
    </row>
    <row r="856" spans="1:5" x14ac:dyDescent="0.35">
      <c r="A856" s="1">
        <v>45416</v>
      </c>
      <c r="B856" s="23">
        <f t="shared" si="13"/>
        <v>2024</v>
      </c>
      <c r="C856">
        <v>51</v>
      </c>
      <c r="D856">
        <v>40.24</v>
      </c>
      <c r="E856">
        <v>145.08000000000001</v>
      </c>
    </row>
    <row r="857" spans="1:5" x14ac:dyDescent="0.35">
      <c r="A857" s="1">
        <v>45417</v>
      </c>
      <c r="B857" s="23">
        <f t="shared" si="13"/>
        <v>2024</v>
      </c>
      <c r="C857">
        <v>43</v>
      </c>
      <c r="D857">
        <v>55.61</v>
      </c>
      <c r="E857">
        <v>214.15</v>
      </c>
    </row>
    <row r="858" spans="1:5" x14ac:dyDescent="0.35">
      <c r="A858" s="1">
        <v>45418</v>
      </c>
      <c r="B858" s="23">
        <f t="shared" si="13"/>
        <v>2024</v>
      </c>
      <c r="C858">
        <v>50</v>
      </c>
      <c r="D858">
        <v>51.56</v>
      </c>
      <c r="E858">
        <v>181.87</v>
      </c>
    </row>
    <row r="859" spans="1:5" x14ac:dyDescent="0.35">
      <c r="A859" s="1">
        <v>45419</v>
      </c>
      <c r="B859" s="23">
        <f t="shared" si="13"/>
        <v>2024</v>
      </c>
      <c r="C859">
        <v>51</v>
      </c>
      <c r="D859">
        <v>36.74</v>
      </c>
      <c r="E859">
        <v>173.96</v>
      </c>
    </row>
    <row r="860" spans="1:5" x14ac:dyDescent="0.35">
      <c r="A860" s="1">
        <v>45420</v>
      </c>
      <c r="B860" s="23">
        <f t="shared" si="13"/>
        <v>2024</v>
      </c>
      <c r="C860">
        <v>53</v>
      </c>
      <c r="D860">
        <v>53.92</v>
      </c>
      <c r="E860">
        <v>139.69</v>
      </c>
    </row>
    <row r="861" spans="1:5" x14ac:dyDescent="0.35">
      <c r="A861" s="1">
        <v>45421</v>
      </c>
      <c r="B861" s="23">
        <f t="shared" ref="B861:B924" si="14">YEAR(A861)</f>
        <v>2024</v>
      </c>
      <c r="C861">
        <v>44</v>
      </c>
      <c r="D861">
        <v>48.9</v>
      </c>
      <c r="E861">
        <v>226.07</v>
      </c>
    </row>
    <row r="862" spans="1:5" x14ac:dyDescent="0.35">
      <c r="A862" s="1">
        <v>45422</v>
      </c>
      <c r="B862" s="23">
        <f t="shared" si="14"/>
        <v>2024</v>
      </c>
      <c r="C862">
        <v>53</v>
      </c>
      <c r="D862">
        <v>45.82</v>
      </c>
      <c r="E862">
        <v>221.16</v>
      </c>
    </row>
    <row r="863" spans="1:5" x14ac:dyDescent="0.35">
      <c r="A863" s="1">
        <v>45423</v>
      </c>
      <c r="B863" s="23">
        <f t="shared" si="14"/>
        <v>2024</v>
      </c>
      <c r="C863">
        <v>52</v>
      </c>
      <c r="D863">
        <v>45.51</v>
      </c>
      <c r="E863">
        <v>157.47999999999999</v>
      </c>
    </row>
    <row r="864" spans="1:5" x14ac:dyDescent="0.35">
      <c r="A864" s="1">
        <v>45424</v>
      </c>
      <c r="B864" s="23">
        <f t="shared" si="14"/>
        <v>2024</v>
      </c>
      <c r="C864">
        <v>45</v>
      </c>
      <c r="D864">
        <v>44.5</v>
      </c>
      <c r="E864">
        <v>229.54</v>
      </c>
    </row>
    <row r="865" spans="1:5" x14ac:dyDescent="0.35">
      <c r="A865" s="1">
        <v>45425</v>
      </c>
      <c r="B865" s="23">
        <f t="shared" si="14"/>
        <v>2024</v>
      </c>
      <c r="C865">
        <v>45</v>
      </c>
      <c r="D865">
        <v>53.86</v>
      </c>
      <c r="E865">
        <v>202.52</v>
      </c>
    </row>
    <row r="866" spans="1:5" x14ac:dyDescent="0.35">
      <c r="A866" s="1">
        <v>45426</v>
      </c>
      <c r="B866" s="23">
        <f t="shared" si="14"/>
        <v>2024</v>
      </c>
      <c r="C866">
        <v>43</v>
      </c>
      <c r="D866">
        <v>47.97</v>
      </c>
      <c r="E866">
        <v>154.74</v>
      </c>
    </row>
    <row r="867" spans="1:5" x14ac:dyDescent="0.35">
      <c r="A867" s="1">
        <v>45427</v>
      </c>
      <c r="B867" s="23">
        <f t="shared" si="14"/>
        <v>2024</v>
      </c>
      <c r="C867">
        <v>52</v>
      </c>
      <c r="D867">
        <v>39.25</v>
      </c>
      <c r="E867">
        <v>143.46</v>
      </c>
    </row>
    <row r="868" spans="1:5" x14ac:dyDescent="0.35">
      <c r="A868" s="1">
        <v>45428</v>
      </c>
      <c r="B868" s="23">
        <f t="shared" si="14"/>
        <v>2024</v>
      </c>
      <c r="C868">
        <v>45</v>
      </c>
      <c r="D868">
        <v>45.57</v>
      </c>
      <c r="E868">
        <v>168.73</v>
      </c>
    </row>
    <row r="869" spans="1:5" x14ac:dyDescent="0.35">
      <c r="A869" s="1">
        <v>45429</v>
      </c>
      <c r="B869" s="23">
        <f t="shared" si="14"/>
        <v>2024</v>
      </c>
      <c r="C869">
        <v>43</v>
      </c>
      <c r="D869">
        <v>45.72</v>
      </c>
      <c r="E869">
        <v>140.13999999999999</v>
      </c>
    </row>
    <row r="870" spans="1:5" x14ac:dyDescent="0.35">
      <c r="A870" s="1">
        <v>45430</v>
      </c>
      <c r="B870" s="23">
        <f t="shared" si="14"/>
        <v>2024</v>
      </c>
      <c r="C870">
        <v>46</v>
      </c>
      <c r="D870">
        <v>40.68</v>
      </c>
      <c r="E870">
        <v>231.42</v>
      </c>
    </row>
    <row r="871" spans="1:5" x14ac:dyDescent="0.35">
      <c r="A871" s="1">
        <v>45431</v>
      </c>
      <c r="B871" s="23">
        <f t="shared" si="14"/>
        <v>2024</v>
      </c>
      <c r="C871">
        <v>51</v>
      </c>
      <c r="D871">
        <v>48.88</v>
      </c>
      <c r="E871">
        <v>165.21</v>
      </c>
    </row>
    <row r="872" spans="1:5" x14ac:dyDescent="0.35">
      <c r="A872" s="1">
        <v>45432</v>
      </c>
      <c r="B872" s="23">
        <f t="shared" si="14"/>
        <v>2024</v>
      </c>
      <c r="C872">
        <v>45</v>
      </c>
      <c r="D872">
        <v>54.82</v>
      </c>
      <c r="E872">
        <v>180.4</v>
      </c>
    </row>
    <row r="873" spans="1:5" x14ac:dyDescent="0.35">
      <c r="A873" s="1">
        <v>45433</v>
      </c>
      <c r="B873" s="23">
        <f t="shared" si="14"/>
        <v>2024</v>
      </c>
      <c r="C873">
        <v>51</v>
      </c>
      <c r="D873">
        <v>47.76</v>
      </c>
      <c r="E873">
        <v>153.88</v>
      </c>
    </row>
    <row r="874" spans="1:5" x14ac:dyDescent="0.35">
      <c r="A874" s="1">
        <v>45434</v>
      </c>
      <c r="B874" s="23">
        <f t="shared" si="14"/>
        <v>2024</v>
      </c>
      <c r="C874">
        <v>52</v>
      </c>
      <c r="D874">
        <v>43.2</v>
      </c>
      <c r="E874">
        <v>188.41</v>
      </c>
    </row>
    <row r="875" spans="1:5" x14ac:dyDescent="0.35">
      <c r="A875" s="1">
        <v>45435</v>
      </c>
      <c r="B875" s="23">
        <f t="shared" si="14"/>
        <v>2024</v>
      </c>
      <c r="C875">
        <v>45</v>
      </c>
      <c r="D875">
        <v>53.15</v>
      </c>
      <c r="E875">
        <v>156.19999999999999</v>
      </c>
    </row>
    <row r="876" spans="1:5" x14ac:dyDescent="0.35">
      <c r="A876" s="1">
        <v>45436</v>
      </c>
      <c r="B876" s="23">
        <f t="shared" si="14"/>
        <v>2024</v>
      </c>
      <c r="C876">
        <v>53</v>
      </c>
      <c r="D876">
        <v>47.53</v>
      </c>
      <c r="E876">
        <v>160.97</v>
      </c>
    </row>
    <row r="877" spans="1:5" x14ac:dyDescent="0.35">
      <c r="A877" s="1">
        <v>45437</v>
      </c>
      <c r="B877" s="23">
        <f t="shared" si="14"/>
        <v>2024</v>
      </c>
      <c r="C877">
        <v>54</v>
      </c>
      <c r="D877">
        <v>38.83</v>
      </c>
      <c r="E877">
        <v>191.75</v>
      </c>
    </row>
    <row r="878" spans="1:5" x14ac:dyDescent="0.35">
      <c r="A878" s="1">
        <v>45438</v>
      </c>
      <c r="B878" s="23">
        <f t="shared" si="14"/>
        <v>2024</v>
      </c>
      <c r="C878">
        <v>49</v>
      </c>
      <c r="D878">
        <v>47.36</v>
      </c>
      <c r="E878">
        <v>170.82</v>
      </c>
    </row>
    <row r="879" spans="1:5" x14ac:dyDescent="0.35">
      <c r="A879" s="1">
        <v>45439</v>
      </c>
      <c r="B879" s="23">
        <f t="shared" si="14"/>
        <v>2024</v>
      </c>
      <c r="C879">
        <v>46</v>
      </c>
      <c r="D879">
        <v>50.84</v>
      </c>
      <c r="E879">
        <v>171.21</v>
      </c>
    </row>
    <row r="880" spans="1:5" x14ac:dyDescent="0.35">
      <c r="A880" s="1">
        <v>45440</v>
      </c>
      <c r="B880" s="23">
        <f t="shared" si="14"/>
        <v>2024</v>
      </c>
      <c r="C880">
        <v>52</v>
      </c>
      <c r="D880">
        <v>37.97</v>
      </c>
      <c r="E880">
        <v>155.58000000000001</v>
      </c>
    </row>
    <row r="881" spans="1:5" x14ac:dyDescent="0.35">
      <c r="A881" s="1">
        <v>45441</v>
      </c>
      <c r="B881" s="23">
        <f t="shared" si="14"/>
        <v>2024</v>
      </c>
      <c r="C881">
        <v>46</v>
      </c>
      <c r="D881">
        <v>41.29</v>
      </c>
      <c r="E881">
        <v>156.19999999999999</v>
      </c>
    </row>
    <row r="882" spans="1:5" x14ac:dyDescent="0.35">
      <c r="A882" s="1">
        <v>45442</v>
      </c>
      <c r="B882" s="23">
        <f t="shared" si="14"/>
        <v>2024</v>
      </c>
      <c r="C882">
        <v>55</v>
      </c>
      <c r="D882">
        <v>49.75</v>
      </c>
      <c r="E882">
        <v>212.62</v>
      </c>
    </row>
    <row r="883" spans="1:5" x14ac:dyDescent="0.35">
      <c r="A883" s="1">
        <v>45443</v>
      </c>
      <c r="B883" s="23">
        <f t="shared" si="14"/>
        <v>2024</v>
      </c>
      <c r="C883">
        <v>45</v>
      </c>
      <c r="D883">
        <v>39.53</v>
      </c>
      <c r="E883">
        <v>210.67</v>
      </c>
    </row>
    <row r="884" spans="1:5" x14ac:dyDescent="0.35">
      <c r="A884" s="1">
        <v>45444</v>
      </c>
      <c r="B884" s="23">
        <f t="shared" si="14"/>
        <v>2024</v>
      </c>
      <c r="C884">
        <v>55</v>
      </c>
      <c r="D884">
        <v>42.94</v>
      </c>
      <c r="E884">
        <v>187.49</v>
      </c>
    </row>
    <row r="885" spans="1:5" x14ac:dyDescent="0.35">
      <c r="A885" s="1">
        <v>45445</v>
      </c>
      <c r="B885" s="23">
        <f t="shared" si="14"/>
        <v>2024</v>
      </c>
      <c r="C885">
        <v>46</v>
      </c>
      <c r="D885">
        <v>48.19</v>
      </c>
      <c r="E885">
        <v>196.77</v>
      </c>
    </row>
    <row r="886" spans="1:5" x14ac:dyDescent="0.35">
      <c r="A886" s="1">
        <v>45446</v>
      </c>
      <c r="B886" s="23">
        <f t="shared" si="14"/>
        <v>2024</v>
      </c>
      <c r="C886">
        <v>56</v>
      </c>
      <c r="D886">
        <v>51.96</v>
      </c>
      <c r="E886">
        <v>165.97</v>
      </c>
    </row>
    <row r="887" spans="1:5" x14ac:dyDescent="0.35">
      <c r="A887" s="1">
        <v>45447</v>
      </c>
      <c r="B887" s="23">
        <f t="shared" si="14"/>
        <v>2024</v>
      </c>
      <c r="C887">
        <v>50</v>
      </c>
      <c r="D887">
        <v>42.32</v>
      </c>
      <c r="E887">
        <v>183.86</v>
      </c>
    </row>
    <row r="888" spans="1:5" x14ac:dyDescent="0.35">
      <c r="A888" s="1">
        <v>45448</v>
      </c>
      <c r="B888" s="23">
        <f t="shared" si="14"/>
        <v>2024</v>
      </c>
      <c r="C888">
        <v>51</v>
      </c>
      <c r="D888">
        <v>52.33</v>
      </c>
      <c r="E888">
        <v>158.84</v>
      </c>
    </row>
    <row r="889" spans="1:5" x14ac:dyDescent="0.35">
      <c r="A889" s="1">
        <v>45449</v>
      </c>
      <c r="B889" s="23">
        <f t="shared" si="14"/>
        <v>2024</v>
      </c>
      <c r="C889">
        <v>43</v>
      </c>
      <c r="D889">
        <v>44.34</v>
      </c>
      <c r="E889">
        <v>191.5</v>
      </c>
    </row>
    <row r="890" spans="1:5" x14ac:dyDescent="0.35">
      <c r="A890" s="1">
        <v>45450</v>
      </c>
      <c r="B890" s="23">
        <f t="shared" si="14"/>
        <v>2024</v>
      </c>
      <c r="C890">
        <v>47</v>
      </c>
      <c r="D890">
        <v>37.82</v>
      </c>
      <c r="E890">
        <v>224.62</v>
      </c>
    </row>
    <row r="891" spans="1:5" x14ac:dyDescent="0.35">
      <c r="A891" s="1">
        <v>45451</v>
      </c>
      <c r="B891" s="23">
        <f t="shared" si="14"/>
        <v>2024</v>
      </c>
      <c r="C891">
        <v>51</v>
      </c>
      <c r="D891">
        <v>55.9</v>
      </c>
      <c r="E891">
        <v>143.6</v>
      </c>
    </row>
    <row r="892" spans="1:5" x14ac:dyDescent="0.35">
      <c r="A892" s="1">
        <v>45452</v>
      </c>
      <c r="B892" s="23">
        <f t="shared" si="14"/>
        <v>2024</v>
      </c>
      <c r="C892">
        <v>51</v>
      </c>
      <c r="D892">
        <v>51.36</v>
      </c>
      <c r="E892">
        <v>194.54</v>
      </c>
    </row>
    <row r="893" spans="1:5" x14ac:dyDescent="0.35">
      <c r="A893" s="1">
        <v>45453</v>
      </c>
      <c r="B893" s="23">
        <f t="shared" si="14"/>
        <v>2024</v>
      </c>
      <c r="C893">
        <v>54</v>
      </c>
      <c r="D893">
        <v>45.33</v>
      </c>
      <c r="E893">
        <v>162.94999999999999</v>
      </c>
    </row>
    <row r="894" spans="1:5" x14ac:dyDescent="0.35">
      <c r="A894" s="1">
        <v>45454</v>
      </c>
      <c r="B894" s="23">
        <f t="shared" si="14"/>
        <v>2024</v>
      </c>
      <c r="C894">
        <v>52</v>
      </c>
      <c r="D894">
        <v>47.38</v>
      </c>
      <c r="E894">
        <v>214.81</v>
      </c>
    </row>
    <row r="895" spans="1:5" x14ac:dyDescent="0.35">
      <c r="A895" s="1">
        <v>45455</v>
      </c>
      <c r="B895" s="23">
        <f t="shared" si="14"/>
        <v>2024</v>
      </c>
      <c r="C895">
        <v>55</v>
      </c>
      <c r="D895">
        <v>53.76</v>
      </c>
      <c r="E895">
        <v>147.27000000000001</v>
      </c>
    </row>
    <row r="896" spans="1:5" x14ac:dyDescent="0.35">
      <c r="A896" s="1">
        <v>45456</v>
      </c>
      <c r="B896" s="23">
        <f t="shared" si="14"/>
        <v>2024</v>
      </c>
      <c r="C896">
        <v>53</v>
      </c>
      <c r="D896">
        <v>46.16</v>
      </c>
      <c r="E896">
        <v>143.82</v>
      </c>
    </row>
    <row r="897" spans="1:5" x14ac:dyDescent="0.35">
      <c r="A897" s="1">
        <v>45457</v>
      </c>
      <c r="B897" s="23">
        <f t="shared" si="14"/>
        <v>2024</v>
      </c>
      <c r="C897">
        <v>45</v>
      </c>
      <c r="D897">
        <v>44.85</v>
      </c>
      <c r="E897">
        <v>226.92</v>
      </c>
    </row>
    <row r="898" spans="1:5" x14ac:dyDescent="0.35">
      <c r="A898" s="1">
        <v>45458</v>
      </c>
      <c r="B898" s="23">
        <f t="shared" si="14"/>
        <v>2024</v>
      </c>
      <c r="C898">
        <v>47</v>
      </c>
      <c r="D898">
        <v>54.78</v>
      </c>
      <c r="E898">
        <v>205.7</v>
      </c>
    </row>
    <row r="899" spans="1:5" x14ac:dyDescent="0.35">
      <c r="A899" s="1">
        <v>45459</v>
      </c>
      <c r="B899" s="23">
        <f t="shared" si="14"/>
        <v>2024</v>
      </c>
      <c r="C899">
        <v>48</v>
      </c>
      <c r="D899">
        <v>37.630000000000003</v>
      </c>
      <c r="E899">
        <v>172.84</v>
      </c>
    </row>
    <row r="900" spans="1:5" x14ac:dyDescent="0.35">
      <c r="A900" s="1">
        <v>45460</v>
      </c>
      <c r="B900" s="23">
        <f t="shared" si="14"/>
        <v>2024</v>
      </c>
      <c r="C900">
        <v>49</v>
      </c>
      <c r="D900">
        <v>41.59</v>
      </c>
      <c r="E900">
        <v>174.74</v>
      </c>
    </row>
    <row r="901" spans="1:5" x14ac:dyDescent="0.35">
      <c r="A901" s="1">
        <v>45461</v>
      </c>
      <c r="B901" s="23">
        <f t="shared" si="14"/>
        <v>2024</v>
      </c>
      <c r="C901">
        <v>55</v>
      </c>
      <c r="D901">
        <v>47.65</v>
      </c>
      <c r="E901">
        <v>208.45</v>
      </c>
    </row>
    <row r="902" spans="1:5" x14ac:dyDescent="0.35">
      <c r="A902" s="1">
        <v>45462</v>
      </c>
      <c r="B902" s="23">
        <f t="shared" si="14"/>
        <v>2024</v>
      </c>
      <c r="C902">
        <v>55</v>
      </c>
      <c r="D902">
        <v>53.01</v>
      </c>
      <c r="E902">
        <v>163.02000000000001</v>
      </c>
    </row>
    <row r="903" spans="1:5" x14ac:dyDescent="0.35">
      <c r="A903" s="1">
        <v>45463</v>
      </c>
      <c r="B903" s="23">
        <f t="shared" si="14"/>
        <v>2024</v>
      </c>
      <c r="C903">
        <v>46</v>
      </c>
      <c r="D903">
        <v>54.66</v>
      </c>
      <c r="E903">
        <v>202.11</v>
      </c>
    </row>
    <row r="904" spans="1:5" x14ac:dyDescent="0.35">
      <c r="A904" s="1">
        <v>45464</v>
      </c>
      <c r="B904" s="23">
        <f t="shared" si="14"/>
        <v>2024</v>
      </c>
      <c r="C904">
        <v>47</v>
      </c>
      <c r="D904">
        <v>50.8</v>
      </c>
      <c r="E904">
        <v>215.39</v>
      </c>
    </row>
    <row r="905" spans="1:5" x14ac:dyDescent="0.35">
      <c r="A905" s="1">
        <v>45465</v>
      </c>
      <c r="B905" s="23">
        <f t="shared" si="14"/>
        <v>2024</v>
      </c>
      <c r="C905">
        <v>51</v>
      </c>
      <c r="D905">
        <v>51.47</v>
      </c>
      <c r="E905">
        <v>151.22</v>
      </c>
    </row>
    <row r="906" spans="1:5" x14ac:dyDescent="0.35">
      <c r="A906" s="1">
        <v>45466</v>
      </c>
      <c r="B906" s="23">
        <f t="shared" si="14"/>
        <v>2024</v>
      </c>
      <c r="C906">
        <v>45</v>
      </c>
      <c r="D906">
        <v>53.12</v>
      </c>
      <c r="E906">
        <v>169.25</v>
      </c>
    </row>
    <row r="907" spans="1:5" x14ac:dyDescent="0.35">
      <c r="A907" s="1">
        <v>45467</v>
      </c>
      <c r="B907" s="23">
        <f t="shared" si="14"/>
        <v>2024</v>
      </c>
      <c r="C907">
        <v>55</v>
      </c>
      <c r="D907">
        <v>44.55</v>
      </c>
      <c r="E907">
        <v>143.54</v>
      </c>
    </row>
    <row r="908" spans="1:5" x14ac:dyDescent="0.35">
      <c r="A908" s="1">
        <v>45468</v>
      </c>
      <c r="B908" s="23">
        <f t="shared" si="14"/>
        <v>2024</v>
      </c>
      <c r="C908">
        <v>52</v>
      </c>
      <c r="D908">
        <v>41.37</v>
      </c>
      <c r="E908">
        <v>171.19</v>
      </c>
    </row>
    <row r="909" spans="1:5" x14ac:dyDescent="0.35">
      <c r="A909" s="1">
        <v>45469</v>
      </c>
      <c r="B909" s="23">
        <f t="shared" si="14"/>
        <v>2024</v>
      </c>
      <c r="C909">
        <v>55</v>
      </c>
      <c r="D909">
        <v>48.51</v>
      </c>
      <c r="E909">
        <v>175.74</v>
      </c>
    </row>
    <row r="910" spans="1:5" x14ac:dyDescent="0.35">
      <c r="A910" s="1">
        <v>45470</v>
      </c>
      <c r="B910" s="23">
        <f t="shared" si="14"/>
        <v>2024</v>
      </c>
      <c r="C910">
        <v>45</v>
      </c>
      <c r="D910">
        <v>49.79</v>
      </c>
      <c r="E910">
        <v>139.91999999999999</v>
      </c>
    </row>
    <row r="911" spans="1:5" x14ac:dyDescent="0.35">
      <c r="A911" s="1">
        <v>45471</v>
      </c>
      <c r="B911" s="23">
        <f t="shared" si="14"/>
        <v>2024</v>
      </c>
      <c r="C911">
        <v>47</v>
      </c>
      <c r="D911">
        <v>42.83</v>
      </c>
      <c r="E911">
        <v>199.14</v>
      </c>
    </row>
    <row r="912" spans="1:5" x14ac:dyDescent="0.35">
      <c r="A912" s="1">
        <v>45472</v>
      </c>
      <c r="B912" s="23">
        <f t="shared" si="14"/>
        <v>2024</v>
      </c>
      <c r="C912">
        <v>53</v>
      </c>
      <c r="D912">
        <v>47.04</v>
      </c>
      <c r="E912">
        <v>218.02</v>
      </c>
    </row>
    <row r="913" spans="1:5" x14ac:dyDescent="0.35">
      <c r="A913" s="1">
        <v>45473</v>
      </c>
      <c r="B913" s="23">
        <f t="shared" si="14"/>
        <v>2024</v>
      </c>
      <c r="C913">
        <v>46</v>
      </c>
      <c r="D913">
        <v>55.94</v>
      </c>
      <c r="E913">
        <v>211.57</v>
      </c>
    </row>
    <row r="914" spans="1:5" x14ac:dyDescent="0.35">
      <c r="A914" s="1">
        <v>45474</v>
      </c>
      <c r="B914" s="23">
        <f t="shared" si="14"/>
        <v>2024</v>
      </c>
      <c r="C914">
        <v>47</v>
      </c>
      <c r="D914">
        <v>50.87</v>
      </c>
      <c r="E914">
        <v>174.58</v>
      </c>
    </row>
    <row r="915" spans="1:5" x14ac:dyDescent="0.35">
      <c r="A915" s="1">
        <v>45475</v>
      </c>
      <c r="B915" s="23">
        <f t="shared" si="14"/>
        <v>2024</v>
      </c>
      <c r="C915">
        <v>46</v>
      </c>
      <c r="D915">
        <v>45.12</v>
      </c>
      <c r="E915">
        <v>162.46</v>
      </c>
    </row>
    <row r="916" spans="1:5" x14ac:dyDescent="0.35">
      <c r="A916" s="1">
        <v>45476</v>
      </c>
      <c r="B916" s="23">
        <f t="shared" si="14"/>
        <v>2024</v>
      </c>
      <c r="C916">
        <v>44</v>
      </c>
      <c r="D916">
        <v>51.18</v>
      </c>
      <c r="E916">
        <v>173.28</v>
      </c>
    </row>
    <row r="917" spans="1:5" x14ac:dyDescent="0.35">
      <c r="A917" s="1">
        <v>45477</v>
      </c>
      <c r="B917" s="23">
        <f t="shared" si="14"/>
        <v>2024</v>
      </c>
      <c r="C917">
        <v>45</v>
      </c>
      <c r="D917">
        <v>55.66</v>
      </c>
      <c r="E917">
        <v>144.69999999999999</v>
      </c>
    </row>
    <row r="918" spans="1:5" x14ac:dyDescent="0.35">
      <c r="A918" s="1">
        <v>45478</v>
      </c>
      <c r="B918" s="23">
        <f t="shared" si="14"/>
        <v>2024</v>
      </c>
      <c r="C918">
        <v>48</v>
      </c>
      <c r="D918">
        <v>50.69</v>
      </c>
      <c r="E918">
        <v>195.38</v>
      </c>
    </row>
    <row r="919" spans="1:5" x14ac:dyDescent="0.35">
      <c r="A919" s="1">
        <v>45479</v>
      </c>
      <c r="B919" s="23">
        <f t="shared" si="14"/>
        <v>2024</v>
      </c>
      <c r="C919">
        <v>56</v>
      </c>
      <c r="D919">
        <v>43.03</v>
      </c>
      <c r="E919">
        <v>190.07</v>
      </c>
    </row>
    <row r="920" spans="1:5" x14ac:dyDescent="0.35">
      <c r="A920" s="1">
        <v>45480</v>
      </c>
      <c r="B920" s="23">
        <f t="shared" si="14"/>
        <v>2024</v>
      </c>
      <c r="C920">
        <v>53</v>
      </c>
      <c r="D920">
        <v>50.34</v>
      </c>
      <c r="E920">
        <v>198.34</v>
      </c>
    </row>
    <row r="921" spans="1:5" x14ac:dyDescent="0.35">
      <c r="A921" s="1">
        <v>45481</v>
      </c>
      <c r="B921" s="23">
        <f t="shared" si="14"/>
        <v>2024</v>
      </c>
      <c r="C921">
        <v>48</v>
      </c>
      <c r="D921">
        <v>42.04</v>
      </c>
      <c r="E921">
        <v>165.97</v>
      </c>
    </row>
    <row r="922" spans="1:5" x14ac:dyDescent="0.35">
      <c r="A922" s="1">
        <v>45482</v>
      </c>
      <c r="B922" s="23">
        <f t="shared" si="14"/>
        <v>2024</v>
      </c>
      <c r="C922">
        <v>55</v>
      </c>
      <c r="D922">
        <v>48.63</v>
      </c>
      <c r="E922">
        <v>136.33000000000001</v>
      </c>
    </row>
    <row r="923" spans="1:5" x14ac:dyDescent="0.35">
      <c r="A923" s="1">
        <v>45483</v>
      </c>
      <c r="B923" s="23">
        <f t="shared" si="14"/>
        <v>2024</v>
      </c>
      <c r="C923">
        <v>54</v>
      </c>
      <c r="D923">
        <v>43.46</v>
      </c>
      <c r="E923">
        <v>227.4</v>
      </c>
    </row>
    <row r="924" spans="1:5" x14ac:dyDescent="0.35">
      <c r="A924" s="1">
        <v>45484</v>
      </c>
      <c r="B924" s="23">
        <f t="shared" si="14"/>
        <v>2024</v>
      </c>
      <c r="C924">
        <v>47</v>
      </c>
      <c r="D924">
        <v>44.24</v>
      </c>
      <c r="E924">
        <v>178.31</v>
      </c>
    </row>
    <row r="925" spans="1:5" x14ac:dyDescent="0.35">
      <c r="A925" s="1">
        <v>45485</v>
      </c>
      <c r="B925" s="23">
        <f t="shared" ref="B925:B988" si="15">YEAR(A925)</f>
        <v>2024</v>
      </c>
      <c r="C925">
        <v>47</v>
      </c>
      <c r="D925">
        <v>53.54</v>
      </c>
      <c r="E925">
        <v>180.49</v>
      </c>
    </row>
    <row r="926" spans="1:5" x14ac:dyDescent="0.35">
      <c r="A926" s="1">
        <v>45486</v>
      </c>
      <c r="B926" s="23">
        <f t="shared" si="15"/>
        <v>2024</v>
      </c>
      <c r="C926">
        <v>46</v>
      </c>
      <c r="D926">
        <v>44.18</v>
      </c>
      <c r="E926">
        <v>154.63999999999999</v>
      </c>
    </row>
    <row r="927" spans="1:5" x14ac:dyDescent="0.35">
      <c r="A927" s="1">
        <v>45487</v>
      </c>
      <c r="B927" s="23">
        <f t="shared" si="15"/>
        <v>2024</v>
      </c>
      <c r="C927">
        <v>52</v>
      </c>
      <c r="D927">
        <v>39.47</v>
      </c>
      <c r="E927">
        <v>206.82</v>
      </c>
    </row>
    <row r="928" spans="1:5" x14ac:dyDescent="0.35">
      <c r="A928" s="1">
        <v>45488</v>
      </c>
      <c r="B928" s="23">
        <f t="shared" si="15"/>
        <v>2024</v>
      </c>
      <c r="C928">
        <v>49</v>
      </c>
      <c r="D928">
        <v>53.64</v>
      </c>
      <c r="E928">
        <v>217.95</v>
      </c>
    </row>
    <row r="929" spans="1:5" x14ac:dyDescent="0.35">
      <c r="A929" s="1">
        <v>45489</v>
      </c>
      <c r="B929" s="23">
        <f t="shared" si="15"/>
        <v>2024</v>
      </c>
      <c r="C929">
        <v>57</v>
      </c>
      <c r="D929">
        <v>39.659999999999997</v>
      </c>
      <c r="E929">
        <v>144.62</v>
      </c>
    </row>
    <row r="930" spans="1:5" x14ac:dyDescent="0.35">
      <c r="A930" s="1">
        <v>45490</v>
      </c>
      <c r="B930" s="23">
        <f t="shared" si="15"/>
        <v>2024</v>
      </c>
      <c r="C930">
        <v>55</v>
      </c>
      <c r="D930">
        <v>42.53</v>
      </c>
      <c r="E930">
        <v>136.78</v>
      </c>
    </row>
    <row r="931" spans="1:5" x14ac:dyDescent="0.35">
      <c r="A931" s="1">
        <v>45491</v>
      </c>
      <c r="B931" s="23">
        <f t="shared" si="15"/>
        <v>2024</v>
      </c>
      <c r="C931">
        <v>54</v>
      </c>
      <c r="D931">
        <v>48.45</v>
      </c>
      <c r="E931">
        <v>174.86</v>
      </c>
    </row>
    <row r="932" spans="1:5" x14ac:dyDescent="0.35">
      <c r="A932" s="1">
        <v>45492</v>
      </c>
      <c r="B932" s="23">
        <f t="shared" si="15"/>
        <v>2024</v>
      </c>
      <c r="C932">
        <v>51</v>
      </c>
      <c r="D932">
        <v>46.52</v>
      </c>
      <c r="E932">
        <v>141.27000000000001</v>
      </c>
    </row>
    <row r="933" spans="1:5" x14ac:dyDescent="0.35">
      <c r="A933" s="1">
        <v>45493</v>
      </c>
      <c r="B933" s="23">
        <f t="shared" si="15"/>
        <v>2024</v>
      </c>
      <c r="C933">
        <v>51</v>
      </c>
      <c r="D933">
        <v>50.17</v>
      </c>
      <c r="E933">
        <v>229.51</v>
      </c>
    </row>
    <row r="934" spans="1:5" x14ac:dyDescent="0.35">
      <c r="A934" s="1">
        <v>45494</v>
      </c>
      <c r="B934" s="23">
        <f t="shared" si="15"/>
        <v>2024</v>
      </c>
      <c r="C934">
        <v>49</v>
      </c>
      <c r="D934">
        <v>44.46</v>
      </c>
      <c r="E934">
        <v>151.44999999999999</v>
      </c>
    </row>
    <row r="935" spans="1:5" x14ac:dyDescent="0.35">
      <c r="A935" s="1">
        <v>45495</v>
      </c>
      <c r="B935" s="23">
        <f t="shared" si="15"/>
        <v>2024</v>
      </c>
      <c r="C935">
        <v>50</v>
      </c>
      <c r="D935">
        <v>54.74</v>
      </c>
      <c r="E935">
        <v>208.87</v>
      </c>
    </row>
    <row r="936" spans="1:5" x14ac:dyDescent="0.35">
      <c r="A936" s="1">
        <v>45496</v>
      </c>
      <c r="B936" s="23">
        <f t="shared" si="15"/>
        <v>2024</v>
      </c>
      <c r="C936">
        <v>52</v>
      </c>
      <c r="D936">
        <v>48.29</v>
      </c>
      <c r="E936">
        <v>183.26</v>
      </c>
    </row>
    <row r="937" spans="1:5" x14ac:dyDescent="0.35">
      <c r="A937" s="1">
        <v>45497</v>
      </c>
      <c r="B937" s="23">
        <f t="shared" si="15"/>
        <v>2024</v>
      </c>
      <c r="C937">
        <v>48</v>
      </c>
      <c r="D937">
        <v>48.67</v>
      </c>
      <c r="E937">
        <v>166.66</v>
      </c>
    </row>
    <row r="938" spans="1:5" x14ac:dyDescent="0.35">
      <c r="A938" s="1">
        <v>45498</v>
      </c>
      <c r="B938" s="23">
        <f t="shared" si="15"/>
        <v>2024</v>
      </c>
      <c r="C938">
        <v>58</v>
      </c>
      <c r="D938">
        <v>39.950000000000003</v>
      </c>
      <c r="E938">
        <v>188.45</v>
      </c>
    </row>
    <row r="939" spans="1:5" x14ac:dyDescent="0.35">
      <c r="A939" s="1">
        <v>45499</v>
      </c>
      <c r="B939" s="23">
        <f t="shared" si="15"/>
        <v>2024</v>
      </c>
      <c r="C939">
        <v>51</v>
      </c>
      <c r="D939">
        <v>52.13</v>
      </c>
      <c r="E939">
        <v>187.13</v>
      </c>
    </row>
    <row r="940" spans="1:5" x14ac:dyDescent="0.35">
      <c r="A940" s="1">
        <v>45500</v>
      </c>
      <c r="B940" s="23">
        <f t="shared" si="15"/>
        <v>2024</v>
      </c>
      <c r="C940">
        <v>56</v>
      </c>
      <c r="D940">
        <v>45.1</v>
      </c>
      <c r="E940">
        <v>172.59</v>
      </c>
    </row>
    <row r="941" spans="1:5" x14ac:dyDescent="0.35">
      <c r="A941" s="1">
        <v>45501</v>
      </c>
      <c r="B941" s="23">
        <f t="shared" si="15"/>
        <v>2024</v>
      </c>
      <c r="C941">
        <v>55</v>
      </c>
      <c r="D941">
        <v>35.729999999999997</v>
      </c>
      <c r="E941">
        <v>187.01</v>
      </c>
    </row>
    <row r="942" spans="1:5" x14ac:dyDescent="0.35">
      <c r="A942" s="1">
        <v>45502</v>
      </c>
      <c r="B942" s="23">
        <f t="shared" si="15"/>
        <v>2024</v>
      </c>
      <c r="C942">
        <v>47</v>
      </c>
      <c r="D942">
        <v>45.37</v>
      </c>
      <c r="E942">
        <v>169.78</v>
      </c>
    </row>
    <row r="943" spans="1:5" x14ac:dyDescent="0.35">
      <c r="A943" s="1">
        <v>45503</v>
      </c>
      <c r="B943" s="23">
        <f t="shared" si="15"/>
        <v>2024</v>
      </c>
      <c r="C943">
        <v>55</v>
      </c>
      <c r="D943">
        <v>44.17</v>
      </c>
      <c r="E943">
        <v>225</v>
      </c>
    </row>
    <row r="944" spans="1:5" x14ac:dyDescent="0.35">
      <c r="A944" s="1">
        <v>45504</v>
      </c>
      <c r="B944" s="23">
        <f t="shared" si="15"/>
        <v>2024</v>
      </c>
      <c r="C944">
        <v>57</v>
      </c>
      <c r="D944">
        <v>39.03</v>
      </c>
      <c r="E944">
        <v>144.13999999999999</v>
      </c>
    </row>
    <row r="945" spans="1:5" x14ac:dyDescent="0.35">
      <c r="A945" s="1">
        <v>45505</v>
      </c>
      <c r="B945" s="23">
        <f t="shared" si="15"/>
        <v>2024</v>
      </c>
      <c r="C945">
        <v>49</v>
      </c>
      <c r="D945">
        <v>43.54</v>
      </c>
      <c r="E945">
        <v>206.35</v>
      </c>
    </row>
    <row r="946" spans="1:5" x14ac:dyDescent="0.35">
      <c r="A946" s="1">
        <v>45506</v>
      </c>
      <c r="B946" s="23">
        <f t="shared" si="15"/>
        <v>2024</v>
      </c>
      <c r="C946">
        <v>49</v>
      </c>
      <c r="D946">
        <v>36.72</v>
      </c>
      <c r="E946">
        <v>154.4</v>
      </c>
    </row>
    <row r="947" spans="1:5" x14ac:dyDescent="0.35">
      <c r="A947" s="1">
        <v>45507</v>
      </c>
      <c r="B947" s="23">
        <f t="shared" si="15"/>
        <v>2024</v>
      </c>
      <c r="C947">
        <v>53</v>
      </c>
      <c r="D947">
        <v>48.72</v>
      </c>
      <c r="E947">
        <v>210.38</v>
      </c>
    </row>
    <row r="948" spans="1:5" x14ac:dyDescent="0.35">
      <c r="A948" s="1">
        <v>45508</v>
      </c>
      <c r="B948" s="23">
        <f t="shared" si="15"/>
        <v>2024</v>
      </c>
      <c r="C948">
        <v>54</v>
      </c>
      <c r="D948">
        <v>40.6</v>
      </c>
      <c r="E948">
        <v>153.16999999999999</v>
      </c>
    </row>
    <row r="949" spans="1:5" x14ac:dyDescent="0.35">
      <c r="A949" s="1">
        <v>45509</v>
      </c>
      <c r="B949" s="23">
        <f t="shared" si="15"/>
        <v>2024</v>
      </c>
      <c r="C949">
        <v>47</v>
      </c>
      <c r="D949">
        <v>52.49</v>
      </c>
      <c r="E949">
        <v>150.29</v>
      </c>
    </row>
    <row r="950" spans="1:5" x14ac:dyDescent="0.35">
      <c r="A950" s="1">
        <v>45510</v>
      </c>
      <c r="B950" s="23">
        <f t="shared" si="15"/>
        <v>2024</v>
      </c>
      <c r="C950">
        <v>53</v>
      </c>
      <c r="D950">
        <v>40.75</v>
      </c>
      <c r="E950">
        <v>148.11000000000001</v>
      </c>
    </row>
    <row r="951" spans="1:5" x14ac:dyDescent="0.35">
      <c r="A951" s="1">
        <v>45511</v>
      </c>
      <c r="B951" s="23">
        <f t="shared" si="15"/>
        <v>2024</v>
      </c>
      <c r="C951">
        <v>55</v>
      </c>
      <c r="D951">
        <v>48.16</v>
      </c>
      <c r="E951">
        <v>155.13999999999999</v>
      </c>
    </row>
    <row r="952" spans="1:5" x14ac:dyDescent="0.35">
      <c r="A952" s="1">
        <v>45512</v>
      </c>
      <c r="B952" s="23">
        <f t="shared" si="15"/>
        <v>2024</v>
      </c>
      <c r="C952">
        <v>55</v>
      </c>
      <c r="D952">
        <v>55.01</v>
      </c>
      <c r="E952">
        <v>171.02</v>
      </c>
    </row>
    <row r="953" spans="1:5" x14ac:dyDescent="0.35">
      <c r="A953" s="1">
        <v>45513</v>
      </c>
      <c r="B953" s="23">
        <f t="shared" si="15"/>
        <v>2024</v>
      </c>
      <c r="C953">
        <v>47</v>
      </c>
      <c r="D953">
        <v>55.45</v>
      </c>
      <c r="E953">
        <v>220.17</v>
      </c>
    </row>
    <row r="954" spans="1:5" x14ac:dyDescent="0.35">
      <c r="A954" s="1">
        <v>45514</v>
      </c>
      <c r="B954" s="23">
        <f t="shared" si="15"/>
        <v>2024</v>
      </c>
      <c r="C954">
        <v>48</v>
      </c>
      <c r="D954">
        <v>48.06</v>
      </c>
      <c r="E954">
        <v>203.39</v>
      </c>
    </row>
    <row r="955" spans="1:5" x14ac:dyDescent="0.35">
      <c r="A955" s="1">
        <v>45515</v>
      </c>
      <c r="B955" s="23">
        <f t="shared" si="15"/>
        <v>2024</v>
      </c>
      <c r="C955">
        <v>56</v>
      </c>
      <c r="D955">
        <v>43.67</v>
      </c>
      <c r="E955">
        <v>166.04</v>
      </c>
    </row>
    <row r="956" spans="1:5" x14ac:dyDescent="0.35">
      <c r="A956" s="1">
        <v>45516</v>
      </c>
      <c r="B956" s="23">
        <f t="shared" si="15"/>
        <v>2024</v>
      </c>
      <c r="C956">
        <v>52</v>
      </c>
      <c r="D956">
        <v>44.66</v>
      </c>
      <c r="E956">
        <v>157.37</v>
      </c>
    </row>
    <row r="957" spans="1:5" x14ac:dyDescent="0.35">
      <c r="A957" s="1">
        <v>45517</v>
      </c>
      <c r="B957" s="23">
        <f t="shared" si="15"/>
        <v>2024</v>
      </c>
      <c r="C957">
        <v>50</v>
      </c>
      <c r="D957">
        <v>36.11</v>
      </c>
      <c r="E957">
        <v>228.44</v>
      </c>
    </row>
    <row r="958" spans="1:5" x14ac:dyDescent="0.35">
      <c r="A958" s="1">
        <v>45518</v>
      </c>
      <c r="B958" s="23">
        <f t="shared" si="15"/>
        <v>2024</v>
      </c>
      <c r="C958">
        <v>47</v>
      </c>
      <c r="D958">
        <v>52.41</v>
      </c>
      <c r="E958">
        <v>196</v>
      </c>
    </row>
    <row r="959" spans="1:5" x14ac:dyDescent="0.35">
      <c r="A959" s="1">
        <v>45519</v>
      </c>
      <c r="B959" s="23">
        <f t="shared" si="15"/>
        <v>2024</v>
      </c>
      <c r="C959">
        <v>59</v>
      </c>
      <c r="D959">
        <v>51.78</v>
      </c>
      <c r="E959">
        <v>210.04</v>
      </c>
    </row>
    <row r="960" spans="1:5" x14ac:dyDescent="0.35">
      <c r="A960" s="1">
        <v>45520</v>
      </c>
      <c r="B960" s="23">
        <f t="shared" si="15"/>
        <v>2024</v>
      </c>
      <c r="C960">
        <v>54</v>
      </c>
      <c r="D960">
        <v>54.66</v>
      </c>
      <c r="E960">
        <v>190.88</v>
      </c>
    </row>
    <row r="961" spans="1:5" x14ac:dyDescent="0.35">
      <c r="A961" s="1">
        <v>45521</v>
      </c>
      <c r="B961" s="23">
        <f t="shared" si="15"/>
        <v>2024</v>
      </c>
      <c r="C961">
        <v>50</v>
      </c>
      <c r="D961">
        <v>45.01</v>
      </c>
      <c r="E961">
        <v>201.23</v>
      </c>
    </row>
    <row r="962" spans="1:5" x14ac:dyDescent="0.35">
      <c r="A962" s="1">
        <v>45522</v>
      </c>
      <c r="B962" s="23">
        <f t="shared" si="15"/>
        <v>2024</v>
      </c>
      <c r="C962">
        <v>47</v>
      </c>
      <c r="D962">
        <v>52.38</v>
      </c>
      <c r="E962">
        <v>192.28</v>
      </c>
    </row>
    <row r="963" spans="1:5" x14ac:dyDescent="0.35">
      <c r="A963" s="1">
        <v>45523</v>
      </c>
      <c r="B963" s="23">
        <f t="shared" si="15"/>
        <v>2024</v>
      </c>
      <c r="C963">
        <v>52</v>
      </c>
      <c r="D963">
        <v>54.61</v>
      </c>
      <c r="E963">
        <v>232.95</v>
      </c>
    </row>
    <row r="964" spans="1:5" x14ac:dyDescent="0.35">
      <c r="A964" s="1">
        <v>45524</v>
      </c>
      <c r="B964" s="23">
        <f t="shared" si="15"/>
        <v>2024</v>
      </c>
      <c r="C964">
        <v>56</v>
      </c>
      <c r="D964">
        <v>42.52</v>
      </c>
      <c r="E964">
        <v>220.78</v>
      </c>
    </row>
    <row r="965" spans="1:5" x14ac:dyDescent="0.35">
      <c r="A965" s="1">
        <v>45525</v>
      </c>
      <c r="B965" s="23">
        <f t="shared" si="15"/>
        <v>2024</v>
      </c>
      <c r="C965">
        <v>54</v>
      </c>
      <c r="D965">
        <v>54.91</v>
      </c>
      <c r="E965">
        <v>190.68</v>
      </c>
    </row>
    <row r="966" spans="1:5" x14ac:dyDescent="0.35">
      <c r="A966" s="1">
        <v>45526</v>
      </c>
      <c r="B966" s="23">
        <f t="shared" si="15"/>
        <v>2024</v>
      </c>
      <c r="C966">
        <v>60</v>
      </c>
      <c r="D966">
        <v>45.26</v>
      </c>
      <c r="E966">
        <v>179.43</v>
      </c>
    </row>
    <row r="967" spans="1:5" x14ac:dyDescent="0.35">
      <c r="A967" s="1">
        <v>45527</v>
      </c>
      <c r="B967" s="23">
        <f t="shared" si="15"/>
        <v>2024</v>
      </c>
      <c r="C967">
        <v>59</v>
      </c>
      <c r="D967">
        <v>42.3</v>
      </c>
      <c r="E967">
        <v>171.74</v>
      </c>
    </row>
    <row r="968" spans="1:5" x14ac:dyDescent="0.35">
      <c r="A968" s="1">
        <v>45528</v>
      </c>
      <c r="B968" s="23">
        <f t="shared" si="15"/>
        <v>2024</v>
      </c>
      <c r="C968">
        <v>50</v>
      </c>
      <c r="D968">
        <v>54.16</v>
      </c>
      <c r="E968">
        <v>185.55</v>
      </c>
    </row>
    <row r="969" spans="1:5" x14ac:dyDescent="0.35">
      <c r="A969" s="1">
        <v>45529</v>
      </c>
      <c r="B969" s="23">
        <f t="shared" si="15"/>
        <v>2024</v>
      </c>
      <c r="C969">
        <v>50</v>
      </c>
      <c r="D969">
        <v>55</v>
      </c>
      <c r="E969">
        <v>136.12</v>
      </c>
    </row>
    <row r="970" spans="1:5" x14ac:dyDescent="0.35">
      <c r="A970" s="1">
        <v>45530</v>
      </c>
      <c r="B970" s="23">
        <f t="shared" si="15"/>
        <v>2024</v>
      </c>
      <c r="C970">
        <v>59</v>
      </c>
      <c r="D970">
        <v>37.409999999999997</v>
      </c>
      <c r="E970">
        <v>191.33</v>
      </c>
    </row>
    <row r="971" spans="1:5" x14ac:dyDescent="0.35">
      <c r="A971" s="1">
        <v>45531</v>
      </c>
      <c r="B971" s="23">
        <f t="shared" si="15"/>
        <v>2024</v>
      </c>
      <c r="C971">
        <v>50</v>
      </c>
      <c r="D971">
        <v>38.78</v>
      </c>
      <c r="E971">
        <v>165.18</v>
      </c>
    </row>
    <row r="972" spans="1:5" x14ac:dyDescent="0.35">
      <c r="A972" s="1">
        <v>45532</v>
      </c>
      <c r="B972" s="23">
        <f t="shared" si="15"/>
        <v>2024</v>
      </c>
      <c r="C972">
        <v>56</v>
      </c>
      <c r="D972">
        <v>52.88</v>
      </c>
      <c r="E972">
        <v>189.71</v>
      </c>
    </row>
    <row r="973" spans="1:5" x14ac:dyDescent="0.35">
      <c r="A973" s="1">
        <v>45533</v>
      </c>
      <c r="B973" s="23">
        <f t="shared" si="15"/>
        <v>2024</v>
      </c>
      <c r="C973">
        <v>60</v>
      </c>
      <c r="D973">
        <v>54.47</v>
      </c>
      <c r="E973">
        <v>193.7</v>
      </c>
    </row>
    <row r="974" spans="1:5" x14ac:dyDescent="0.35">
      <c r="A974" s="1">
        <v>45534</v>
      </c>
      <c r="B974" s="23">
        <f t="shared" si="15"/>
        <v>2024</v>
      </c>
      <c r="C974">
        <v>60</v>
      </c>
      <c r="D974">
        <v>45.58</v>
      </c>
      <c r="E974">
        <v>138.80000000000001</v>
      </c>
    </row>
    <row r="975" spans="1:5" x14ac:dyDescent="0.35">
      <c r="A975" s="1">
        <v>45535</v>
      </c>
      <c r="B975" s="23">
        <f t="shared" si="15"/>
        <v>2024</v>
      </c>
      <c r="C975">
        <v>58</v>
      </c>
      <c r="D975">
        <v>52.2</v>
      </c>
      <c r="E975">
        <v>204.81</v>
      </c>
    </row>
    <row r="976" spans="1:5" x14ac:dyDescent="0.35">
      <c r="A976" s="1">
        <v>45536</v>
      </c>
      <c r="B976" s="23">
        <f t="shared" si="15"/>
        <v>2024</v>
      </c>
      <c r="C976">
        <v>52</v>
      </c>
      <c r="D976">
        <v>40.71</v>
      </c>
      <c r="E976">
        <v>189.67</v>
      </c>
    </row>
    <row r="977" spans="1:5" x14ac:dyDescent="0.35">
      <c r="A977" s="1">
        <v>45537</v>
      </c>
      <c r="B977" s="23">
        <f t="shared" si="15"/>
        <v>2024</v>
      </c>
      <c r="C977">
        <v>59</v>
      </c>
      <c r="D977">
        <v>46.39</v>
      </c>
      <c r="E977">
        <v>168.72</v>
      </c>
    </row>
    <row r="978" spans="1:5" x14ac:dyDescent="0.35">
      <c r="A978" s="1">
        <v>45538</v>
      </c>
      <c r="B978" s="23">
        <f t="shared" si="15"/>
        <v>2024</v>
      </c>
      <c r="C978">
        <v>54</v>
      </c>
      <c r="D978">
        <v>47.24</v>
      </c>
      <c r="E978">
        <v>143.27000000000001</v>
      </c>
    </row>
    <row r="979" spans="1:5" x14ac:dyDescent="0.35">
      <c r="A979" s="1">
        <v>45539</v>
      </c>
      <c r="B979" s="23">
        <f t="shared" si="15"/>
        <v>2024</v>
      </c>
      <c r="C979">
        <v>55</v>
      </c>
      <c r="D979">
        <v>39.17</v>
      </c>
      <c r="E979">
        <v>187.5</v>
      </c>
    </row>
    <row r="980" spans="1:5" x14ac:dyDescent="0.35">
      <c r="A980" s="1">
        <v>45540</v>
      </c>
      <c r="B980" s="23">
        <f t="shared" si="15"/>
        <v>2024</v>
      </c>
      <c r="C980">
        <v>59</v>
      </c>
      <c r="D980">
        <v>39.770000000000003</v>
      </c>
      <c r="E980">
        <v>220.55</v>
      </c>
    </row>
    <row r="981" spans="1:5" x14ac:dyDescent="0.35">
      <c r="A981" s="1">
        <v>45541</v>
      </c>
      <c r="B981" s="23">
        <f t="shared" si="15"/>
        <v>2024</v>
      </c>
      <c r="C981">
        <v>55</v>
      </c>
      <c r="D981">
        <v>51.24</v>
      </c>
      <c r="E981">
        <v>151.52000000000001</v>
      </c>
    </row>
    <row r="982" spans="1:5" x14ac:dyDescent="0.35">
      <c r="A982" s="1">
        <v>45542</v>
      </c>
      <c r="B982" s="23">
        <f t="shared" si="15"/>
        <v>2024</v>
      </c>
      <c r="C982">
        <v>50</v>
      </c>
      <c r="D982">
        <v>54.46</v>
      </c>
      <c r="E982">
        <v>162.66</v>
      </c>
    </row>
    <row r="983" spans="1:5" x14ac:dyDescent="0.35">
      <c r="A983" s="1">
        <v>45543</v>
      </c>
      <c r="B983" s="23">
        <f t="shared" si="15"/>
        <v>2024</v>
      </c>
      <c r="C983">
        <v>50</v>
      </c>
      <c r="D983">
        <v>43.44</v>
      </c>
      <c r="E983">
        <v>167.18</v>
      </c>
    </row>
    <row r="984" spans="1:5" x14ac:dyDescent="0.35">
      <c r="A984" s="1">
        <v>45544</v>
      </c>
      <c r="B984" s="23">
        <f t="shared" si="15"/>
        <v>2024</v>
      </c>
      <c r="C984">
        <v>60</v>
      </c>
      <c r="D984">
        <v>37.79</v>
      </c>
      <c r="E984">
        <v>228.02</v>
      </c>
    </row>
    <row r="985" spans="1:5" x14ac:dyDescent="0.35">
      <c r="A985" s="1">
        <v>45545</v>
      </c>
      <c r="B985" s="23">
        <f t="shared" si="15"/>
        <v>2024</v>
      </c>
      <c r="C985">
        <v>60</v>
      </c>
      <c r="D985">
        <v>35.72</v>
      </c>
      <c r="E985">
        <v>195.1</v>
      </c>
    </row>
    <row r="986" spans="1:5" x14ac:dyDescent="0.35">
      <c r="A986" s="1">
        <v>45546</v>
      </c>
      <c r="B986" s="23">
        <f t="shared" si="15"/>
        <v>2024</v>
      </c>
      <c r="C986">
        <v>51</v>
      </c>
      <c r="D986">
        <v>52.52</v>
      </c>
      <c r="E986">
        <v>170.65</v>
      </c>
    </row>
    <row r="987" spans="1:5" x14ac:dyDescent="0.35">
      <c r="A987" s="1">
        <v>45547</v>
      </c>
      <c r="B987" s="23">
        <f t="shared" si="15"/>
        <v>2024</v>
      </c>
      <c r="C987">
        <v>60</v>
      </c>
      <c r="D987">
        <v>53.43</v>
      </c>
      <c r="E987">
        <v>154.32</v>
      </c>
    </row>
    <row r="988" spans="1:5" x14ac:dyDescent="0.35">
      <c r="A988" s="1">
        <v>45548</v>
      </c>
      <c r="B988" s="23">
        <f t="shared" si="15"/>
        <v>2024</v>
      </c>
      <c r="C988">
        <v>59</v>
      </c>
      <c r="D988">
        <v>47.44</v>
      </c>
      <c r="E988">
        <v>142.29</v>
      </c>
    </row>
    <row r="989" spans="1:5" x14ac:dyDescent="0.35">
      <c r="A989" s="1">
        <v>45549</v>
      </c>
      <c r="B989" s="23">
        <f t="shared" ref="B989:B1052" si="16">YEAR(A989)</f>
        <v>2024</v>
      </c>
      <c r="C989">
        <v>48</v>
      </c>
      <c r="D989">
        <v>47.98</v>
      </c>
      <c r="E989">
        <v>140.78</v>
      </c>
    </row>
    <row r="990" spans="1:5" x14ac:dyDescent="0.35">
      <c r="A990" s="1">
        <v>45550</v>
      </c>
      <c r="B990" s="23">
        <f t="shared" si="16"/>
        <v>2024</v>
      </c>
      <c r="C990">
        <v>54</v>
      </c>
      <c r="D990">
        <v>42.36</v>
      </c>
      <c r="E990">
        <v>204.57</v>
      </c>
    </row>
    <row r="991" spans="1:5" x14ac:dyDescent="0.35">
      <c r="A991" s="1">
        <v>45551</v>
      </c>
      <c r="B991" s="23">
        <f t="shared" si="16"/>
        <v>2024</v>
      </c>
      <c r="C991">
        <v>55</v>
      </c>
      <c r="D991">
        <v>51.49</v>
      </c>
      <c r="E991">
        <v>224.89</v>
      </c>
    </row>
    <row r="992" spans="1:5" x14ac:dyDescent="0.35">
      <c r="A992" s="1">
        <v>45552</v>
      </c>
      <c r="B992" s="23">
        <f t="shared" si="16"/>
        <v>2024</v>
      </c>
      <c r="C992">
        <v>54</v>
      </c>
      <c r="D992">
        <v>53.32</v>
      </c>
      <c r="E992">
        <v>204.41</v>
      </c>
    </row>
    <row r="993" spans="1:5" x14ac:dyDescent="0.35">
      <c r="A993" s="1">
        <v>45553</v>
      </c>
      <c r="B993" s="23">
        <f t="shared" si="16"/>
        <v>2024</v>
      </c>
      <c r="C993">
        <v>57</v>
      </c>
      <c r="D993">
        <v>53.42</v>
      </c>
      <c r="E993">
        <v>164.29</v>
      </c>
    </row>
    <row r="994" spans="1:5" x14ac:dyDescent="0.35">
      <c r="A994" s="1">
        <v>45554</v>
      </c>
      <c r="B994" s="23">
        <f t="shared" si="16"/>
        <v>2024</v>
      </c>
      <c r="C994">
        <v>49</v>
      </c>
      <c r="D994">
        <v>48.92</v>
      </c>
      <c r="E994">
        <v>225.21</v>
      </c>
    </row>
    <row r="995" spans="1:5" x14ac:dyDescent="0.35">
      <c r="A995" s="1">
        <v>45555</v>
      </c>
      <c r="B995" s="23">
        <f t="shared" si="16"/>
        <v>2024</v>
      </c>
      <c r="C995">
        <v>60</v>
      </c>
      <c r="D995">
        <v>49.22</v>
      </c>
      <c r="E995">
        <v>161.49</v>
      </c>
    </row>
    <row r="996" spans="1:5" x14ac:dyDescent="0.35">
      <c r="A996" s="1">
        <v>45556</v>
      </c>
      <c r="B996" s="23">
        <f t="shared" si="16"/>
        <v>2024</v>
      </c>
      <c r="C996">
        <v>53</v>
      </c>
      <c r="D996">
        <v>51.34</v>
      </c>
      <c r="E996">
        <v>226.07</v>
      </c>
    </row>
    <row r="997" spans="1:5" x14ac:dyDescent="0.35">
      <c r="A997" s="1">
        <v>45557</v>
      </c>
      <c r="B997" s="23">
        <f t="shared" si="16"/>
        <v>2024</v>
      </c>
      <c r="C997">
        <v>54</v>
      </c>
      <c r="D997">
        <v>39.04</v>
      </c>
      <c r="E997">
        <v>166.07</v>
      </c>
    </row>
    <row r="998" spans="1:5" x14ac:dyDescent="0.35">
      <c r="A998" s="1">
        <v>45558</v>
      </c>
      <c r="B998" s="23">
        <f t="shared" si="16"/>
        <v>2024</v>
      </c>
      <c r="C998">
        <v>54</v>
      </c>
      <c r="D998">
        <v>51.97</v>
      </c>
      <c r="E998">
        <v>209.37</v>
      </c>
    </row>
    <row r="999" spans="1:5" x14ac:dyDescent="0.35">
      <c r="A999" s="1">
        <v>45559</v>
      </c>
      <c r="B999" s="23">
        <f t="shared" si="16"/>
        <v>2024</v>
      </c>
      <c r="C999">
        <v>57</v>
      </c>
      <c r="D999">
        <v>52.22</v>
      </c>
      <c r="E999">
        <v>177.42</v>
      </c>
    </row>
    <row r="1000" spans="1:5" x14ac:dyDescent="0.35">
      <c r="A1000" s="1">
        <v>45560</v>
      </c>
      <c r="B1000" s="23">
        <f t="shared" si="16"/>
        <v>2024</v>
      </c>
      <c r="C1000">
        <v>60</v>
      </c>
      <c r="D1000">
        <v>48.69</v>
      </c>
      <c r="E1000">
        <v>146.76</v>
      </c>
    </row>
    <row r="1001" spans="1:5" x14ac:dyDescent="0.35">
      <c r="A1001" s="1">
        <v>45561</v>
      </c>
      <c r="B1001" s="23">
        <f t="shared" si="16"/>
        <v>2024</v>
      </c>
      <c r="C1001">
        <v>52</v>
      </c>
      <c r="D1001">
        <v>48.67</v>
      </c>
      <c r="E1001">
        <v>144.88999999999999</v>
      </c>
    </row>
    <row r="1002" spans="1:5" x14ac:dyDescent="0.35">
      <c r="A1002" s="1">
        <v>45562</v>
      </c>
      <c r="B1002" s="23">
        <f t="shared" si="16"/>
        <v>2024</v>
      </c>
      <c r="C1002">
        <v>56</v>
      </c>
      <c r="D1002">
        <v>40.58</v>
      </c>
      <c r="E1002">
        <v>214.01</v>
      </c>
    </row>
    <row r="1003" spans="1:5" x14ac:dyDescent="0.35">
      <c r="A1003" s="1">
        <v>45563</v>
      </c>
      <c r="B1003" s="23">
        <f t="shared" si="16"/>
        <v>2024</v>
      </c>
      <c r="C1003">
        <v>55</v>
      </c>
      <c r="D1003">
        <v>39.229999999999997</v>
      </c>
      <c r="E1003">
        <v>162.74</v>
      </c>
    </row>
    <row r="1004" spans="1:5" x14ac:dyDescent="0.35">
      <c r="A1004" s="1">
        <v>45564</v>
      </c>
      <c r="B1004" s="23">
        <f t="shared" si="16"/>
        <v>2024</v>
      </c>
      <c r="C1004">
        <v>58</v>
      </c>
      <c r="D1004">
        <v>52.33</v>
      </c>
      <c r="E1004">
        <v>153.84</v>
      </c>
    </row>
    <row r="1005" spans="1:5" x14ac:dyDescent="0.35">
      <c r="A1005" s="1">
        <v>45565</v>
      </c>
      <c r="B1005" s="23">
        <f t="shared" si="16"/>
        <v>2024</v>
      </c>
      <c r="C1005">
        <v>52</v>
      </c>
      <c r="D1005">
        <v>55.08</v>
      </c>
      <c r="E1005">
        <v>212.99</v>
      </c>
    </row>
    <row r="1006" spans="1:5" x14ac:dyDescent="0.35">
      <c r="A1006" s="1">
        <v>45566</v>
      </c>
      <c r="B1006" s="23">
        <f t="shared" si="16"/>
        <v>2024</v>
      </c>
      <c r="C1006">
        <v>53</v>
      </c>
      <c r="D1006">
        <v>40.840000000000003</v>
      </c>
      <c r="E1006">
        <v>155.31</v>
      </c>
    </row>
    <row r="1007" spans="1:5" x14ac:dyDescent="0.35">
      <c r="A1007" s="1">
        <v>45567</v>
      </c>
      <c r="B1007" s="23">
        <f t="shared" si="16"/>
        <v>2024</v>
      </c>
      <c r="C1007">
        <v>53</v>
      </c>
      <c r="D1007">
        <v>43.7</v>
      </c>
      <c r="E1007">
        <v>172.52</v>
      </c>
    </row>
    <row r="1008" spans="1:5" x14ac:dyDescent="0.35">
      <c r="A1008" s="1">
        <v>45568</v>
      </c>
      <c r="B1008" s="23">
        <f t="shared" si="16"/>
        <v>2024</v>
      </c>
      <c r="C1008">
        <v>57</v>
      </c>
      <c r="D1008">
        <v>42.65</v>
      </c>
      <c r="E1008">
        <v>154.44</v>
      </c>
    </row>
    <row r="1009" spans="1:5" x14ac:dyDescent="0.35">
      <c r="A1009" s="1">
        <v>45569</v>
      </c>
      <c r="B1009" s="23">
        <f t="shared" si="16"/>
        <v>2024</v>
      </c>
      <c r="C1009">
        <v>55</v>
      </c>
      <c r="D1009">
        <v>54.29</v>
      </c>
      <c r="E1009">
        <v>150.25</v>
      </c>
    </row>
    <row r="1010" spans="1:5" x14ac:dyDescent="0.35">
      <c r="A1010" s="1">
        <v>45570</v>
      </c>
      <c r="B1010" s="23">
        <f t="shared" si="16"/>
        <v>2024</v>
      </c>
      <c r="C1010">
        <v>52</v>
      </c>
      <c r="D1010">
        <v>37.01</v>
      </c>
      <c r="E1010">
        <v>223.13</v>
      </c>
    </row>
    <row r="1011" spans="1:5" x14ac:dyDescent="0.35">
      <c r="A1011" s="1">
        <v>45571</v>
      </c>
      <c r="B1011" s="23">
        <f t="shared" si="16"/>
        <v>2024</v>
      </c>
      <c r="C1011">
        <v>52</v>
      </c>
      <c r="D1011">
        <v>49.03</v>
      </c>
      <c r="E1011">
        <v>162.22</v>
      </c>
    </row>
    <row r="1012" spans="1:5" x14ac:dyDescent="0.35">
      <c r="A1012" s="1">
        <v>45572</v>
      </c>
      <c r="B1012" s="23">
        <f t="shared" si="16"/>
        <v>2024</v>
      </c>
      <c r="C1012">
        <v>61</v>
      </c>
      <c r="D1012">
        <v>35.96</v>
      </c>
      <c r="E1012">
        <v>191.64</v>
      </c>
    </row>
    <row r="1013" spans="1:5" x14ac:dyDescent="0.35">
      <c r="A1013" s="1">
        <v>45573</v>
      </c>
      <c r="B1013" s="23">
        <f t="shared" si="16"/>
        <v>2024</v>
      </c>
      <c r="C1013">
        <v>55</v>
      </c>
      <c r="D1013">
        <v>49.86</v>
      </c>
      <c r="E1013">
        <v>151.34</v>
      </c>
    </row>
    <row r="1014" spans="1:5" x14ac:dyDescent="0.35">
      <c r="A1014" s="1">
        <v>45574</v>
      </c>
      <c r="B1014" s="23">
        <f t="shared" si="16"/>
        <v>2024</v>
      </c>
      <c r="C1014">
        <v>58</v>
      </c>
      <c r="D1014">
        <v>53.96</v>
      </c>
      <c r="E1014">
        <v>165.51</v>
      </c>
    </row>
    <row r="1015" spans="1:5" x14ac:dyDescent="0.35">
      <c r="A1015" s="1">
        <v>45575</v>
      </c>
      <c r="B1015" s="23">
        <f t="shared" si="16"/>
        <v>2024</v>
      </c>
      <c r="C1015">
        <v>60</v>
      </c>
      <c r="D1015">
        <v>54.35</v>
      </c>
      <c r="E1015">
        <v>154.91</v>
      </c>
    </row>
    <row r="1016" spans="1:5" x14ac:dyDescent="0.35">
      <c r="A1016" s="1">
        <v>45576</v>
      </c>
      <c r="B1016" s="23">
        <f t="shared" si="16"/>
        <v>2024</v>
      </c>
      <c r="C1016">
        <v>54</v>
      </c>
      <c r="D1016">
        <v>45.25</v>
      </c>
      <c r="E1016">
        <v>159.61000000000001</v>
      </c>
    </row>
    <row r="1017" spans="1:5" x14ac:dyDescent="0.35">
      <c r="A1017" s="1">
        <v>45577</v>
      </c>
      <c r="B1017" s="23">
        <f t="shared" si="16"/>
        <v>2024</v>
      </c>
      <c r="C1017">
        <v>54</v>
      </c>
      <c r="D1017">
        <v>42.21</v>
      </c>
      <c r="E1017">
        <v>219.22</v>
      </c>
    </row>
    <row r="1018" spans="1:5" x14ac:dyDescent="0.35">
      <c r="A1018" s="1">
        <v>45578</v>
      </c>
      <c r="B1018" s="23">
        <f t="shared" si="16"/>
        <v>2024</v>
      </c>
      <c r="C1018">
        <v>50</v>
      </c>
      <c r="D1018">
        <v>54.4</v>
      </c>
      <c r="E1018">
        <v>182.79</v>
      </c>
    </row>
    <row r="1019" spans="1:5" x14ac:dyDescent="0.35">
      <c r="A1019" s="1">
        <v>45579</v>
      </c>
      <c r="B1019" s="23">
        <f t="shared" si="16"/>
        <v>2024</v>
      </c>
      <c r="C1019">
        <v>52</v>
      </c>
      <c r="D1019">
        <v>37.79</v>
      </c>
      <c r="E1019">
        <v>226.9</v>
      </c>
    </row>
    <row r="1020" spans="1:5" x14ac:dyDescent="0.35">
      <c r="A1020" s="1">
        <v>45580</v>
      </c>
      <c r="B1020" s="23">
        <f t="shared" si="16"/>
        <v>2024</v>
      </c>
      <c r="C1020">
        <v>50</v>
      </c>
      <c r="D1020">
        <v>47.57</v>
      </c>
      <c r="E1020">
        <v>194.4</v>
      </c>
    </row>
    <row r="1021" spans="1:5" x14ac:dyDescent="0.35">
      <c r="A1021" s="1">
        <v>45581</v>
      </c>
      <c r="B1021" s="23">
        <f t="shared" si="16"/>
        <v>2024</v>
      </c>
      <c r="C1021">
        <v>57</v>
      </c>
      <c r="D1021">
        <v>39.44</v>
      </c>
      <c r="E1021">
        <v>189.17</v>
      </c>
    </row>
    <row r="1022" spans="1:5" x14ac:dyDescent="0.35">
      <c r="A1022" s="1">
        <v>45582</v>
      </c>
      <c r="B1022" s="23">
        <f t="shared" si="16"/>
        <v>2024</v>
      </c>
      <c r="C1022">
        <v>51</v>
      </c>
      <c r="D1022">
        <v>46.5</v>
      </c>
      <c r="E1022">
        <v>167.73</v>
      </c>
    </row>
    <row r="1023" spans="1:5" x14ac:dyDescent="0.35">
      <c r="A1023" s="1">
        <v>45583</v>
      </c>
      <c r="B1023" s="23">
        <f t="shared" si="16"/>
        <v>2024</v>
      </c>
      <c r="C1023">
        <v>52</v>
      </c>
      <c r="D1023">
        <v>42.83</v>
      </c>
      <c r="E1023">
        <v>220</v>
      </c>
    </row>
    <row r="1024" spans="1:5" x14ac:dyDescent="0.35">
      <c r="A1024" s="1">
        <v>45584</v>
      </c>
      <c r="B1024" s="23">
        <f t="shared" si="16"/>
        <v>2024</v>
      </c>
      <c r="C1024">
        <v>51</v>
      </c>
      <c r="D1024">
        <v>42.93</v>
      </c>
      <c r="E1024">
        <v>168.35</v>
      </c>
    </row>
    <row r="1025" spans="1:5" x14ac:dyDescent="0.35">
      <c r="A1025" s="1">
        <v>45585</v>
      </c>
      <c r="B1025" s="23">
        <f t="shared" si="16"/>
        <v>2024</v>
      </c>
      <c r="C1025">
        <v>57</v>
      </c>
      <c r="D1025">
        <v>45.09</v>
      </c>
      <c r="E1025">
        <v>229.38</v>
      </c>
    </row>
    <row r="1026" spans="1:5" x14ac:dyDescent="0.35">
      <c r="A1026" s="1">
        <v>45586</v>
      </c>
      <c r="B1026" s="23">
        <f t="shared" si="16"/>
        <v>2024</v>
      </c>
      <c r="C1026">
        <v>53</v>
      </c>
      <c r="D1026">
        <v>38.89</v>
      </c>
      <c r="E1026">
        <v>230.91</v>
      </c>
    </row>
    <row r="1027" spans="1:5" x14ac:dyDescent="0.35">
      <c r="A1027" s="1">
        <v>45587</v>
      </c>
      <c r="B1027" s="23">
        <f t="shared" si="16"/>
        <v>2024</v>
      </c>
      <c r="C1027">
        <v>62</v>
      </c>
      <c r="D1027">
        <v>36.33</v>
      </c>
      <c r="E1027">
        <v>144.13</v>
      </c>
    </row>
    <row r="1028" spans="1:5" x14ac:dyDescent="0.35">
      <c r="A1028" s="1">
        <v>45588</v>
      </c>
      <c r="B1028" s="23">
        <f t="shared" si="16"/>
        <v>2024</v>
      </c>
      <c r="C1028">
        <v>61</v>
      </c>
      <c r="D1028">
        <v>44.06</v>
      </c>
      <c r="E1028">
        <v>194.57</v>
      </c>
    </row>
    <row r="1029" spans="1:5" x14ac:dyDescent="0.35">
      <c r="A1029" s="1">
        <v>45589</v>
      </c>
      <c r="B1029" s="23">
        <f t="shared" si="16"/>
        <v>2024</v>
      </c>
      <c r="C1029">
        <v>51</v>
      </c>
      <c r="D1029">
        <v>54.28</v>
      </c>
      <c r="E1029">
        <v>164.93</v>
      </c>
    </row>
    <row r="1030" spans="1:5" x14ac:dyDescent="0.35">
      <c r="A1030" s="1">
        <v>45590</v>
      </c>
      <c r="B1030" s="23">
        <f t="shared" si="16"/>
        <v>2024</v>
      </c>
      <c r="C1030">
        <v>59</v>
      </c>
      <c r="D1030">
        <v>35.06</v>
      </c>
      <c r="E1030">
        <v>188.91</v>
      </c>
    </row>
    <row r="1031" spans="1:5" x14ac:dyDescent="0.35">
      <c r="A1031" s="1">
        <v>45591</v>
      </c>
      <c r="B1031" s="23">
        <f t="shared" si="16"/>
        <v>2024</v>
      </c>
      <c r="C1031">
        <v>61</v>
      </c>
      <c r="D1031">
        <v>37.33</v>
      </c>
      <c r="E1031">
        <v>207.2</v>
      </c>
    </row>
    <row r="1032" spans="1:5" x14ac:dyDescent="0.35">
      <c r="A1032" s="1">
        <v>45592</v>
      </c>
      <c r="B1032" s="23">
        <f t="shared" si="16"/>
        <v>2024</v>
      </c>
      <c r="C1032">
        <v>61</v>
      </c>
      <c r="D1032">
        <v>46.24</v>
      </c>
      <c r="E1032">
        <v>198.93</v>
      </c>
    </row>
    <row r="1033" spans="1:5" x14ac:dyDescent="0.35">
      <c r="A1033" s="1">
        <v>45593</v>
      </c>
      <c r="B1033" s="23">
        <f t="shared" si="16"/>
        <v>2024</v>
      </c>
      <c r="C1033">
        <v>54</v>
      </c>
      <c r="D1033">
        <v>52.69</v>
      </c>
      <c r="E1033">
        <v>188.39</v>
      </c>
    </row>
    <row r="1034" spans="1:5" x14ac:dyDescent="0.35">
      <c r="A1034" s="1">
        <v>45594</v>
      </c>
      <c r="B1034" s="23">
        <f t="shared" si="16"/>
        <v>2024</v>
      </c>
      <c r="C1034">
        <v>51</v>
      </c>
      <c r="D1034">
        <v>43.15</v>
      </c>
      <c r="E1034">
        <v>232.88</v>
      </c>
    </row>
    <row r="1035" spans="1:5" x14ac:dyDescent="0.35">
      <c r="A1035" s="1">
        <v>45595</v>
      </c>
      <c r="B1035" s="23">
        <f t="shared" si="16"/>
        <v>2024</v>
      </c>
      <c r="C1035">
        <v>57</v>
      </c>
      <c r="D1035">
        <v>38.479999999999997</v>
      </c>
      <c r="E1035">
        <v>138.02000000000001</v>
      </c>
    </row>
    <row r="1036" spans="1:5" x14ac:dyDescent="0.35">
      <c r="A1036" s="1">
        <v>45596</v>
      </c>
      <c r="B1036" s="23">
        <f t="shared" si="16"/>
        <v>2024</v>
      </c>
      <c r="C1036">
        <v>61</v>
      </c>
      <c r="D1036">
        <v>44.82</v>
      </c>
      <c r="E1036">
        <v>176.99</v>
      </c>
    </row>
    <row r="1037" spans="1:5" x14ac:dyDescent="0.35">
      <c r="A1037" s="1">
        <v>45597</v>
      </c>
      <c r="B1037" s="23">
        <f t="shared" si="16"/>
        <v>2024</v>
      </c>
      <c r="C1037">
        <v>52</v>
      </c>
      <c r="D1037">
        <v>35.49</v>
      </c>
      <c r="E1037">
        <v>160.94999999999999</v>
      </c>
    </row>
    <row r="1038" spans="1:5" x14ac:dyDescent="0.35">
      <c r="A1038" s="1">
        <v>45598</v>
      </c>
      <c r="B1038" s="23">
        <f t="shared" si="16"/>
        <v>2024</v>
      </c>
      <c r="C1038">
        <v>55</v>
      </c>
      <c r="D1038">
        <v>40.76</v>
      </c>
      <c r="E1038">
        <v>217.87</v>
      </c>
    </row>
    <row r="1039" spans="1:5" x14ac:dyDescent="0.35">
      <c r="A1039" s="1">
        <v>45599</v>
      </c>
      <c r="B1039" s="23">
        <f t="shared" si="16"/>
        <v>2024</v>
      </c>
      <c r="C1039">
        <v>54</v>
      </c>
      <c r="D1039">
        <v>41.21</v>
      </c>
      <c r="E1039">
        <v>177.77</v>
      </c>
    </row>
    <row r="1040" spans="1:5" x14ac:dyDescent="0.35">
      <c r="A1040" s="1">
        <v>45600</v>
      </c>
      <c r="B1040" s="23">
        <f t="shared" si="16"/>
        <v>2024</v>
      </c>
      <c r="C1040">
        <v>54</v>
      </c>
      <c r="D1040">
        <v>39.14</v>
      </c>
      <c r="E1040">
        <v>195.84</v>
      </c>
    </row>
    <row r="1041" spans="1:5" x14ac:dyDescent="0.35">
      <c r="A1041" s="1">
        <v>45601</v>
      </c>
      <c r="B1041" s="23">
        <f t="shared" si="16"/>
        <v>2024</v>
      </c>
      <c r="C1041">
        <v>61</v>
      </c>
      <c r="D1041">
        <v>43.71</v>
      </c>
      <c r="E1041">
        <v>167.34</v>
      </c>
    </row>
    <row r="1042" spans="1:5" x14ac:dyDescent="0.35">
      <c r="A1042" s="1">
        <v>45602</v>
      </c>
      <c r="B1042" s="23">
        <f t="shared" si="16"/>
        <v>2024</v>
      </c>
      <c r="C1042">
        <v>53</v>
      </c>
      <c r="D1042">
        <v>51.48</v>
      </c>
      <c r="E1042">
        <v>210.64</v>
      </c>
    </row>
    <row r="1043" spans="1:5" x14ac:dyDescent="0.35">
      <c r="A1043" s="1">
        <v>45603</v>
      </c>
      <c r="B1043" s="23">
        <f t="shared" si="16"/>
        <v>2024</v>
      </c>
      <c r="C1043">
        <v>54</v>
      </c>
      <c r="D1043">
        <v>38.26</v>
      </c>
      <c r="E1043">
        <v>193.02</v>
      </c>
    </row>
    <row r="1044" spans="1:5" x14ac:dyDescent="0.35">
      <c r="A1044" s="1">
        <v>45604</v>
      </c>
      <c r="B1044" s="23">
        <f t="shared" si="16"/>
        <v>2024</v>
      </c>
      <c r="C1044">
        <v>59</v>
      </c>
      <c r="D1044">
        <v>43.14</v>
      </c>
      <c r="E1044">
        <v>184.67</v>
      </c>
    </row>
    <row r="1045" spans="1:5" x14ac:dyDescent="0.35">
      <c r="A1045" s="1">
        <v>45605</v>
      </c>
      <c r="B1045" s="23">
        <f t="shared" si="16"/>
        <v>2024</v>
      </c>
      <c r="C1045">
        <v>52</v>
      </c>
      <c r="D1045">
        <v>45.51</v>
      </c>
      <c r="E1045">
        <v>136.93</v>
      </c>
    </row>
    <row r="1046" spans="1:5" x14ac:dyDescent="0.35">
      <c r="A1046" s="1">
        <v>45606</v>
      </c>
      <c r="B1046" s="23">
        <f t="shared" si="16"/>
        <v>2024</v>
      </c>
      <c r="C1046">
        <v>59</v>
      </c>
      <c r="D1046">
        <v>44.46</v>
      </c>
      <c r="E1046">
        <v>219.72</v>
      </c>
    </row>
    <row r="1047" spans="1:5" x14ac:dyDescent="0.35">
      <c r="A1047" s="1">
        <v>45607</v>
      </c>
      <c r="B1047" s="23">
        <f t="shared" si="16"/>
        <v>2024</v>
      </c>
      <c r="C1047">
        <v>60</v>
      </c>
      <c r="D1047">
        <v>53.84</v>
      </c>
      <c r="E1047">
        <v>137.93</v>
      </c>
    </row>
    <row r="1048" spans="1:5" x14ac:dyDescent="0.35">
      <c r="A1048" s="1">
        <v>45608</v>
      </c>
      <c r="B1048" s="23">
        <f t="shared" si="16"/>
        <v>2024</v>
      </c>
      <c r="C1048">
        <v>56</v>
      </c>
      <c r="D1048">
        <v>53.35</v>
      </c>
      <c r="E1048">
        <v>186.12</v>
      </c>
    </row>
    <row r="1049" spans="1:5" x14ac:dyDescent="0.35">
      <c r="A1049" s="1">
        <v>45609</v>
      </c>
      <c r="B1049" s="23">
        <f t="shared" si="16"/>
        <v>2024</v>
      </c>
      <c r="C1049">
        <v>61</v>
      </c>
      <c r="D1049">
        <v>48.42</v>
      </c>
      <c r="E1049">
        <v>137.46</v>
      </c>
    </row>
    <row r="1050" spans="1:5" x14ac:dyDescent="0.35">
      <c r="A1050" s="1">
        <v>45610</v>
      </c>
      <c r="B1050" s="23">
        <f t="shared" si="16"/>
        <v>2024</v>
      </c>
      <c r="C1050">
        <v>54</v>
      </c>
      <c r="D1050">
        <v>44.02</v>
      </c>
      <c r="E1050">
        <v>234.49</v>
      </c>
    </row>
    <row r="1051" spans="1:5" x14ac:dyDescent="0.35">
      <c r="A1051" s="1">
        <v>45611</v>
      </c>
      <c r="B1051" s="23">
        <f t="shared" si="16"/>
        <v>2024</v>
      </c>
      <c r="C1051">
        <v>57</v>
      </c>
      <c r="D1051">
        <v>42.23</v>
      </c>
      <c r="E1051">
        <v>201.78</v>
      </c>
    </row>
    <row r="1052" spans="1:5" x14ac:dyDescent="0.35">
      <c r="A1052" s="1">
        <v>45612</v>
      </c>
      <c r="B1052" s="23">
        <f t="shared" si="16"/>
        <v>2024</v>
      </c>
      <c r="C1052">
        <v>54</v>
      </c>
      <c r="D1052">
        <v>50.21</v>
      </c>
      <c r="E1052">
        <v>164.01</v>
      </c>
    </row>
    <row r="1053" spans="1:5" x14ac:dyDescent="0.35">
      <c r="A1053" s="1">
        <v>45613</v>
      </c>
      <c r="B1053" s="23">
        <f t="shared" ref="B1053:B1097" si="17">YEAR(A1053)</f>
        <v>2024</v>
      </c>
      <c r="C1053">
        <v>53</v>
      </c>
      <c r="D1053">
        <v>54.16</v>
      </c>
      <c r="E1053">
        <v>142.37</v>
      </c>
    </row>
    <row r="1054" spans="1:5" x14ac:dyDescent="0.35">
      <c r="A1054" s="1">
        <v>45614</v>
      </c>
      <c r="B1054" s="23">
        <f t="shared" si="17"/>
        <v>2024</v>
      </c>
      <c r="C1054">
        <v>54</v>
      </c>
      <c r="D1054">
        <v>40.409999999999997</v>
      </c>
      <c r="E1054">
        <v>168.32</v>
      </c>
    </row>
    <row r="1055" spans="1:5" x14ac:dyDescent="0.35">
      <c r="A1055" s="1">
        <v>45615</v>
      </c>
      <c r="B1055" s="23">
        <f t="shared" si="17"/>
        <v>2024</v>
      </c>
      <c r="C1055">
        <v>62</v>
      </c>
      <c r="D1055">
        <v>48.78</v>
      </c>
      <c r="E1055">
        <v>228.47</v>
      </c>
    </row>
    <row r="1056" spans="1:5" x14ac:dyDescent="0.35">
      <c r="A1056" s="1">
        <v>45616</v>
      </c>
      <c r="B1056" s="23">
        <f t="shared" si="17"/>
        <v>2024</v>
      </c>
      <c r="C1056">
        <v>61</v>
      </c>
      <c r="D1056">
        <v>54.02</v>
      </c>
      <c r="E1056">
        <v>139.31</v>
      </c>
    </row>
    <row r="1057" spans="1:5" x14ac:dyDescent="0.35">
      <c r="A1057" s="1">
        <v>45617</v>
      </c>
      <c r="B1057" s="23">
        <f t="shared" si="17"/>
        <v>2024</v>
      </c>
      <c r="C1057">
        <v>60</v>
      </c>
      <c r="D1057">
        <v>43.72</v>
      </c>
      <c r="E1057">
        <v>213.31</v>
      </c>
    </row>
    <row r="1058" spans="1:5" x14ac:dyDescent="0.35">
      <c r="A1058" s="1">
        <v>45618</v>
      </c>
      <c r="B1058" s="23">
        <f t="shared" si="17"/>
        <v>2024</v>
      </c>
      <c r="C1058">
        <v>56</v>
      </c>
      <c r="D1058">
        <v>45.59</v>
      </c>
      <c r="E1058">
        <v>135.71</v>
      </c>
    </row>
    <row r="1059" spans="1:5" x14ac:dyDescent="0.35">
      <c r="A1059" s="1">
        <v>45619</v>
      </c>
      <c r="B1059" s="23">
        <f t="shared" si="17"/>
        <v>2024</v>
      </c>
      <c r="C1059">
        <v>58</v>
      </c>
      <c r="D1059">
        <v>39.270000000000003</v>
      </c>
      <c r="E1059">
        <v>187.48</v>
      </c>
    </row>
    <row r="1060" spans="1:5" x14ac:dyDescent="0.35">
      <c r="A1060" s="1">
        <v>45620</v>
      </c>
      <c r="B1060" s="23">
        <f t="shared" si="17"/>
        <v>2024</v>
      </c>
      <c r="C1060">
        <v>61</v>
      </c>
      <c r="D1060">
        <v>44.4</v>
      </c>
      <c r="E1060">
        <v>182.25</v>
      </c>
    </row>
    <row r="1061" spans="1:5" x14ac:dyDescent="0.35">
      <c r="A1061" s="1">
        <v>45621</v>
      </c>
      <c r="B1061" s="23">
        <f t="shared" si="17"/>
        <v>2024</v>
      </c>
      <c r="C1061">
        <v>61</v>
      </c>
      <c r="D1061">
        <v>48.5</v>
      </c>
      <c r="E1061">
        <v>222.7</v>
      </c>
    </row>
    <row r="1062" spans="1:5" x14ac:dyDescent="0.35">
      <c r="A1062" s="1">
        <v>45622</v>
      </c>
      <c r="B1062" s="23">
        <f t="shared" si="17"/>
        <v>2024</v>
      </c>
      <c r="C1062">
        <v>51</v>
      </c>
      <c r="D1062">
        <v>37.78</v>
      </c>
      <c r="E1062">
        <v>155.94</v>
      </c>
    </row>
    <row r="1063" spans="1:5" x14ac:dyDescent="0.35">
      <c r="A1063" s="1">
        <v>45623</v>
      </c>
      <c r="B1063" s="23">
        <f t="shared" si="17"/>
        <v>2024</v>
      </c>
      <c r="C1063">
        <v>52</v>
      </c>
      <c r="D1063">
        <v>43.11</v>
      </c>
      <c r="E1063">
        <v>168.79</v>
      </c>
    </row>
    <row r="1064" spans="1:5" x14ac:dyDescent="0.35">
      <c r="A1064" s="1">
        <v>45624</v>
      </c>
      <c r="B1064" s="23">
        <f t="shared" si="17"/>
        <v>2024</v>
      </c>
      <c r="C1064">
        <v>55</v>
      </c>
      <c r="D1064">
        <v>53.97</v>
      </c>
      <c r="E1064">
        <v>217.66</v>
      </c>
    </row>
    <row r="1065" spans="1:5" x14ac:dyDescent="0.35">
      <c r="A1065" s="1">
        <v>45625</v>
      </c>
      <c r="B1065" s="23">
        <f t="shared" si="17"/>
        <v>2024</v>
      </c>
      <c r="C1065">
        <v>54</v>
      </c>
      <c r="D1065">
        <v>43.76</v>
      </c>
      <c r="E1065">
        <v>202.83</v>
      </c>
    </row>
    <row r="1066" spans="1:5" x14ac:dyDescent="0.35">
      <c r="A1066" s="1">
        <v>45626</v>
      </c>
      <c r="B1066" s="23">
        <f t="shared" si="17"/>
        <v>2024</v>
      </c>
      <c r="C1066">
        <v>62</v>
      </c>
      <c r="D1066">
        <v>47.97</v>
      </c>
      <c r="E1066">
        <v>150.31</v>
      </c>
    </row>
    <row r="1067" spans="1:5" x14ac:dyDescent="0.35">
      <c r="A1067" s="1">
        <v>45627</v>
      </c>
      <c r="B1067" s="23">
        <f t="shared" si="17"/>
        <v>2024</v>
      </c>
      <c r="C1067">
        <v>51</v>
      </c>
      <c r="D1067">
        <v>49.54</v>
      </c>
      <c r="E1067">
        <v>229.69</v>
      </c>
    </row>
    <row r="1068" spans="1:5" x14ac:dyDescent="0.35">
      <c r="A1068" s="1">
        <v>45628</v>
      </c>
      <c r="B1068" s="23">
        <f t="shared" si="17"/>
        <v>2024</v>
      </c>
      <c r="C1068">
        <v>59</v>
      </c>
      <c r="D1068">
        <v>39</v>
      </c>
      <c r="E1068">
        <v>185.2</v>
      </c>
    </row>
    <row r="1069" spans="1:5" x14ac:dyDescent="0.35">
      <c r="A1069" s="1">
        <v>45629</v>
      </c>
      <c r="B1069" s="23">
        <f t="shared" si="17"/>
        <v>2024</v>
      </c>
      <c r="C1069">
        <v>51</v>
      </c>
      <c r="D1069">
        <v>41.38</v>
      </c>
      <c r="E1069">
        <v>233.56</v>
      </c>
    </row>
    <row r="1070" spans="1:5" x14ac:dyDescent="0.35">
      <c r="A1070" s="1">
        <v>45630</v>
      </c>
      <c r="B1070" s="23">
        <f t="shared" si="17"/>
        <v>2024</v>
      </c>
      <c r="C1070">
        <v>63</v>
      </c>
      <c r="D1070">
        <v>52.99</v>
      </c>
      <c r="E1070">
        <v>176.68</v>
      </c>
    </row>
    <row r="1071" spans="1:5" x14ac:dyDescent="0.35">
      <c r="A1071" s="1">
        <v>45631</v>
      </c>
      <c r="B1071" s="23">
        <f t="shared" si="17"/>
        <v>2024</v>
      </c>
      <c r="C1071">
        <v>56</v>
      </c>
      <c r="D1071">
        <v>36.880000000000003</v>
      </c>
      <c r="E1071">
        <v>155.02000000000001</v>
      </c>
    </row>
    <row r="1072" spans="1:5" x14ac:dyDescent="0.35">
      <c r="A1072" s="1">
        <v>45632</v>
      </c>
      <c r="B1072" s="23">
        <f t="shared" si="17"/>
        <v>2024</v>
      </c>
      <c r="C1072">
        <v>59</v>
      </c>
      <c r="D1072">
        <v>46.62</v>
      </c>
      <c r="E1072">
        <v>176.02</v>
      </c>
    </row>
    <row r="1073" spans="1:5" x14ac:dyDescent="0.35">
      <c r="A1073" s="1">
        <v>45633</v>
      </c>
      <c r="B1073" s="23">
        <f t="shared" si="17"/>
        <v>2024</v>
      </c>
      <c r="C1073">
        <v>52</v>
      </c>
      <c r="D1073">
        <v>49.97</v>
      </c>
      <c r="E1073">
        <v>161.27000000000001</v>
      </c>
    </row>
    <row r="1074" spans="1:5" x14ac:dyDescent="0.35">
      <c r="A1074" s="1">
        <v>45634</v>
      </c>
      <c r="B1074" s="23">
        <f t="shared" si="17"/>
        <v>2024</v>
      </c>
      <c r="C1074">
        <v>63</v>
      </c>
      <c r="D1074">
        <v>53.15</v>
      </c>
      <c r="E1074">
        <v>208.11</v>
      </c>
    </row>
    <row r="1075" spans="1:5" x14ac:dyDescent="0.35">
      <c r="A1075" s="1">
        <v>45635</v>
      </c>
      <c r="B1075" s="23">
        <f t="shared" si="17"/>
        <v>2024</v>
      </c>
      <c r="C1075">
        <v>58</v>
      </c>
      <c r="D1075">
        <v>44.19</v>
      </c>
      <c r="E1075">
        <v>173.82</v>
      </c>
    </row>
    <row r="1076" spans="1:5" x14ac:dyDescent="0.35">
      <c r="A1076" s="1">
        <v>45636</v>
      </c>
      <c r="B1076" s="23">
        <f t="shared" si="17"/>
        <v>2024</v>
      </c>
      <c r="C1076">
        <v>61</v>
      </c>
      <c r="D1076">
        <v>39.76</v>
      </c>
      <c r="E1076">
        <v>182.67</v>
      </c>
    </row>
    <row r="1077" spans="1:5" x14ac:dyDescent="0.35">
      <c r="A1077" s="1">
        <v>45637</v>
      </c>
      <c r="B1077" s="23">
        <f t="shared" si="17"/>
        <v>2024</v>
      </c>
      <c r="C1077">
        <v>57</v>
      </c>
      <c r="D1077">
        <v>53.29</v>
      </c>
      <c r="E1077">
        <v>147.99</v>
      </c>
    </row>
    <row r="1078" spans="1:5" x14ac:dyDescent="0.35">
      <c r="A1078" s="1">
        <v>45638</v>
      </c>
      <c r="B1078" s="23">
        <f t="shared" si="17"/>
        <v>2024</v>
      </c>
      <c r="C1078">
        <v>55</v>
      </c>
      <c r="D1078">
        <v>35.869999999999997</v>
      </c>
      <c r="E1078">
        <v>158.87</v>
      </c>
    </row>
    <row r="1079" spans="1:5" x14ac:dyDescent="0.35">
      <c r="A1079" s="1">
        <v>45639</v>
      </c>
      <c r="B1079" s="23">
        <f t="shared" si="17"/>
        <v>2024</v>
      </c>
      <c r="C1079">
        <v>56</v>
      </c>
      <c r="D1079">
        <v>38.06</v>
      </c>
      <c r="E1079">
        <v>151.44</v>
      </c>
    </row>
    <row r="1080" spans="1:5" x14ac:dyDescent="0.35">
      <c r="A1080" s="1">
        <v>45640</v>
      </c>
      <c r="B1080" s="23">
        <f t="shared" si="17"/>
        <v>2024</v>
      </c>
      <c r="C1080">
        <v>61</v>
      </c>
      <c r="D1080">
        <v>53.48</v>
      </c>
      <c r="E1080">
        <v>161.02000000000001</v>
      </c>
    </row>
    <row r="1081" spans="1:5" x14ac:dyDescent="0.35">
      <c r="A1081" s="1">
        <v>45641</v>
      </c>
      <c r="B1081" s="23">
        <f t="shared" si="17"/>
        <v>2024</v>
      </c>
      <c r="C1081">
        <v>62</v>
      </c>
      <c r="D1081">
        <v>46.79</v>
      </c>
      <c r="E1081">
        <v>150.80000000000001</v>
      </c>
    </row>
    <row r="1082" spans="1:5" x14ac:dyDescent="0.35">
      <c r="A1082" s="1">
        <v>45642</v>
      </c>
      <c r="B1082" s="23">
        <f t="shared" si="17"/>
        <v>2024</v>
      </c>
      <c r="C1082">
        <v>57</v>
      </c>
      <c r="D1082">
        <v>37.65</v>
      </c>
      <c r="E1082">
        <v>183.06</v>
      </c>
    </row>
    <row r="1083" spans="1:5" x14ac:dyDescent="0.35">
      <c r="A1083" s="1">
        <v>45643</v>
      </c>
      <c r="B1083" s="23">
        <f t="shared" si="17"/>
        <v>2024</v>
      </c>
      <c r="C1083">
        <v>55</v>
      </c>
      <c r="D1083">
        <v>42.23</v>
      </c>
      <c r="E1083">
        <v>144.5</v>
      </c>
    </row>
    <row r="1084" spans="1:5" x14ac:dyDescent="0.35">
      <c r="A1084" s="1">
        <v>45644</v>
      </c>
      <c r="B1084" s="23">
        <f t="shared" si="17"/>
        <v>2024</v>
      </c>
      <c r="C1084">
        <v>51</v>
      </c>
      <c r="D1084">
        <v>36.979999999999997</v>
      </c>
      <c r="E1084">
        <v>231.92</v>
      </c>
    </row>
    <row r="1085" spans="1:5" x14ac:dyDescent="0.35">
      <c r="A1085" s="1">
        <v>45645</v>
      </c>
      <c r="B1085" s="23">
        <f t="shared" si="17"/>
        <v>2024</v>
      </c>
      <c r="C1085">
        <v>59</v>
      </c>
      <c r="D1085">
        <v>51.7</v>
      </c>
      <c r="E1085">
        <v>209.68</v>
      </c>
    </row>
    <row r="1086" spans="1:5" x14ac:dyDescent="0.35">
      <c r="A1086" s="1">
        <v>45646</v>
      </c>
      <c r="B1086" s="23">
        <f t="shared" si="17"/>
        <v>2024</v>
      </c>
      <c r="C1086">
        <v>54</v>
      </c>
      <c r="D1086">
        <v>41.28</v>
      </c>
      <c r="E1086">
        <v>142.76</v>
      </c>
    </row>
    <row r="1087" spans="1:5" x14ac:dyDescent="0.35">
      <c r="A1087" s="1">
        <v>45647</v>
      </c>
      <c r="B1087" s="23">
        <f t="shared" si="17"/>
        <v>2024</v>
      </c>
      <c r="C1087">
        <v>60</v>
      </c>
      <c r="D1087">
        <v>51.62</v>
      </c>
      <c r="E1087">
        <v>137.85</v>
      </c>
    </row>
    <row r="1088" spans="1:5" x14ac:dyDescent="0.35">
      <c r="A1088" s="1">
        <v>45648</v>
      </c>
      <c r="B1088" s="23">
        <f t="shared" si="17"/>
        <v>2024</v>
      </c>
      <c r="C1088">
        <v>56</v>
      </c>
      <c r="D1088">
        <v>51.15</v>
      </c>
      <c r="E1088">
        <v>166.91</v>
      </c>
    </row>
    <row r="1089" spans="1:5" x14ac:dyDescent="0.35">
      <c r="A1089" s="1">
        <v>45649</v>
      </c>
      <c r="B1089" s="23">
        <f t="shared" si="17"/>
        <v>2024</v>
      </c>
      <c r="C1089">
        <v>52</v>
      </c>
      <c r="D1089">
        <v>39.130000000000003</v>
      </c>
      <c r="E1089">
        <v>204.8</v>
      </c>
    </row>
    <row r="1090" spans="1:5" x14ac:dyDescent="0.35">
      <c r="A1090" s="1">
        <v>45650</v>
      </c>
      <c r="B1090" s="23">
        <f t="shared" si="17"/>
        <v>2024</v>
      </c>
      <c r="C1090">
        <v>59</v>
      </c>
      <c r="D1090">
        <v>40.44</v>
      </c>
      <c r="E1090">
        <v>189.7</v>
      </c>
    </row>
    <row r="1091" spans="1:5" x14ac:dyDescent="0.35">
      <c r="A1091" s="1">
        <v>45651</v>
      </c>
      <c r="B1091" s="23">
        <f t="shared" si="17"/>
        <v>2024</v>
      </c>
      <c r="C1091">
        <v>55</v>
      </c>
      <c r="D1091">
        <v>34.770000000000003</v>
      </c>
      <c r="E1091">
        <v>163.72</v>
      </c>
    </row>
    <row r="1092" spans="1:5" x14ac:dyDescent="0.35">
      <c r="A1092" s="1">
        <v>45652</v>
      </c>
      <c r="B1092" s="23">
        <f t="shared" si="17"/>
        <v>2024</v>
      </c>
      <c r="C1092">
        <v>63</v>
      </c>
      <c r="D1092">
        <v>40.630000000000003</v>
      </c>
      <c r="E1092">
        <v>221.51</v>
      </c>
    </row>
    <row r="1093" spans="1:5" x14ac:dyDescent="0.35">
      <c r="A1093" s="1">
        <v>45653</v>
      </c>
      <c r="B1093" s="23">
        <f t="shared" si="17"/>
        <v>2024</v>
      </c>
      <c r="C1093">
        <v>60</v>
      </c>
      <c r="D1093">
        <v>43.81</v>
      </c>
      <c r="E1093">
        <v>189.83</v>
      </c>
    </row>
    <row r="1094" spans="1:5" x14ac:dyDescent="0.35">
      <c r="A1094" s="1">
        <v>45654</v>
      </c>
      <c r="B1094" s="23">
        <f t="shared" si="17"/>
        <v>2024</v>
      </c>
      <c r="C1094">
        <v>56</v>
      </c>
      <c r="D1094">
        <v>51.2</v>
      </c>
      <c r="E1094">
        <v>181.2</v>
      </c>
    </row>
    <row r="1095" spans="1:5" x14ac:dyDescent="0.35">
      <c r="A1095" s="1">
        <v>45655</v>
      </c>
      <c r="B1095" s="23">
        <f t="shared" si="17"/>
        <v>2024</v>
      </c>
      <c r="C1095">
        <v>57</v>
      </c>
      <c r="D1095">
        <v>42.79</v>
      </c>
      <c r="E1095">
        <v>166.47</v>
      </c>
    </row>
    <row r="1096" spans="1:5" x14ac:dyDescent="0.35">
      <c r="A1096" s="1">
        <v>45656</v>
      </c>
      <c r="B1096" s="23">
        <f t="shared" si="17"/>
        <v>2024</v>
      </c>
      <c r="C1096">
        <v>54</v>
      </c>
      <c r="D1096">
        <v>52.02</v>
      </c>
      <c r="E1096">
        <v>182.09</v>
      </c>
    </row>
    <row r="1097" spans="1:5" x14ac:dyDescent="0.35">
      <c r="A1097" s="1">
        <v>45657</v>
      </c>
      <c r="B1097" s="23">
        <f t="shared" si="17"/>
        <v>2024</v>
      </c>
      <c r="C1097">
        <v>61</v>
      </c>
      <c r="D1097">
        <v>40.44</v>
      </c>
      <c r="E1097">
        <v>212.1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5A13-1A41-4949-BEE0-46BD4E0DBBF2}">
  <dimension ref="A4:C14"/>
  <sheetViews>
    <sheetView tabSelected="1" workbookViewId="0">
      <selection activeCell="N7" sqref="N7"/>
    </sheetView>
  </sheetViews>
  <sheetFormatPr defaultRowHeight="14.5" x14ac:dyDescent="0.35"/>
  <cols>
    <col min="2" max="2" width="19.90625" customWidth="1"/>
    <col min="3" max="3" width="12.1796875" bestFit="1" customWidth="1"/>
  </cols>
  <sheetData>
    <row r="4" spans="1:3" x14ac:dyDescent="0.35">
      <c r="A4" s="10" t="s">
        <v>15</v>
      </c>
      <c r="B4" s="8" t="s">
        <v>20</v>
      </c>
      <c r="C4" s="8">
        <v>18642</v>
      </c>
    </row>
    <row r="5" spans="1:3" x14ac:dyDescent="0.35">
      <c r="A5" s="10" t="s">
        <v>16</v>
      </c>
      <c r="B5" s="8" t="s">
        <v>21</v>
      </c>
      <c r="C5" s="14">
        <f>GETPIVOTDATA("Average of unit purchase cost",' chart no.2 2024'!$A$1,"Years (date)",2024)</f>
        <v>46.635983606557389</v>
      </c>
    </row>
    <row r="6" spans="1:3" x14ac:dyDescent="0.35">
      <c r="A6" s="10" t="s">
        <v>17</v>
      </c>
      <c r="B6" s="8" t="s">
        <v>22</v>
      </c>
      <c r="C6" s="14">
        <f>GETPIVOTDATA("Average of fixed order cost",' chart no.2 2024'!$A$1,"Years (date)",2024)</f>
        <v>182.69581967213105</v>
      </c>
    </row>
    <row r="7" spans="1:3" x14ac:dyDescent="0.35">
      <c r="A7" s="10" t="s">
        <v>18</v>
      </c>
      <c r="B7" s="8" t="s">
        <v>23</v>
      </c>
      <c r="C7" s="14">
        <f>'Data no.2 cost % and short $'!F2</f>
        <v>0.2</v>
      </c>
    </row>
    <row r="8" spans="1:3" x14ac:dyDescent="0.35">
      <c r="A8" s="10"/>
      <c r="B8" s="8"/>
      <c r="C8" s="8"/>
    </row>
    <row r="9" spans="1:3" x14ac:dyDescent="0.35">
      <c r="A9" s="10" t="s">
        <v>19</v>
      </c>
      <c r="B9" s="8" t="s">
        <v>24</v>
      </c>
      <c r="C9" s="9">
        <v>854.57468692327802</v>
      </c>
    </row>
    <row r="10" spans="1:3" x14ac:dyDescent="0.35">
      <c r="B10" s="8"/>
      <c r="C10" s="8"/>
    </row>
    <row r="11" spans="1:3" x14ac:dyDescent="0.35">
      <c r="B11" s="8" t="s">
        <v>25</v>
      </c>
      <c r="C11" s="14">
        <f>C4*C5</f>
        <v>869388.00639344286</v>
      </c>
    </row>
    <row r="12" spans="1:3" x14ac:dyDescent="0.35">
      <c r="B12" s="8" t="s">
        <v>26</v>
      </c>
      <c r="C12" s="14">
        <f>C4/C9*C6</f>
        <v>3985.3924091641552</v>
      </c>
    </row>
    <row r="13" spans="1:3" x14ac:dyDescent="0.35">
      <c r="B13" s="8" t="s">
        <v>27</v>
      </c>
      <c r="C13" s="14">
        <f>C9/2*C5*C7</f>
        <v>3985.3931089932908</v>
      </c>
    </row>
    <row r="14" spans="1:3" x14ac:dyDescent="0.35">
      <c r="B14" s="8" t="s">
        <v>28</v>
      </c>
      <c r="C14" s="20">
        <f>SUM(C11:C13)</f>
        <v>877358.79191160027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D118-CD49-4B19-823A-084DAD20AA84}">
  <dimension ref="A1:K366"/>
  <sheetViews>
    <sheetView topLeftCell="B1" zoomScale="62" workbookViewId="0">
      <selection activeCell="H7" sqref="H7"/>
    </sheetView>
  </sheetViews>
  <sheetFormatPr defaultRowHeight="14.5" x14ac:dyDescent="0.35"/>
  <cols>
    <col min="3" max="3" width="13.7265625" customWidth="1"/>
    <col min="4" max="4" width="15.08984375" customWidth="1"/>
    <col min="5" max="5" width="23.7265625" customWidth="1"/>
    <col min="6" max="6" width="25.26953125" customWidth="1"/>
    <col min="10" max="10" width="19.1796875" customWidth="1"/>
    <col min="11" max="11" width="14.26953125" customWidth="1"/>
  </cols>
  <sheetData>
    <row r="1" spans="1:6" x14ac:dyDescent="0.35">
      <c r="A1" s="12" t="s">
        <v>32</v>
      </c>
      <c r="B1" s="12" t="s">
        <v>33</v>
      </c>
      <c r="C1" s="12" t="s">
        <v>34</v>
      </c>
      <c r="D1" s="12" t="s">
        <v>35</v>
      </c>
      <c r="E1" s="22" t="s">
        <v>46</v>
      </c>
      <c r="F1" s="22" t="s">
        <v>47</v>
      </c>
    </row>
    <row r="2" spans="1:6" x14ac:dyDescent="0.35">
      <c r="A2">
        <v>1</v>
      </c>
      <c r="B2">
        <f>'Solver no.1'!C9</f>
        <v>854.57468692327802</v>
      </c>
      <c r="C2">
        <f>'Solver no.1'!$C$4/365</f>
        <v>51.073972602739723</v>
      </c>
      <c r="D2">
        <f>B2-C2</f>
        <v>803.50071432053835</v>
      </c>
      <c r="E2" t="b">
        <f>D2&lt;C2</f>
        <v>0</v>
      </c>
      <c r="F2">
        <f>IF(E2,$B$2,0)</f>
        <v>0</v>
      </c>
    </row>
    <row r="3" spans="1:6" x14ac:dyDescent="0.35">
      <c r="A3">
        <v>2</v>
      </c>
      <c r="B3">
        <f>B2-C2+F2</f>
        <v>803.50071432053835</v>
      </c>
      <c r="C3">
        <f>'Solver no.1'!$C$4/365</f>
        <v>51.073972602739723</v>
      </c>
      <c r="D3">
        <f t="shared" ref="D3:D66" si="0">B3-C3</f>
        <v>752.42674171779868</v>
      </c>
      <c r="E3" t="b">
        <f t="shared" ref="E3:E66" si="1">D3&lt;C3</f>
        <v>0</v>
      </c>
      <c r="F3">
        <f t="shared" ref="F3:F66" si="2">IF(E3,$B$2,0)</f>
        <v>0</v>
      </c>
    </row>
    <row r="4" spans="1:6" x14ac:dyDescent="0.35">
      <c r="A4">
        <v>3</v>
      </c>
      <c r="B4">
        <f t="shared" ref="B4:B67" si="3">B3-C3+F3</f>
        <v>752.42674171779868</v>
      </c>
      <c r="C4">
        <f>'Solver no.1'!$C$4/365</f>
        <v>51.073972602739723</v>
      </c>
      <c r="D4">
        <f t="shared" si="0"/>
        <v>701.352769115059</v>
      </c>
      <c r="E4" t="b">
        <f t="shared" si="1"/>
        <v>0</v>
      </c>
      <c r="F4">
        <f t="shared" si="2"/>
        <v>0</v>
      </c>
    </row>
    <row r="5" spans="1:6" x14ac:dyDescent="0.35">
      <c r="A5">
        <v>4</v>
      </c>
      <c r="B5">
        <f t="shared" si="3"/>
        <v>701.352769115059</v>
      </c>
      <c r="C5">
        <f>'Solver no.1'!$C$4/365</f>
        <v>51.073972602739723</v>
      </c>
      <c r="D5">
        <f t="shared" si="0"/>
        <v>650.27879651231933</v>
      </c>
      <c r="E5" t="b">
        <f t="shared" si="1"/>
        <v>0</v>
      </c>
      <c r="F5">
        <f t="shared" si="2"/>
        <v>0</v>
      </c>
    </row>
    <row r="6" spans="1:6" x14ac:dyDescent="0.35">
      <c r="A6">
        <v>5</v>
      </c>
      <c r="B6">
        <f t="shared" si="3"/>
        <v>650.27879651231933</v>
      </c>
      <c r="C6">
        <f>'Solver no.1'!$C$4/365</f>
        <v>51.073972602739723</v>
      </c>
      <c r="D6">
        <f t="shared" si="0"/>
        <v>599.20482390957966</v>
      </c>
      <c r="E6" t="b">
        <f t="shared" si="1"/>
        <v>0</v>
      </c>
      <c r="F6">
        <f t="shared" si="2"/>
        <v>0</v>
      </c>
    </row>
    <row r="7" spans="1:6" x14ac:dyDescent="0.35">
      <c r="A7">
        <v>6</v>
      </c>
      <c r="B7">
        <f t="shared" si="3"/>
        <v>599.20482390957966</v>
      </c>
      <c r="C7">
        <f>'Solver no.1'!$C$4/365</f>
        <v>51.073972602739723</v>
      </c>
      <c r="D7">
        <f t="shared" si="0"/>
        <v>548.13085130683999</v>
      </c>
      <c r="E7" t="b">
        <f t="shared" si="1"/>
        <v>0</v>
      </c>
      <c r="F7">
        <f t="shared" si="2"/>
        <v>0</v>
      </c>
    </row>
    <row r="8" spans="1:6" x14ac:dyDescent="0.35">
      <c r="A8">
        <v>7</v>
      </c>
      <c r="B8">
        <f t="shared" si="3"/>
        <v>548.13085130683999</v>
      </c>
      <c r="C8">
        <f>'Solver no.1'!$C$4/365</f>
        <v>51.073972602739723</v>
      </c>
      <c r="D8">
        <f t="shared" si="0"/>
        <v>497.05687870410026</v>
      </c>
      <c r="E8" t="b">
        <f t="shared" si="1"/>
        <v>0</v>
      </c>
      <c r="F8">
        <f t="shared" si="2"/>
        <v>0</v>
      </c>
    </row>
    <row r="9" spans="1:6" x14ac:dyDescent="0.35">
      <c r="A9">
        <v>8</v>
      </c>
      <c r="B9">
        <f t="shared" si="3"/>
        <v>497.05687870410026</v>
      </c>
      <c r="C9">
        <f>'Solver no.1'!$C$4/365</f>
        <v>51.073972602739723</v>
      </c>
      <c r="D9">
        <f t="shared" si="0"/>
        <v>445.98290610136053</v>
      </c>
      <c r="E9" t="b">
        <f t="shared" si="1"/>
        <v>0</v>
      </c>
      <c r="F9">
        <f t="shared" si="2"/>
        <v>0</v>
      </c>
    </row>
    <row r="10" spans="1:6" x14ac:dyDescent="0.35">
      <c r="A10">
        <v>9</v>
      </c>
      <c r="B10">
        <f t="shared" si="3"/>
        <v>445.98290610136053</v>
      </c>
      <c r="C10">
        <f>'Solver no.1'!$C$4/365</f>
        <v>51.073972602739723</v>
      </c>
      <c r="D10">
        <f t="shared" si="0"/>
        <v>394.9089334986208</v>
      </c>
      <c r="E10" t="b">
        <f t="shared" si="1"/>
        <v>0</v>
      </c>
      <c r="F10">
        <f t="shared" si="2"/>
        <v>0</v>
      </c>
    </row>
    <row r="11" spans="1:6" x14ac:dyDescent="0.35">
      <c r="A11">
        <v>10</v>
      </c>
      <c r="B11">
        <f t="shared" si="3"/>
        <v>394.9089334986208</v>
      </c>
      <c r="C11">
        <f>'Solver no.1'!$C$4/365</f>
        <v>51.073972602739723</v>
      </c>
      <c r="D11">
        <f t="shared" si="0"/>
        <v>343.83496089588107</v>
      </c>
      <c r="E11" t="b">
        <f t="shared" si="1"/>
        <v>0</v>
      </c>
      <c r="F11">
        <f t="shared" si="2"/>
        <v>0</v>
      </c>
    </row>
    <row r="12" spans="1:6" x14ac:dyDescent="0.35">
      <c r="A12">
        <v>11</v>
      </c>
      <c r="B12">
        <f t="shared" si="3"/>
        <v>343.83496089588107</v>
      </c>
      <c r="C12">
        <f>'Solver no.1'!$C$4/365</f>
        <v>51.073972602739723</v>
      </c>
      <c r="D12">
        <f t="shared" si="0"/>
        <v>292.76098829314134</v>
      </c>
      <c r="E12" t="b">
        <f t="shared" si="1"/>
        <v>0</v>
      </c>
      <c r="F12">
        <f t="shared" si="2"/>
        <v>0</v>
      </c>
    </row>
    <row r="13" spans="1:6" x14ac:dyDescent="0.35">
      <c r="A13">
        <v>12</v>
      </c>
      <c r="B13">
        <f t="shared" si="3"/>
        <v>292.76098829314134</v>
      </c>
      <c r="C13">
        <f>'Solver no.1'!$C$4/365</f>
        <v>51.073972602739723</v>
      </c>
      <c r="D13">
        <f t="shared" si="0"/>
        <v>241.68701569040161</v>
      </c>
      <c r="E13" t="b">
        <f t="shared" si="1"/>
        <v>0</v>
      </c>
      <c r="F13">
        <f t="shared" si="2"/>
        <v>0</v>
      </c>
    </row>
    <row r="14" spans="1:6" x14ac:dyDescent="0.35">
      <c r="A14">
        <v>13</v>
      </c>
      <c r="B14">
        <f t="shared" si="3"/>
        <v>241.68701569040161</v>
      </c>
      <c r="C14">
        <f>'Solver no.1'!$C$4/365</f>
        <v>51.073972602739723</v>
      </c>
      <c r="D14">
        <f t="shared" si="0"/>
        <v>190.61304308766188</v>
      </c>
      <c r="E14" t="b">
        <f t="shared" si="1"/>
        <v>0</v>
      </c>
      <c r="F14">
        <f t="shared" si="2"/>
        <v>0</v>
      </c>
    </row>
    <row r="15" spans="1:6" x14ac:dyDescent="0.35">
      <c r="A15">
        <v>14</v>
      </c>
      <c r="B15">
        <f t="shared" si="3"/>
        <v>190.61304308766188</v>
      </c>
      <c r="C15">
        <f>'Solver no.1'!$C$4/365</f>
        <v>51.073972602739723</v>
      </c>
      <c r="D15">
        <f t="shared" si="0"/>
        <v>139.53907048492215</v>
      </c>
      <c r="E15" t="b">
        <f t="shared" si="1"/>
        <v>0</v>
      </c>
      <c r="F15">
        <f t="shared" si="2"/>
        <v>0</v>
      </c>
    </row>
    <row r="16" spans="1:6" x14ac:dyDescent="0.35">
      <c r="A16">
        <v>15</v>
      </c>
      <c r="B16">
        <f t="shared" si="3"/>
        <v>139.53907048492215</v>
      </c>
      <c r="C16">
        <f>'Solver no.1'!$C$4/365</f>
        <v>51.073972602739723</v>
      </c>
      <c r="D16">
        <f t="shared" si="0"/>
        <v>88.46509788218242</v>
      </c>
      <c r="E16" t="b">
        <f t="shared" si="1"/>
        <v>0</v>
      </c>
      <c r="F16">
        <f t="shared" si="2"/>
        <v>0</v>
      </c>
    </row>
    <row r="17" spans="1:11" x14ac:dyDescent="0.35">
      <c r="A17">
        <v>16</v>
      </c>
      <c r="B17">
        <f t="shared" si="3"/>
        <v>88.46509788218242</v>
      </c>
      <c r="C17">
        <f>'Solver no.1'!$C$4/365</f>
        <v>51.073972602739723</v>
      </c>
      <c r="D17">
        <f t="shared" si="0"/>
        <v>37.391125279442697</v>
      </c>
      <c r="E17" t="b">
        <f t="shared" si="1"/>
        <v>1</v>
      </c>
      <c r="F17">
        <f t="shared" si="2"/>
        <v>854.57468692327802</v>
      </c>
    </row>
    <row r="18" spans="1:11" x14ac:dyDescent="0.35">
      <c r="A18">
        <v>17</v>
      </c>
      <c r="B18">
        <f t="shared" si="3"/>
        <v>891.96581220272071</v>
      </c>
      <c r="C18">
        <f>'Solver no.1'!$C$4/365</f>
        <v>51.073972602739723</v>
      </c>
      <c r="D18">
        <f t="shared" si="0"/>
        <v>840.89183959998104</v>
      </c>
      <c r="E18" t="b">
        <f t="shared" si="1"/>
        <v>0</v>
      </c>
      <c r="F18">
        <f t="shared" si="2"/>
        <v>0</v>
      </c>
    </row>
    <row r="19" spans="1:11" x14ac:dyDescent="0.35">
      <c r="A19">
        <v>18</v>
      </c>
      <c r="B19">
        <f t="shared" si="3"/>
        <v>840.89183959998104</v>
      </c>
      <c r="C19">
        <f>'Solver no.1'!$C$4/365</f>
        <v>51.073972602739723</v>
      </c>
      <c r="D19">
        <f t="shared" si="0"/>
        <v>789.81786699724137</v>
      </c>
      <c r="E19" t="b">
        <f t="shared" si="1"/>
        <v>0</v>
      </c>
      <c r="F19">
        <f t="shared" si="2"/>
        <v>0</v>
      </c>
    </row>
    <row r="20" spans="1:11" x14ac:dyDescent="0.35">
      <c r="A20">
        <v>19</v>
      </c>
      <c r="B20">
        <f t="shared" si="3"/>
        <v>789.81786699724137</v>
      </c>
      <c r="C20">
        <f>'Solver no.1'!$C$4/365</f>
        <v>51.073972602739723</v>
      </c>
      <c r="D20">
        <f t="shared" si="0"/>
        <v>738.74389439450169</v>
      </c>
      <c r="E20" t="b">
        <f t="shared" si="1"/>
        <v>0</v>
      </c>
      <c r="F20">
        <f t="shared" si="2"/>
        <v>0</v>
      </c>
    </row>
    <row r="21" spans="1:11" x14ac:dyDescent="0.35">
      <c r="A21">
        <v>20</v>
      </c>
      <c r="B21">
        <f t="shared" si="3"/>
        <v>738.74389439450169</v>
      </c>
      <c r="C21">
        <f>'Solver no.1'!$C$4/365</f>
        <v>51.073972602739723</v>
      </c>
      <c r="D21">
        <f t="shared" si="0"/>
        <v>687.66992179176202</v>
      </c>
      <c r="E21" t="b">
        <f t="shared" si="1"/>
        <v>0</v>
      </c>
      <c r="F21">
        <f t="shared" si="2"/>
        <v>0</v>
      </c>
      <c r="J21" s="26" t="s">
        <v>41</v>
      </c>
      <c r="K21" s="26"/>
    </row>
    <row r="22" spans="1:11" x14ac:dyDescent="0.35">
      <c r="A22">
        <v>21</v>
      </c>
      <c r="B22">
        <f t="shared" si="3"/>
        <v>687.66992179176202</v>
      </c>
      <c r="C22">
        <f>'Solver no.1'!$C$4/365</f>
        <v>51.073972602739723</v>
      </c>
      <c r="D22">
        <f t="shared" si="0"/>
        <v>636.59594918902235</v>
      </c>
      <c r="E22" t="b">
        <f t="shared" si="1"/>
        <v>0</v>
      </c>
      <c r="F22">
        <f t="shared" si="2"/>
        <v>0</v>
      </c>
      <c r="J22" s="24" t="s">
        <v>20</v>
      </c>
      <c r="K22" s="25">
        <f ca="1">'Data no.2 cost % and short $'!H17</f>
        <v>17068.770000000004</v>
      </c>
    </row>
    <row r="23" spans="1:11" x14ac:dyDescent="0.35">
      <c r="A23">
        <v>22</v>
      </c>
      <c r="B23">
        <f t="shared" si="3"/>
        <v>636.59594918902235</v>
      </c>
      <c r="C23">
        <f>'Solver no.1'!$C$4/365</f>
        <v>51.073972602739723</v>
      </c>
      <c r="D23">
        <f t="shared" si="0"/>
        <v>585.52197658628268</v>
      </c>
      <c r="E23" t="b">
        <f t="shared" si="1"/>
        <v>0</v>
      </c>
      <c r="F23">
        <f t="shared" si="2"/>
        <v>0</v>
      </c>
      <c r="J23" s="24" t="s">
        <v>42</v>
      </c>
      <c r="K23" s="14">
        <f>AVERAGE('Data no.2 cost % and short $'!D:D)</f>
        <v>49.58998175182488</v>
      </c>
    </row>
    <row r="24" spans="1:11" x14ac:dyDescent="0.35">
      <c r="A24">
        <v>23</v>
      </c>
      <c r="B24">
        <f t="shared" si="3"/>
        <v>585.52197658628268</v>
      </c>
      <c r="C24">
        <f>'Solver no.1'!$C$4/365</f>
        <v>51.073972602739723</v>
      </c>
      <c r="D24">
        <f t="shared" si="0"/>
        <v>534.448003983543</v>
      </c>
      <c r="E24" t="b">
        <f t="shared" si="1"/>
        <v>0</v>
      </c>
      <c r="F24">
        <f t="shared" si="2"/>
        <v>0</v>
      </c>
    </row>
    <row r="25" spans="1:11" x14ac:dyDescent="0.35">
      <c r="A25">
        <v>24</v>
      </c>
      <c r="B25">
        <f t="shared" si="3"/>
        <v>534.448003983543</v>
      </c>
      <c r="C25">
        <f>'Solver no.1'!$C$4/365</f>
        <v>51.073972602739723</v>
      </c>
      <c r="D25">
        <f t="shared" si="0"/>
        <v>483.37403138080327</v>
      </c>
      <c r="E25" t="b">
        <f t="shared" si="1"/>
        <v>0</v>
      </c>
      <c r="F25">
        <f t="shared" si="2"/>
        <v>0</v>
      </c>
    </row>
    <row r="26" spans="1:11" x14ac:dyDescent="0.35">
      <c r="A26">
        <v>25</v>
      </c>
      <c r="B26">
        <f t="shared" si="3"/>
        <v>483.37403138080327</v>
      </c>
      <c r="C26">
        <f>'Solver no.1'!$C$4/365</f>
        <v>51.073972602739723</v>
      </c>
      <c r="D26">
        <f t="shared" si="0"/>
        <v>432.30005877806354</v>
      </c>
      <c r="E26" t="b">
        <f t="shared" si="1"/>
        <v>0</v>
      </c>
      <c r="F26">
        <f t="shared" si="2"/>
        <v>0</v>
      </c>
    </row>
    <row r="27" spans="1:11" x14ac:dyDescent="0.35">
      <c r="A27">
        <v>26</v>
      </c>
      <c r="B27">
        <f t="shared" si="3"/>
        <v>432.30005877806354</v>
      </c>
      <c r="C27">
        <f>'Solver no.1'!$C$4/365</f>
        <v>51.073972602739723</v>
      </c>
      <c r="D27">
        <f t="shared" si="0"/>
        <v>381.22608617532381</v>
      </c>
      <c r="E27" t="b">
        <f t="shared" si="1"/>
        <v>0</v>
      </c>
      <c r="F27">
        <f t="shared" si="2"/>
        <v>0</v>
      </c>
    </row>
    <row r="28" spans="1:11" x14ac:dyDescent="0.35">
      <c r="A28">
        <v>27</v>
      </c>
      <c r="B28">
        <f t="shared" si="3"/>
        <v>381.22608617532381</v>
      </c>
      <c r="C28">
        <f>'Solver no.1'!$C$4/365</f>
        <v>51.073972602739723</v>
      </c>
      <c r="D28">
        <f t="shared" si="0"/>
        <v>330.15211357258408</v>
      </c>
      <c r="E28" t="b">
        <f t="shared" si="1"/>
        <v>0</v>
      </c>
      <c r="F28">
        <f t="shared" si="2"/>
        <v>0</v>
      </c>
    </row>
    <row r="29" spans="1:11" x14ac:dyDescent="0.35">
      <c r="A29">
        <v>28</v>
      </c>
      <c r="B29">
        <f t="shared" si="3"/>
        <v>330.15211357258408</v>
      </c>
      <c r="C29">
        <f>'Solver no.1'!$C$4/365</f>
        <v>51.073972602739723</v>
      </c>
      <c r="D29">
        <f t="shared" si="0"/>
        <v>279.07814096984436</v>
      </c>
      <c r="E29" t="b">
        <f t="shared" si="1"/>
        <v>0</v>
      </c>
      <c r="F29">
        <f t="shared" si="2"/>
        <v>0</v>
      </c>
    </row>
    <row r="30" spans="1:11" x14ac:dyDescent="0.35">
      <c r="A30">
        <v>29</v>
      </c>
      <c r="B30">
        <f t="shared" si="3"/>
        <v>279.07814096984436</v>
      </c>
      <c r="C30">
        <f>'Solver no.1'!$C$4/365</f>
        <v>51.073972602739723</v>
      </c>
      <c r="D30">
        <f t="shared" si="0"/>
        <v>228.00416836710463</v>
      </c>
      <c r="E30" t="b">
        <f t="shared" si="1"/>
        <v>0</v>
      </c>
      <c r="F30">
        <f t="shared" si="2"/>
        <v>0</v>
      </c>
    </row>
    <row r="31" spans="1:11" x14ac:dyDescent="0.35">
      <c r="A31">
        <v>30</v>
      </c>
      <c r="B31">
        <f t="shared" si="3"/>
        <v>228.00416836710463</v>
      </c>
      <c r="C31">
        <f>'Solver no.1'!$C$4/365</f>
        <v>51.073972602739723</v>
      </c>
      <c r="D31">
        <f t="shared" si="0"/>
        <v>176.9301957643649</v>
      </c>
      <c r="E31" t="b">
        <f t="shared" si="1"/>
        <v>0</v>
      </c>
      <c r="F31">
        <f t="shared" si="2"/>
        <v>0</v>
      </c>
    </row>
    <row r="32" spans="1:11" x14ac:dyDescent="0.35">
      <c r="A32">
        <v>31</v>
      </c>
      <c r="B32">
        <f t="shared" si="3"/>
        <v>176.9301957643649</v>
      </c>
      <c r="C32">
        <f>'Solver no.1'!$C$4/365</f>
        <v>51.073972602739723</v>
      </c>
      <c r="D32">
        <f t="shared" si="0"/>
        <v>125.85622316162517</v>
      </c>
      <c r="E32" t="b">
        <f t="shared" si="1"/>
        <v>0</v>
      </c>
      <c r="F32">
        <f t="shared" si="2"/>
        <v>0</v>
      </c>
    </row>
    <row r="33" spans="1:6" x14ac:dyDescent="0.35">
      <c r="A33">
        <v>32</v>
      </c>
      <c r="B33">
        <f t="shared" si="3"/>
        <v>125.85622316162517</v>
      </c>
      <c r="C33">
        <f>'Solver no.1'!$C$4/365</f>
        <v>51.073972602739723</v>
      </c>
      <c r="D33">
        <f t="shared" si="0"/>
        <v>74.782250558885437</v>
      </c>
      <c r="E33" t="b">
        <f t="shared" si="1"/>
        <v>0</v>
      </c>
      <c r="F33">
        <f t="shared" si="2"/>
        <v>0</v>
      </c>
    </row>
    <row r="34" spans="1:6" x14ac:dyDescent="0.35">
      <c r="A34">
        <v>33</v>
      </c>
      <c r="B34">
        <f t="shared" si="3"/>
        <v>74.782250558885437</v>
      </c>
      <c r="C34">
        <f>'Solver no.1'!$C$4/365</f>
        <v>51.073972602739723</v>
      </c>
      <c r="D34">
        <f t="shared" si="0"/>
        <v>23.708277956145714</v>
      </c>
      <c r="E34" t="b">
        <f t="shared" si="1"/>
        <v>1</v>
      </c>
      <c r="F34">
        <f t="shared" si="2"/>
        <v>854.57468692327802</v>
      </c>
    </row>
    <row r="35" spans="1:6" x14ac:dyDescent="0.35">
      <c r="A35">
        <v>34</v>
      </c>
      <c r="B35">
        <f t="shared" si="3"/>
        <v>878.28296487942373</v>
      </c>
      <c r="C35">
        <f>'Solver no.1'!$C$4/365</f>
        <v>51.073972602739723</v>
      </c>
      <c r="D35">
        <f t="shared" si="0"/>
        <v>827.20899227668406</v>
      </c>
      <c r="E35" t="b">
        <f t="shared" si="1"/>
        <v>0</v>
      </c>
      <c r="F35">
        <f t="shared" si="2"/>
        <v>0</v>
      </c>
    </row>
    <row r="36" spans="1:6" x14ac:dyDescent="0.35">
      <c r="A36">
        <v>35</v>
      </c>
      <c r="B36">
        <f t="shared" si="3"/>
        <v>827.20899227668406</v>
      </c>
      <c r="C36">
        <f>'Solver no.1'!$C$4/365</f>
        <v>51.073972602739723</v>
      </c>
      <c r="D36">
        <f t="shared" si="0"/>
        <v>776.13501967394438</v>
      </c>
      <c r="E36" t="b">
        <f t="shared" si="1"/>
        <v>0</v>
      </c>
      <c r="F36">
        <f t="shared" si="2"/>
        <v>0</v>
      </c>
    </row>
    <row r="37" spans="1:6" x14ac:dyDescent="0.35">
      <c r="A37">
        <v>36</v>
      </c>
      <c r="B37">
        <f t="shared" si="3"/>
        <v>776.13501967394438</v>
      </c>
      <c r="C37">
        <f>'Solver no.1'!$C$4/365</f>
        <v>51.073972602739723</v>
      </c>
      <c r="D37">
        <f t="shared" si="0"/>
        <v>725.06104707120471</v>
      </c>
      <c r="E37" t="b">
        <f t="shared" si="1"/>
        <v>0</v>
      </c>
      <c r="F37">
        <f t="shared" si="2"/>
        <v>0</v>
      </c>
    </row>
    <row r="38" spans="1:6" x14ac:dyDescent="0.35">
      <c r="A38">
        <v>37</v>
      </c>
      <c r="B38">
        <f t="shared" si="3"/>
        <v>725.06104707120471</v>
      </c>
      <c r="C38">
        <f>'Solver no.1'!$C$4/365</f>
        <v>51.073972602739723</v>
      </c>
      <c r="D38">
        <f t="shared" si="0"/>
        <v>673.98707446846504</v>
      </c>
      <c r="E38" t="b">
        <f t="shared" si="1"/>
        <v>0</v>
      </c>
      <c r="F38">
        <f t="shared" si="2"/>
        <v>0</v>
      </c>
    </row>
    <row r="39" spans="1:6" x14ac:dyDescent="0.35">
      <c r="A39">
        <v>38</v>
      </c>
      <c r="B39">
        <f t="shared" si="3"/>
        <v>673.98707446846504</v>
      </c>
      <c r="C39">
        <f>'Solver no.1'!$C$4/365</f>
        <v>51.073972602739723</v>
      </c>
      <c r="D39">
        <f t="shared" si="0"/>
        <v>622.91310186572537</v>
      </c>
      <c r="E39" t="b">
        <f t="shared" si="1"/>
        <v>0</v>
      </c>
      <c r="F39">
        <f t="shared" si="2"/>
        <v>0</v>
      </c>
    </row>
    <row r="40" spans="1:6" x14ac:dyDescent="0.35">
      <c r="A40">
        <v>39</v>
      </c>
      <c r="B40">
        <f t="shared" si="3"/>
        <v>622.91310186572537</v>
      </c>
      <c r="C40">
        <f>'Solver no.1'!$C$4/365</f>
        <v>51.073972602739723</v>
      </c>
      <c r="D40">
        <f t="shared" si="0"/>
        <v>571.83912926298569</v>
      </c>
      <c r="E40" t="b">
        <f t="shared" si="1"/>
        <v>0</v>
      </c>
      <c r="F40">
        <f t="shared" si="2"/>
        <v>0</v>
      </c>
    </row>
    <row r="41" spans="1:6" x14ac:dyDescent="0.35">
      <c r="A41">
        <v>40</v>
      </c>
      <c r="B41">
        <f t="shared" si="3"/>
        <v>571.83912926298569</v>
      </c>
      <c r="C41">
        <f>'Solver no.1'!$C$4/365</f>
        <v>51.073972602739723</v>
      </c>
      <c r="D41">
        <f t="shared" si="0"/>
        <v>520.76515666024602</v>
      </c>
      <c r="E41" t="b">
        <f t="shared" si="1"/>
        <v>0</v>
      </c>
      <c r="F41">
        <f t="shared" si="2"/>
        <v>0</v>
      </c>
    </row>
    <row r="42" spans="1:6" x14ac:dyDescent="0.35">
      <c r="A42">
        <v>41</v>
      </c>
      <c r="B42">
        <f t="shared" si="3"/>
        <v>520.76515666024602</v>
      </c>
      <c r="C42">
        <f>'Solver no.1'!$C$4/365</f>
        <v>51.073972602739723</v>
      </c>
      <c r="D42">
        <f t="shared" si="0"/>
        <v>469.69118405750629</v>
      </c>
      <c r="E42" t="b">
        <f t="shared" si="1"/>
        <v>0</v>
      </c>
      <c r="F42">
        <f t="shared" si="2"/>
        <v>0</v>
      </c>
    </row>
    <row r="43" spans="1:6" x14ac:dyDescent="0.35">
      <c r="A43">
        <v>42</v>
      </c>
      <c r="B43">
        <f t="shared" si="3"/>
        <v>469.69118405750629</v>
      </c>
      <c r="C43">
        <f>'Solver no.1'!$C$4/365</f>
        <v>51.073972602739723</v>
      </c>
      <c r="D43">
        <f t="shared" si="0"/>
        <v>418.61721145476656</v>
      </c>
      <c r="E43" t="b">
        <f t="shared" si="1"/>
        <v>0</v>
      </c>
      <c r="F43">
        <f t="shared" si="2"/>
        <v>0</v>
      </c>
    </row>
    <row r="44" spans="1:6" x14ac:dyDescent="0.35">
      <c r="A44">
        <v>43</v>
      </c>
      <c r="B44">
        <f t="shared" si="3"/>
        <v>418.61721145476656</v>
      </c>
      <c r="C44">
        <f>'Solver no.1'!$C$4/365</f>
        <v>51.073972602739723</v>
      </c>
      <c r="D44">
        <f t="shared" si="0"/>
        <v>367.54323885202683</v>
      </c>
      <c r="E44" t="b">
        <f t="shared" si="1"/>
        <v>0</v>
      </c>
      <c r="F44">
        <f t="shared" si="2"/>
        <v>0</v>
      </c>
    </row>
    <row r="45" spans="1:6" x14ac:dyDescent="0.35">
      <c r="A45">
        <v>44</v>
      </c>
      <c r="B45">
        <f t="shared" si="3"/>
        <v>367.54323885202683</v>
      </c>
      <c r="C45">
        <f>'Solver no.1'!$C$4/365</f>
        <v>51.073972602739723</v>
      </c>
      <c r="D45">
        <f t="shared" si="0"/>
        <v>316.4692662492871</v>
      </c>
      <c r="E45" t="b">
        <f t="shared" si="1"/>
        <v>0</v>
      </c>
      <c r="F45">
        <f t="shared" si="2"/>
        <v>0</v>
      </c>
    </row>
    <row r="46" spans="1:6" x14ac:dyDescent="0.35">
      <c r="A46">
        <v>45</v>
      </c>
      <c r="B46">
        <f t="shared" si="3"/>
        <v>316.4692662492871</v>
      </c>
      <c r="C46">
        <f>'Solver no.1'!$C$4/365</f>
        <v>51.073972602739723</v>
      </c>
      <c r="D46">
        <f t="shared" si="0"/>
        <v>265.39529364654737</v>
      </c>
      <c r="E46" t="b">
        <f t="shared" si="1"/>
        <v>0</v>
      </c>
      <c r="F46">
        <f t="shared" si="2"/>
        <v>0</v>
      </c>
    </row>
    <row r="47" spans="1:6" x14ac:dyDescent="0.35">
      <c r="A47">
        <v>46</v>
      </c>
      <c r="B47">
        <f t="shared" si="3"/>
        <v>265.39529364654737</v>
      </c>
      <c r="C47">
        <f>'Solver no.1'!$C$4/365</f>
        <v>51.073972602739723</v>
      </c>
      <c r="D47">
        <f t="shared" si="0"/>
        <v>214.32132104380764</v>
      </c>
      <c r="E47" t="b">
        <f t="shared" si="1"/>
        <v>0</v>
      </c>
      <c r="F47">
        <f t="shared" si="2"/>
        <v>0</v>
      </c>
    </row>
    <row r="48" spans="1:6" x14ac:dyDescent="0.35">
      <c r="A48">
        <v>47</v>
      </c>
      <c r="B48">
        <f t="shared" si="3"/>
        <v>214.32132104380764</v>
      </c>
      <c r="C48">
        <f>'Solver no.1'!$C$4/365</f>
        <v>51.073972602739723</v>
      </c>
      <c r="D48">
        <f t="shared" si="0"/>
        <v>163.24734844106791</v>
      </c>
      <c r="E48" t="b">
        <f t="shared" si="1"/>
        <v>0</v>
      </c>
      <c r="F48">
        <f t="shared" si="2"/>
        <v>0</v>
      </c>
    </row>
    <row r="49" spans="1:6" x14ac:dyDescent="0.35">
      <c r="A49">
        <v>48</v>
      </c>
      <c r="B49">
        <f t="shared" si="3"/>
        <v>163.24734844106791</v>
      </c>
      <c r="C49">
        <f>'Solver no.1'!$C$4/365</f>
        <v>51.073972602739723</v>
      </c>
      <c r="D49">
        <f t="shared" si="0"/>
        <v>112.17337583832818</v>
      </c>
      <c r="E49" t="b">
        <f t="shared" si="1"/>
        <v>0</v>
      </c>
      <c r="F49">
        <f t="shared" si="2"/>
        <v>0</v>
      </c>
    </row>
    <row r="50" spans="1:6" x14ac:dyDescent="0.35">
      <c r="A50">
        <v>49</v>
      </c>
      <c r="B50">
        <f t="shared" si="3"/>
        <v>112.17337583832818</v>
      </c>
      <c r="C50">
        <f>'Solver no.1'!$C$4/365</f>
        <v>51.073972602739723</v>
      </c>
      <c r="D50">
        <f t="shared" si="0"/>
        <v>61.099403235588461</v>
      </c>
      <c r="E50" t="b">
        <f t="shared" si="1"/>
        <v>0</v>
      </c>
      <c r="F50">
        <f t="shared" si="2"/>
        <v>0</v>
      </c>
    </row>
    <row r="51" spans="1:6" x14ac:dyDescent="0.35">
      <c r="A51">
        <v>50</v>
      </c>
      <c r="B51">
        <f t="shared" si="3"/>
        <v>61.099403235588461</v>
      </c>
      <c r="C51">
        <f>'Solver no.1'!$C$4/365</f>
        <v>51.073972602739723</v>
      </c>
      <c r="D51">
        <f t="shared" si="0"/>
        <v>10.025430632848739</v>
      </c>
      <c r="E51" t="b">
        <f t="shared" si="1"/>
        <v>1</v>
      </c>
      <c r="F51">
        <f t="shared" si="2"/>
        <v>854.57468692327802</v>
      </c>
    </row>
    <row r="52" spans="1:6" x14ac:dyDescent="0.35">
      <c r="A52">
        <v>51</v>
      </c>
      <c r="B52">
        <f t="shared" si="3"/>
        <v>864.60011755612675</v>
      </c>
      <c r="C52">
        <f>'Solver no.1'!$C$4/365</f>
        <v>51.073972602739723</v>
      </c>
      <c r="D52">
        <f t="shared" si="0"/>
        <v>813.52614495338707</v>
      </c>
      <c r="E52" t="b">
        <f t="shared" si="1"/>
        <v>0</v>
      </c>
      <c r="F52">
        <f t="shared" si="2"/>
        <v>0</v>
      </c>
    </row>
    <row r="53" spans="1:6" x14ac:dyDescent="0.35">
      <c r="A53">
        <v>52</v>
      </c>
      <c r="B53">
        <f t="shared" si="3"/>
        <v>813.52614495338707</v>
      </c>
      <c r="C53">
        <f>'Solver no.1'!$C$4/365</f>
        <v>51.073972602739723</v>
      </c>
      <c r="D53">
        <f t="shared" si="0"/>
        <v>762.4521723506474</v>
      </c>
      <c r="E53" t="b">
        <f t="shared" si="1"/>
        <v>0</v>
      </c>
      <c r="F53">
        <f t="shared" si="2"/>
        <v>0</v>
      </c>
    </row>
    <row r="54" spans="1:6" x14ac:dyDescent="0.35">
      <c r="A54">
        <v>53</v>
      </c>
      <c r="B54">
        <f t="shared" si="3"/>
        <v>762.4521723506474</v>
      </c>
      <c r="C54">
        <f>'Solver no.1'!$C$4/365</f>
        <v>51.073972602739723</v>
      </c>
      <c r="D54">
        <f t="shared" si="0"/>
        <v>711.37819974790773</v>
      </c>
      <c r="E54" t="b">
        <f t="shared" si="1"/>
        <v>0</v>
      </c>
      <c r="F54">
        <f t="shared" si="2"/>
        <v>0</v>
      </c>
    </row>
    <row r="55" spans="1:6" x14ac:dyDescent="0.35">
      <c r="A55">
        <v>54</v>
      </c>
      <c r="B55">
        <f t="shared" si="3"/>
        <v>711.37819974790773</v>
      </c>
      <c r="C55">
        <f>'Solver no.1'!$C$4/365</f>
        <v>51.073972602739723</v>
      </c>
      <c r="D55">
        <f t="shared" si="0"/>
        <v>660.30422714516806</v>
      </c>
      <c r="E55" t="b">
        <f t="shared" si="1"/>
        <v>0</v>
      </c>
      <c r="F55">
        <f t="shared" si="2"/>
        <v>0</v>
      </c>
    </row>
    <row r="56" spans="1:6" x14ac:dyDescent="0.35">
      <c r="A56">
        <v>55</v>
      </c>
      <c r="B56">
        <f t="shared" si="3"/>
        <v>660.30422714516806</v>
      </c>
      <c r="C56">
        <f>'Solver no.1'!$C$4/365</f>
        <v>51.073972602739723</v>
      </c>
      <c r="D56">
        <f t="shared" si="0"/>
        <v>609.23025454242838</v>
      </c>
      <c r="E56" t="b">
        <f t="shared" si="1"/>
        <v>0</v>
      </c>
      <c r="F56">
        <f t="shared" si="2"/>
        <v>0</v>
      </c>
    </row>
    <row r="57" spans="1:6" x14ac:dyDescent="0.35">
      <c r="A57">
        <v>56</v>
      </c>
      <c r="B57">
        <f t="shared" si="3"/>
        <v>609.23025454242838</v>
      </c>
      <c r="C57">
        <f>'Solver no.1'!$C$4/365</f>
        <v>51.073972602739723</v>
      </c>
      <c r="D57">
        <f t="shared" si="0"/>
        <v>558.15628193968871</v>
      </c>
      <c r="E57" t="b">
        <f t="shared" si="1"/>
        <v>0</v>
      </c>
      <c r="F57">
        <f t="shared" si="2"/>
        <v>0</v>
      </c>
    </row>
    <row r="58" spans="1:6" x14ac:dyDescent="0.35">
      <c r="A58">
        <v>57</v>
      </c>
      <c r="B58">
        <f t="shared" si="3"/>
        <v>558.15628193968871</v>
      </c>
      <c r="C58">
        <f>'Solver no.1'!$C$4/365</f>
        <v>51.073972602739723</v>
      </c>
      <c r="D58">
        <f t="shared" si="0"/>
        <v>507.08230933694898</v>
      </c>
      <c r="E58" t="b">
        <f t="shared" si="1"/>
        <v>0</v>
      </c>
      <c r="F58">
        <f t="shared" si="2"/>
        <v>0</v>
      </c>
    </row>
    <row r="59" spans="1:6" x14ac:dyDescent="0.35">
      <c r="A59">
        <v>58</v>
      </c>
      <c r="B59">
        <f t="shared" si="3"/>
        <v>507.08230933694898</v>
      </c>
      <c r="C59">
        <f>'Solver no.1'!$C$4/365</f>
        <v>51.073972602739723</v>
      </c>
      <c r="D59">
        <f t="shared" si="0"/>
        <v>456.00833673420925</v>
      </c>
      <c r="E59" t="b">
        <f t="shared" si="1"/>
        <v>0</v>
      </c>
      <c r="F59">
        <f t="shared" si="2"/>
        <v>0</v>
      </c>
    </row>
    <row r="60" spans="1:6" x14ac:dyDescent="0.35">
      <c r="A60">
        <v>59</v>
      </c>
      <c r="B60">
        <f t="shared" si="3"/>
        <v>456.00833673420925</v>
      </c>
      <c r="C60">
        <f>'Solver no.1'!$C$4/365</f>
        <v>51.073972602739723</v>
      </c>
      <c r="D60">
        <f t="shared" si="0"/>
        <v>404.93436413146952</v>
      </c>
      <c r="E60" t="b">
        <f t="shared" si="1"/>
        <v>0</v>
      </c>
      <c r="F60">
        <f t="shared" si="2"/>
        <v>0</v>
      </c>
    </row>
    <row r="61" spans="1:6" x14ac:dyDescent="0.35">
      <c r="A61">
        <v>60</v>
      </c>
      <c r="B61">
        <f t="shared" si="3"/>
        <v>404.93436413146952</v>
      </c>
      <c r="C61">
        <f>'Solver no.1'!$C$4/365</f>
        <v>51.073972602739723</v>
      </c>
      <c r="D61">
        <f t="shared" si="0"/>
        <v>353.86039152872979</v>
      </c>
      <c r="E61" t="b">
        <f t="shared" si="1"/>
        <v>0</v>
      </c>
      <c r="F61">
        <f t="shared" si="2"/>
        <v>0</v>
      </c>
    </row>
    <row r="62" spans="1:6" x14ac:dyDescent="0.35">
      <c r="A62">
        <v>61</v>
      </c>
      <c r="B62">
        <f t="shared" si="3"/>
        <v>353.86039152872979</v>
      </c>
      <c r="C62">
        <f>'Solver no.1'!$C$4/365</f>
        <v>51.073972602739723</v>
      </c>
      <c r="D62">
        <f t="shared" si="0"/>
        <v>302.78641892599006</v>
      </c>
      <c r="E62" t="b">
        <f t="shared" si="1"/>
        <v>0</v>
      </c>
      <c r="F62">
        <f t="shared" si="2"/>
        <v>0</v>
      </c>
    </row>
    <row r="63" spans="1:6" x14ac:dyDescent="0.35">
      <c r="A63">
        <v>62</v>
      </c>
      <c r="B63">
        <f t="shared" si="3"/>
        <v>302.78641892599006</v>
      </c>
      <c r="C63">
        <f>'Solver no.1'!$C$4/365</f>
        <v>51.073972602739723</v>
      </c>
      <c r="D63">
        <f t="shared" si="0"/>
        <v>251.71244632325033</v>
      </c>
      <c r="E63" t="b">
        <f t="shared" si="1"/>
        <v>0</v>
      </c>
      <c r="F63">
        <f t="shared" si="2"/>
        <v>0</v>
      </c>
    </row>
    <row r="64" spans="1:6" x14ac:dyDescent="0.35">
      <c r="A64">
        <v>63</v>
      </c>
      <c r="B64">
        <f t="shared" si="3"/>
        <v>251.71244632325033</v>
      </c>
      <c r="C64">
        <f>'Solver no.1'!$C$4/365</f>
        <v>51.073972602739723</v>
      </c>
      <c r="D64">
        <f t="shared" si="0"/>
        <v>200.6384737205106</v>
      </c>
      <c r="E64" t="b">
        <f t="shared" si="1"/>
        <v>0</v>
      </c>
      <c r="F64">
        <f t="shared" si="2"/>
        <v>0</v>
      </c>
    </row>
    <row r="65" spans="1:6" x14ac:dyDescent="0.35">
      <c r="A65">
        <v>64</v>
      </c>
      <c r="B65">
        <f t="shared" si="3"/>
        <v>200.6384737205106</v>
      </c>
      <c r="C65">
        <f>'Solver no.1'!$C$4/365</f>
        <v>51.073972602739723</v>
      </c>
      <c r="D65">
        <f t="shared" si="0"/>
        <v>149.56450111777087</v>
      </c>
      <c r="E65" t="b">
        <f t="shared" si="1"/>
        <v>0</v>
      </c>
      <c r="F65">
        <f t="shared" si="2"/>
        <v>0</v>
      </c>
    </row>
    <row r="66" spans="1:6" x14ac:dyDescent="0.35">
      <c r="A66">
        <v>65</v>
      </c>
      <c r="B66">
        <f t="shared" si="3"/>
        <v>149.56450111777087</v>
      </c>
      <c r="C66">
        <f>'Solver no.1'!$C$4/365</f>
        <v>51.073972602739723</v>
      </c>
      <c r="D66">
        <f t="shared" si="0"/>
        <v>98.490528515031144</v>
      </c>
      <c r="E66" t="b">
        <f t="shared" si="1"/>
        <v>0</v>
      </c>
      <c r="F66">
        <f t="shared" si="2"/>
        <v>0</v>
      </c>
    </row>
    <row r="67" spans="1:6" x14ac:dyDescent="0.35">
      <c r="A67">
        <v>66</v>
      </c>
      <c r="B67">
        <f t="shared" si="3"/>
        <v>98.490528515031144</v>
      </c>
      <c r="C67">
        <f>'Solver no.1'!$C$4/365</f>
        <v>51.073972602739723</v>
      </c>
      <c r="D67">
        <f t="shared" ref="D67:D130" si="4">B67-C67</f>
        <v>47.416555912291422</v>
      </c>
      <c r="E67" t="b">
        <f t="shared" ref="E67:E130" si="5">D67&lt;C67</f>
        <v>1</v>
      </c>
      <c r="F67">
        <f t="shared" ref="F67:F130" si="6">IF(E67,$B$2,0)</f>
        <v>854.57468692327802</v>
      </c>
    </row>
    <row r="68" spans="1:6" x14ac:dyDescent="0.35">
      <c r="A68">
        <v>67</v>
      </c>
      <c r="B68">
        <f t="shared" ref="B68:B131" si="7">B67-C67+F67</f>
        <v>901.99124283556944</v>
      </c>
      <c r="C68">
        <f>'Solver no.1'!$C$4/365</f>
        <v>51.073972602739723</v>
      </c>
      <c r="D68">
        <f t="shared" si="4"/>
        <v>850.91727023282976</v>
      </c>
      <c r="E68" t="b">
        <f t="shared" si="5"/>
        <v>0</v>
      </c>
      <c r="F68">
        <f t="shared" si="6"/>
        <v>0</v>
      </c>
    </row>
    <row r="69" spans="1:6" x14ac:dyDescent="0.35">
      <c r="A69">
        <v>68</v>
      </c>
      <c r="B69">
        <f t="shared" si="7"/>
        <v>850.91727023282976</v>
      </c>
      <c r="C69">
        <f>'Solver no.1'!$C$4/365</f>
        <v>51.073972602739723</v>
      </c>
      <c r="D69">
        <f t="shared" si="4"/>
        <v>799.84329763009009</v>
      </c>
      <c r="E69" t="b">
        <f t="shared" si="5"/>
        <v>0</v>
      </c>
      <c r="F69">
        <f t="shared" si="6"/>
        <v>0</v>
      </c>
    </row>
    <row r="70" spans="1:6" x14ac:dyDescent="0.35">
      <c r="A70">
        <v>69</v>
      </c>
      <c r="B70">
        <f t="shared" si="7"/>
        <v>799.84329763009009</v>
      </c>
      <c r="C70">
        <f>'Solver no.1'!$C$4/365</f>
        <v>51.073972602739723</v>
      </c>
      <c r="D70">
        <f t="shared" si="4"/>
        <v>748.76932502735042</v>
      </c>
      <c r="E70" t="b">
        <f t="shared" si="5"/>
        <v>0</v>
      </c>
      <c r="F70">
        <f t="shared" si="6"/>
        <v>0</v>
      </c>
    </row>
    <row r="71" spans="1:6" x14ac:dyDescent="0.35">
      <c r="A71">
        <v>70</v>
      </c>
      <c r="B71">
        <f t="shared" si="7"/>
        <v>748.76932502735042</v>
      </c>
      <c r="C71">
        <f>'Solver no.1'!$C$4/365</f>
        <v>51.073972602739723</v>
      </c>
      <c r="D71">
        <f t="shared" si="4"/>
        <v>697.69535242461075</v>
      </c>
      <c r="E71" t="b">
        <f t="shared" si="5"/>
        <v>0</v>
      </c>
      <c r="F71">
        <f t="shared" si="6"/>
        <v>0</v>
      </c>
    </row>
    <row r="72" spans="1:6" x14ac:dyDescent="0.35">
      <c r="A72">
        <v>71</v>
      </c>
      <c r="B72">
        <f t="shared" si="7"/>
        <v>697.69535242461075</v>
      </c>
      <c r="C72">
        <f>'Solver no.1'!$C$4/365</f>
        <v>51.073972602739723</v>
      </c>
      <c r="D72">
        <f t="shared" si="4"/>
        <v>646.62137982187107</v>
      </c>
      <c r="E72" t="b">
        <f t="shared" si="5"/>
        <v>0</v>
      </c>
      <c r="F72">
        <f t="shared" si="6"/>
        <v>0</v>
      </c>
    </row>
    <row r="73" spans="1:6" x14ac:dyDescent="0.35">
      <c r="A73">
        <v>72</v>
      </c>
      <c r="B73">
        <f t="shared" si="7"/>
        <v>646.62137982187107</v>
      </c>
      <c r="C73">
        <f>'Solver no.1'!$C$4/365</f>
        <v>51.073972602739723</v>
      </c>
      <c r="D73">
        <f t="shared" si="4"/>
        <v>595.5474072191314</v>
      </c>
      <c r="E73" t="b">
        <f t="shared" si="5"/>
        <v>0</v>
      </c>
      <c r="F73">
        <f t="shared" si="6"/>
        <v>0</v>
      </c>
    </row>
    <row r="74" spans="1:6" x14ac:dyDescent="0.35">
      <c r="A74">
        <v>73</v>
      </c>
      <c r="B74">
        <f t="shared" si="7"/>
        <v>595.5474072191314</v>
      </c>
      <c r="C74">
        <f>'Solver no.1'!$C$4/365</f>
        <v>51.073972602739723</v>
      </c>
      <c r="D74">
        <f t="shared" si="4"/>
        <v>544.47343461639173</v>
      </c>
      <c r="E74" t="b">
        <f t="shared" si="5"/>
        <v>0</v>
      </c>
      <c r="F74">
        <f t="shared" si="6"/>
        <v>0</v>
      </c>
    </row>
    <row r="75" spans="1:6" x14ac:dyDescent="0.35">
      <c r="A75">
        <v>74</v>
      </c>
      <c r="B75">
        <f t="shared" si="7"/>
        <v>544.47343461639173</v>
      </c>
      <c r="C75">
        <f>'Solver no.1'!$C$4/365</f>
        <v>51.073972602739723</v>
      </c>
      <c r="D75">
        <f t="shared" si="4"/>
        <v>493.399462013652</v>
      </c>
      <c r="E75" t="b">
        <f t="shared" si="5"/>
        <v>0</v>
      </c>
      <c r="F75">
        <f t="shared" si="6"/>
        <v>0</v>
      </c>
    </row>
    <row r="76" spans="1:6" x14ac:dyDescent="0.35">
      <c r="A76">
        <v>75</v>
      </c>
      <c r="B76">
        <f t="shared" si="7"/>
        <v>493.399462013652</v>
      </c>
      <c r="C76">
        <f>'Solver no.1'!$C$4/365</f>
        <v>51.073972602739723</v>
      </c>
      <c r="D76">
        <f t="shared" si="4"/>
        <v>442.32548941091227</v>
      </c>
      <c r="E76" t="b">
        <f t="shared" si="5"/>
        <v>0</v>
      </c>
      <c r="F76">
        <f t="shared" si="6"/>
        <v>0</v>
      </c>
    </row>
    <row r="77" spans="1:6" x14ac:dyDescent="0.35">
      <c r="A77">
        <v>76</v>
      </c>
      <c r="B77">
        <f t="shared" si="7"/>
        <v>442.32548941091227</v>
      </c>
      <c r="C77">
        <f>'Solver no.1'!$C$4/365</f>
        <v>51.073972602739723</v>
      </c>
      <c r="D77">
        <f t="shared" si="4"/>
        <v>391.25151680817254</v>
      </c>
      <c r="E77" t="b">
        <f t="shared" si="5"/>
        <v>0</v>
      </c>
      <c r="F77">
        <f t="shared" si="6"/>
        <v>0</v>
      </c>
    </row>
    <row r="78" spans="1:6" x14ac:dyDescent="0.35">
      <c r="A78">
        <v>77</v>
      </c>
      <c r="B78">
        <f t="shared" si="7"/>
        <v>391.25151680817254</v>
      </c>
      <c r="C78">
        <f>'Solver no.1'!$C$4/365</f>
        <v>51.073972602739723</v>
      </c>
      <c r="D78">
        <f t="shared" si="4"/>
        <v>340.17754420543281</v>
      </c>
      <c r="E78" t="b">
        <f t="shared" si="5"/>
        <v>0</v>
      </c>
      <c r="F78">
        <f t="shared" si="6"/>
        <v>0</v>
      </c>
    </row>
    <row r="79" spans="1:6" x14ac:dyDescent="0.35">
      <c r="A79">
        <v>78</v>
      </c>
      <c r="B79">
        <f t="shared" si="7"/>
        <v>340.17754420543281</v>
      </c>
      <c r="C79">
        <f>'Solver no.1'!$C$4/365</f>
        <v>51.073972602739723</v>
      </c>
      <c r="D79">
        <f t="shared" si="4"/>
        <v>289.10357160269308</v>
      </c>
      <c r="E79" t="b">
        <f t="shared" si="5"/>
        <v>0</v>
      </c>
      <c r="F79">
        <f t="shared" si="6"/>
        <v>0</v>
      </c>
    </row>
    <row r="80" spans="1:6" x14ac:dyDescent="0.35">
      <c r="A80">
        <v>79</v>
      </c>
      <c r="B80">
        <f t="shared" si="7"/>
        <v>289.10357160269308</v>
      </c>
      <c r="C80">
        <f>'Solver no.1'!$C$4/365</f>
        <v>51.073972602739723</v>
      </c>
      <c r="D80">
        <f t="shared" si="4"/>
        <v>238.02959899995335</v>
      </c>
      <c r="E80" t="b">
        <f t="shared" si="5"/>
        <v>0</v>
      </c>
      <c r="F80">
        <f t="shared" si="6"/>
        <v>0</v>
      </c>
    </row>
    <row r="81" spans="1:6" x14ac:dyDescent="0.35">
      <c r="A81">
        <v>80</v>
      </c>
      <c r="B81">
        <f t="shared" si="7"/>
        <v>238.02959899995335</v>
      </c>
      <c r="C81">
        <f>'Solver no.1'!$C$4/365</f>
        <v>51.073972602739723</v>
      </c>
      <c r="D81">
        <f t="shared" si="4"/>
        <v>186.95562639721362</v>
      </c>
      <c r="E81" t="b">
        <f t="shared" si="5"/>
        <v>0</v>
      </c>
      <c r="F81">
        <f t="shared" si="6"/>
        <v>0</v>
      </c>
    </row>
    <row r="82" spans="1:6" x14ac:dyDescent="0.35">
      <c r="A82">
        <v>81</v>
      </c>
      <c r="B82">
        <f t="shared" si="7"/>
        <v>186.95562639721362</v>
      </c>
      <c r="C82">
        <f>'Solver no.1'!$C$4/365</f>
        <v>51.073972602739723</v>
      </c>
      <c r="D82">
        <f t="shared" si="4"/>
        <v>135.88165379447389</v>
      </c>
      <c r="E82" t="b">
        <f t="shared" si="5"/>
        <v>0</v>
      </c>
      <c r="F82">
        <f t="shared" si="6"/>
        <v>0</v>
      </c>
    </row>
    <row r="83" spans="1:6" x14ac:dyDescent="0.35">
      <c r="A83">
        <v>82</v>
      </c>
      <c r="B83">
        <f t="shared" si="7"/>
        <v>135.88165379447389</v>
      </c>
      <c r="C83">
        <f>'Solver no.1'!$C$4/365</f>
        <v>51.073972602739723</v>
      </c>
      <c r="D83">
        <f t="shared" si="4"/>
        <v>84.807681191734162</v>
      </c>
      <c r="E83" t="b">
        <f t="shared" si="5"/>
        <v>0</v>
      </c>
      <c r="F83">
        <f t="shared" si="6"/>
        <v>0</v>
      </c>
    </row>
    <row r="84" spans="1:6" x14ac:dyDescent="0.35">
      <c r="A84">
        <v>83</v>
      </c>
      <c r="B84">
        <f t="shared" si="7"/>
        <v>84.807681191734162</v>
      </c>
      <c r="C84">
        <f>'Solver no.1'!$C$4/365</f>
        <v>51.073972602739723</v>
      </c>
      <c r="D84">
        <f t="shared" si="4"/>
        <v>33.733708588994439</v>
      </c>
      <c r="E84" t="b">
        <f t="shared" si="5"/>
        <v>1</v>
      </c>
      <c r="F84">
        <f t="shared" si="6"/>
        <v>854.57468692327802</v>
      </c>
    </row>
    <row r="85" spans="1:6" x14ac:dyDescent="0.35">
      <c r="A85">
        <v>84</v>
      </c>
      <c r="B85">
        <f t="shared" si="7"/>
        <v>888.30839551227245</v>
      </c>
      <c r="C85">
        <f>'Solver no.1'!$C$4/365</f>
        <v>51.073972602739723</v>
      </c>
      <c r="D85">
        <f t="shared" si="4"/>
        <v>837.23442290953278</v>
      </c>
      <c r="E85" t="b">
        <f t="shared" si="5"/>
        <v>0</v>
      </c>
      <c r="F85">
        <f t="shared" si="6"/>
        <v>0</v>
      </c>
    </row>
    <row r="86" spans="1:6" x14ac:dyDescent="0.35">
      <c r="A86">
        <v>85</v>
      </c>
      <c r="B86">
        <f t="shared" si="7"/>
        <v>837.23442290953278</v>
      </c>
      <c r="C86">
        <f>'Solver no.1'!$C$4/365</f>
        <v>51.073972602739723</v>
      </c>
      <c r="D86">
        <f t="shared" si="4"/>
        <v>786.16045030679311</v>
      </c>
      <c r="E86" t="b">
        <f t="shared" si="5"/>
        <v>0</v>
      </c>
      <c r="F86">
        <f t="shared" si="6"/>
        <v>0</v>
      </c>
    </row>
    <row r="87" spans="1:6" x14ac:dyDescent="0.35">
      <c r="A87">
        <v>86</v>
      </c>
      <c r="B87">
        <f t="shared" si="7"/>
        <v>786.16045030679311</v>
      </c>
      <c r="C87">
        <f>'Solver no.1'!$C$4/365</f>
        <v>51.073972602739723</v>
      </c>
      <c r="D87">
        <f t="shared" si="4"/>
        <v>735.08647770405344</v>
      </c>
      <c r="E87" t="b">
        <f t="shared" si="5"/>
        <v>0</v>
      </c>
      <c r="F87">
        <f t="shared" si="6"/>
        <v>0</v>
      </c>
    </row>
    <row r="88" spans="1:6" x14ac:dyDescent="0.35">
      <c r="A88">
        <v>87</v>
      </c>
      <c r="B88">
        <f t="shared" si="7"/>
        <v>735.08647770405344</v>
      </c>
      <c r="C88">
        <f>'Solver no.1'!$C$4/365</f>
        <v>51.073972602739723</v>
      </c>
      <c r="D88">
        <f t="shared" si="4"/>
        <v>684.01250510131376</v>
      </c>
      <c r="E88" t="b">
        <f t="shared" si="5"/>
        <v>0</v>
      </c>
      <c r="F88">
        <f t="shared" si="6"/>
        <v>0</v>
      </c>
    </row>
    <row r="89" spans="1:6" x14ac:dyDescent="0.35">
      <c r="A89">
        <v>88</v>
      </c>
      <c r="B89">
        <f t="shared" si="7"/>
        <v>684.01250510131376</v>
      </c>
      <c r="C89">
        <f>'Solver no.1'!$C$4/365</f>
        <v>51.073972602739723</v>
      </c>
      <c r="D89">
        <f t="shared" si="4"/>
        <v>632.93853249857409</v>
      </c>
      <c r="E89" t="b">
        <f t="shared" si="5"/>
        <v>0</v>
      </c>
      <c r="F89">
        <f t="shared" si="6"/>
        <v>0</v>
      </c>
    </row>
    <row r="90" spans="1:6" x14ac:dyDescent="0.35">
      <c r="A90">
        <v>89</v>
      </c>
      <c r="B90">
        <f t="shared" si="7"/>
        <v>632.93853249857409</v>
      </c>
      <c r="C90">
        <f>'Solver no.1'!$C$4/365</f>
        <v>51.073972602739723</v>
      </c>
      <c r="D90">
        <f t="shared" si="4"/>
        <v>581.86455989583442</v>
      </c>
      <c r="E90" t="b">
        <f t="shared" si="5"/>
        <v>0</v>
      </c>
      <c r="F90">
        <f t="shared" si="6"/>
        <v>0</v>
      </c>
    </row>
    <row r="91" spans="1:6" x14ac:dyDescent="0.35">
      <c r="A91">
        <v>90</v>
      </c>
      <c r="B91">
        <f t="shared" si="7"/>
        <v>581.86455989583442</v>
      </c>
      <c r="C91">
        <f>'Solver no.1'!$C$4/365</f>
        <v>51.073972602739723</v>
      </c>
      <c r="D91">
        <f t="shared" si="4"/>
        <v>530.79058729309475</v>
      </c>
      <c r="E91" t="b">
        <f t="shared" si="5"/>
        <v>0</v>
      </c>
      <c r="F91">
        <f t="shared" si="6"/>
        <v>0</v>
      </c>
    </row>
    <row r="92" spans="1:6" x14ac:dyDescent="0.35">
      <c r="A92">
        <v>91</v>
      </c>
      <c r="B92">
        <f t="shared" si="7"/>
        <v>530.79058729309475</v>
      </c>
      <c r="C92">
        <f>'Solver no.1'!$C$4/365</f>
        <v>51.073972602739723</v>
      </c>
      <c r="D92">
        <f t="shared" si="4"/>
        <v>479.71661469035502</v>
      </c>
      <c r="E92" t="b">
        <f t="shared" si="5"/>
        <v>0</v>
      </c>
      <c r="F92">
        <f t="shared" si="6"/>
        <v>0</v>
      </c>
    </row>
    <row r="93" spans="1:6" x14ac:dyDescent="0.35">
      <c r="A93">
        <v>92</v>
      </c>
      <c r="B93">
        <f t="shared" si="7"/>
        <v>479.71661469035502</v>
      </c>
      <c r="C93">
        <f>'Solver no.1'!$C$4/365</f>
        <v>51.073972602739723</v>
      </c>
      <c r="D93">
        <f t="shared" si="4"/>
        <v>428.64264208761529</v>
      </c>
      <c r="E93" t="b">
        <f t="shared" si="5"/>
        <v>0</v>
      </c>
      <c r="F93">
        <f t="shared" si="6"/>
        <v>0</v>
      </c>
    </row>
    <row r="94" spans="1:6" x14ac:dyDescent="0.35">
      <c r="A94">
        <v>93</v>
      </c>
      <c r="B94">
        <f t="shared" si="7"/>
        <v>428.64264208761529</v>
      </c>
      <c r="C94">
        <f>'Solver no.1'!$C$4/365</f>
        <v>51.073972602739723</v>
      </c>
      <c r="D94">
        <f t="shared" si="4"/>
        <v>377.56866948487556</v>
      </c>
      <c r="E94" t="b">
        <f t="shared" si="5"/>
        <v>0</v>
      </c>
      <c r="F94">
        <f t="shared" si="6"/>
        <v>0</v>
      </c>
    </row>
    <row r="95" spans="1:6" x14ac:dyDescent="0.35">
      <c r="A95">
        <v>94</v>
      </c>
      <c r="B95">
        <f t="shared" si="7"/>
        <v>377.56866948487556</v>
      </c>
      <c r="C95">
        <f>'Solver no.1'!$C$4/365</f>
        <v>51.073972602739723</v>
      </c>
      <c r="D95">
        <f t="shared" si="4"/>
        <v>326.49469688213583</v>
      </c>
      <c r="E95" t="b">
        <f t="shared" si="5"/>
        <v>0</v>
      </c>
      <c r="F95">
        <f t="shared" si="6"/>
        <v>0</v>
      </c>
    </row>
    <row r="96" spans="1:6" x14ac:dyDescent="0.35">
      <c r="A96">
        <v>95</v>
      </c>
      <c r="B96">
        <f t="shared" si="7"/>
        <v>326.49469688213583</v>
      </c>
      <c r="C96">
        <f>'Solver no.1'!$C$4/365</f>
        <v>51.073972602739723</v>
      </c>
      <c r="D96">
        <f t="shared" si="4"/>
        <v>275.4207242793961</v>
      </c>
      <c r="E96" t="b">
        <f t="shared" si="5"/>
        <v>0</v>
      </c>
      <c r="F96">
        <f t="shared" si="6"/>
        <v>0</v>
      </c>
    </row>
    <row r="97" spans="1:6" x14ac:dyDescent="0.35">
      <c r="A97">
        <v>96</v>
      </c>
      <c r="B97">
        <f t="shared" si="7"/>
        <v>275.4207242793961</v>
      </c>
      <c r="C97">
        <f>'Solver no.1'!$C$4/365</f>
        <v>51.073972602739723</v>
      </c>
      <c r="D97">
        <f t="shared" si="4"/>
        <v>224.34675167665637</v>
      </c>
      <c r="E97" t="b">
        <f t="shared" si="5"/>
        <v>0</v>
      </c>
      <c r="F97">
        <f t="shared" si="6"/>
        <v>0</v>
      </c>
    </row>
    <row r="98" spans="1:6" x14ac:dyDescent="0.35">
      <c r="A98">
        <v>97</v>
      </c>
      <c r="B98">
        <f t="shared" si="7"/>
        <v>224.34675167665637</v>
      </c>
      <c r="C98">
        <f>'Solver no.1'!$C$4/365</f>
        <v>51.073972602739723</v>
      </c>
      <c r="D98">
        <f t="shared" si="4"/>
        <v>173.27277907391664</v>
      </c>
      <c r="E98" t="b">
        <f t="shared" si="5"/>
        <v>0</v>
      </c>
      <c r="F98">
        <f t="shared" si="6"/>
        <v>0</v>
      </c>
    </row>
    <row r="99" spans="1:6" x14ac:dyDescent="0.35">
      <c r="A99">
        <v>98</v>
      </c>
      <c r="B99">
        <f t="shared" si="7"/>
        <v>173.27277907391664</v>
      </c>
      <c r="C99">
        <f>'Solver no.1'!$C$4/365</f>
        <v>51.073972602739723</v>
      </c>
      <c r="D99">
        <f t="shared" si="4"/>
        <v>122.19880647117691</v>
      </c>
      <c r="E99" t="b">
        <f t="shared" si="5"/>
        <v>0</v>
      </c>
      <c r="F99">
        <f t="shared" si="6"/>
        <v>0</v>
      </c>
    </row>
    <row r="100" spans="1:6" x14ac:dyDescent="0.35">
      <c r="A100">
        <v>99</v>
      </c>
      <c r="B100">
        <f t="shared" si="7"/>
        <v>122.19880647117691</v>
      </c>
      <c r="C100">
        <f>'Solver no.1'!$C$4/365</f>
        <v>51.073972602739723</v>
      </c>
      <c r="D100">
        <f t="shared" si="4"/>
        <v>71.124833868437179</v>
      </c>
      <c r="E100" t="b">
        <f t="shared" si="5"/>
        <v>0</v>
      </c>
      <c r="F100">
        <f t="shared" si="6"/>
        <v>0</v>
      </c>
    </row>
    <row r="101" spans="1:6" x14ac:dyDescent="0.35">
      <c r="A101">
        <v>100</v>
      </c>
      <c r="B101">
        <f t="shared" si="7"/>
        <v>71.124833868437179</v>
      </c>
      <c r="C101">
        <f>'Solver no.1'!$C$4/365</f>
        <v>51.073972602739723</v>
      </c>
      <c r="D101">
        <f t="shared" si="4"/>
        <v>20.050861265697456</v>
      </c>
      <c r="E101" t="b">
        <f t="shared" si="5"/>
        <v>1</v>
      </c>
      <c r="F101">
        <f t="shared" si="6"/>
        <v>854.57468692327802</v>
      </c>
    </row>
    <row r="102" spans="1:6" x14ac:dyDescent="0.35">
      <c r="A102">
        <v>101</v>
      </c>
      <c r="B102">
        <f t="shared" si="7"/>
        <v>874.62554818897547</v>
      </c>
      <c r="C102">
        <f>'Solver no.1'!$C$4/365</f>
        <v>51.073972602739723</v>
      </c>
      <c r="D102">
        <f t="shared" si="4"/>
        <v>823.5515755862358</v>
      </c>
      <c r="E102" t="b">
        <f t="shared" si="5"/>
        <v>0</v>
      </c>
      <c r="F102">
        <f t="shared" si="6"/>
        <v>0</v>
      </c>
    </row>
    <row r="103" spans="1:6" x14ac:dyDescent="0.35">
      <c r="A103">
        <v>102</v>
      </c>
      <c r="B103">
        <f t="shared" si="7"/>
        <v>823.5515755862358</v>
      </c>
      <c r="C103">
        <f>'Solver no.1'!$C$4/365</f>
        <v>51.073972602739723</v>
      </c>
      <c r="D103">
        <f t="shared" si="4"/>
        <v>772.47760298349613</v>
      </c>
      <c r="E103" t="b">
        <f t="shared" si="5"/>
        <v>0</v>
      </c>
      <c r="F103">
        <f t="shared" si="6"/>
        <v>0</v>
      </c>
    </row>
    <row r="104" spans="1:6" x14ac:dyDescent="0.35">
      <c r="A104">
        <v>103</v>
      </c>
      <c r="B104">
        <f t="shared" si="7"/>
        <v>772.47760298349613</v>
      </c>
      <c r="C104">
        <f>'Solver no.1'!$C$4/365</f>
        <v>51.073972602739723</v>
      </c>
      <c r="D104">
        <f t="shared" si="4"/>
        <v>721.40363038075645</v>
      </c>
      <c r="E104" t="b">
        <f t="shared" si="5"/>
        <v>0</v>
      </c>
      <c r="F104">
        <f t="shared" si="6"/>
        <v>0</v>
      </c>
    </row>
    <row r="105" spans="1:6" x14ac:dyDescent="0.35">
      <c r="A105">
        <v>104</v>
      </c>
      <c r="B105">
        <f t="shared" si="7"/>
        <v>721.40363038075645</v>
      </c>
      <c r="C105">
        <f>'Solver no.1'!$C$4/365</f>
        <v>51.073972602739723</v>
      </c>
      <c r="D105">
        <f t="shared" si="4"/>
        <v>670.32965777801678</v>
      </c>
      <c r="E105" t="b">
        <f t="shared" si="5"/>
        <v>0</v>
      </c>
      <c r="F105">
        <f t="shared" si="6"/>
        <v>0</v>
      </c>
    </row>
    <row r="106" spans="1:6" x14ac:dyDescent="0.35">
      <c r="A106">
        <v>105</v>
      </c>
      <c r="B106">
        <f t="shared" si="7"/>
        <v>670.32965777801678</v>
      </c>
      <c r="C106">
        <f>'Solver no.1'!$C$4/365</f>
        <v>51.073972602739723</v>
      </c>
      <c r="D106">
        <f t="shared" si="4"/>
        <v>619.25568517527711</v>
      </c>
      <c r="E106" t="b">
        <f t="shared" si="5"/>
        <v>0</v>
      </c>
      <c r="F106">
        <f t="shared" si="6"/>
        <v>0</v>
      </c>
    </row>
    <row r="107" spans="1:6" x14ac:dyDescent="0.35">
      <c r="A107">
        <v>106</v>
      </c>
      <c r="B107">
        <f t="shared" si="7"/>
        <v>619.25568517527711</v>
      </c>
      <c r="C107">
        <f>'Solver no.1'!$C$4/365</f>
        <v>51.073972602739723</v>
      </c>
      <c r="D107">
        <f t="shared" si="4"/>
        <v>568.18171257253744</v>
      </c>
      <c r="E107" t="b">
        <f t="shared" si="5"/>
        <v>0</v>
      </c>
      <c r="F107">
        <f t="shared" si="6"/>
        <v>0</v>
      </c>
    </row>
    <row r="108" spans="1:6" x14ac:dyDescent="0.35">
      <c r="A108">
        <v>107</v>
      </c>
      <c r="B108">
        <f t="shared" si="7"/>
        <v>568.18171257253744</v>
      </c>
      <c r="C108">
        <f>'Solver no.1'!$C$4/365</f>
        <v>51.073972602739723</v>
      </c>
      <c r="D108">
        <f t="shared" si="4"/>
        <v>517.10773996979776</v>
      </c>
      <c r="E108" t="b">
        <f t="shared" si="5"/>
        <v>0</v>
      </c>
      <c r="F108">
        <f t="shared" si="6"/>
        <v>0</v>
      </c>
    </row>
    <row r="109" spans="1:6" x14ac:dyDescent="0.35">
      <c r="A109">
        <v>108</v>
      </c>
      <c r="B109">
        <f t="shared" si="7"/>
        <v>517.10773996979776</v>
      </c>
      <c r="C109">
        <f>'Solver no.1'!$C$4/365</f>
        <v>51.073972602739723</v>
      </c>
      <c r="D109">
        <f t="shared" si="4"/>
        <v>466.03376736705803</v>
      </c>
      <c r="E109" t="b">
        <f t="shared" si="5"/>
        <v>0</v>
      </c>
      <c r="F109">
        <f t="shared" si="6"/>
        <v>0</v>
      </c>
    </row>
    <row r="110" spans="1:6" x14ac:dyDescent="0.35">
      <c r="A110">
        <v>109</v>
      </c>
      <c r="B110">
        <f t="shared" si="7"/>
        <v>466.03376736705803</v>
      </c>
      <c r="C110">
        <f>'Solver no.1'!$C$4/365</f>
        <v>51.073972602739723</v>
      </c>
      <c r="D110">
        <f t="shared" si="4"/>
        <v>414.9597947643183</v>
      </c>
      <c r="E110" t="b">
        <f t="shared" si="5"/>
        <v>0</v>
      </c>
      <c r="F110">
        <f t="shared" si="6"/>
        <v>0</v>
      </c>
    </row>
    <row r="111" spans="1:6" x14ac:dyDescent="0.35">
      <c r="A111">
        <v>110</v>
      </c>
      <c r="B111">
        <f t="shared" si="7"/>
        <v>414.9597947643183</v>
      </c>
      <c r="C111">
        <f>'Solver no.1'!$C$4/365</f>
        <v>51.073972602739723</v>
      </c>
      <c r="D111">
        <f t="shared" si="4"/>
        <v>363.88582216157857</v>
      </c>
      <c r="E111" t="b">
        <f t="shared" si="5"/>
        <v>0</v>
      </c>
      <c r="F111">
        <f t="shared" si="6"/>
        <v>0</v>
      </c>
    </row>
    <row r="112" spans="1:6" x14ac:dyDescent="0.35">
      <c r="A112">
        <v>111</v>
      </c>
      <c r="B112">
        <f t="shared" si="7"/>
        <v>363.88582216157857</v>
      </c>
      <c r="C112">
        <f>'Solver no.1'!$C$4/365</f>
        <v>51.073972602739723</v>
      </c>
      <c r="D112">
        <f t="shared" si="4"/>
        <v>312.81184955883884</v>
      </c>
      <c r="E112" t="b">
        <f t="shared" si="5"/>
        <v>0</v>
      </c>
      <c r="F112">
        <f t="shared" si="6"/>
        <v>0</v>
      </c>
    </row>
    <row r="113" spans="1:6" x14ac:dyDescent="0.35">
      <c r="A113">
        <v>112</v>
      </c>
      <c r="B113">
        <f t="shared" si="7"/>
        <v>312.81184955883884</v>
      </c>
      <c r="C113">
        <f>'Solver no.1'!$C$4/365</f>
        <v>51.073972602739723</v>
      </c>
      <c r="D113">
        <f t="shared" si="4"/>
        <v>261.73787695609911</v>
      </c>
      <c r="E113" t="b">
        <f t="shared" si="5"/>
        <v>0</v>
      </c>
      <c r="F113">
        <f t="shared" si="6"/>
        <v>0</v>
      </c>
    </row>
    <row r="114" spans="1:6" x14ac:dyDescent="0.35">
      <c r="A114">
        <v>113</v>
      </c>
      <c r="B114">
        <f t="shared" si="7"/>
        <v>261.73787695609911</v>
      </c>
      <c r="C114">
        <f>'Solver no.1'!$C$4/365</f>
        <v>51.073972602739723</v>
      </c>
      <c r="D114">
        <f t="shared" si="4"/>
        <v>210.66390435335938</v>
      </c>
      <c r="E114" t="b">
        <f t="shared" si="5"/>
        <v>0</v>
      </c>
      <c r="F114">
        <f t="shared" si="6"/>
        <v>0</v>
      </c>
    </row>
    <row r="115" spans="1:6" x14ac:dyDescent="0.35">
      <c r="A115">
        <v>114</v>
      </c>
      <c r="B115">
        <f t="shared" si="7"/>
        <v>210.66390435335938</v>
      </c>
      <c r="C115">
        <f>'Solver no.1'!$C$4/365</f>
        <v>51.073972602739723</v>
      </c>
      <c r="D115">
        <f t="shared" si="4"/>
        <v>159.58993175061966</v>
      </c>
      <c r="E115" t="b">
        <f t="shared" si="5"/>
        <v>0</v>
      </c>
      <c r="F115">
        <f t="shared" si="6"/>
        <v>0</v>
      </c>
    </row>
    <row r="116" spans="1:6" x14ac:dyDescent="0.35">
      <c r="A116">
        <v>115</v>
      </c>
      <c r="B116">
        <f t="shared" si="7"/>
        <v>159.58993175061966</v>
      </c>
      <c r="C116">
        <f>'Solver no.1'!$C$4/365</f>
        <v>51.073972602739723</v>
      </c>
      <c r="D116">
        <f t="shared" si="4"/>
        <v>108.51595914787993</v>
      </c>
      <c r="E116" t="b">
        <f t="shared" si="5"/>
        <v>0</v>
      </c>
      <c r="F116">
        <f t="shared" si="6"/>
        <v>0</v>
      </c>
    </row>
    <row r="117" spans="1:6" x14ac:dyDescent="0.35">
      <c r="A117">
        <v>116</v>
      </c>
      <c r="B117">
        <f t="shared" si="7"/>
        <v>108.51595914787993</v>
      </c>
      <c r="C117">
        <f>'Solver no.1'!$C$4/365</f>
        <v>51.073972602739723</v>
      </c>
      <c r="D117">
        <f t="shared" si="4"/>
        <v>57.441986545140203</v>
      </c>
      <c r="E117" t="b">
        <f t="shared" si="5"/>
        <v>0</v>
      </c>
      <c r="F117">
        <f t="shared" si="6"/>
        <v>0</v>
      </c>
    </row>
    <row r="118" spans="1:6" x14ac:dyDescent="0.35">
      <c r="A118">
        <v>117</v>
      </c>
      <c r="B118">
        <f t="shared" si="7"/>
        <v>57.441986545140203</v>
      </c>
      <c r="C118">
        <f>'Solver no.1'!$C$4/365</f>
        <v>51.073972602739723</v>
      </c>
      <c r="D118">
        <f t="shared" si="4"/>
        <v>6.3680139424004807</v>
      </c>
      <c r="E118" t="b">
        <f t="shared" si="5"/>
        <v>1</v>
      </c>
      <c r="F118">
        <f t="shared" si="6"/>
        <v>854.57468692327802</v>
      </c>
    </row>
    <row r="119" spans="1:6" x14ac:dyDescent="0.35">
      <c r="A119">
        <v>118</v>
      </c>
      <c r="B119">
        <f t="shared" si="7"/>
        <v>860.94270086567849</v>
      </c>
      <c r="C119">
        <f>'Solver no.1'!$C$4/365</f>
        <v>51.073972602739723</v>
      </c>
      <c r="D119">
        <f t="shared" si="4"/>
        <v>809.86872826293882</v>
      </c>
      <c r="E119" t="b">
        <f t="shared" si="5"/>
        <v>0</v>
      </c>
      <c r="F119">
        <f t="shared" si="6"/>
        <v>0</v>
      </c>
    </row>
    <row r="120" spans="1:6" x14ac:dyDescent="0.35">
      <c r="A120">
        <v>119</v>
      </c>
      <c r="B120">
        <f t="shared" si="7"/>
        <v>809.86872826293882</v>
      </c>
      <c r="C120">
        <f>'Solver no.1'!$C$4/365</f>
        <v>51.073972602739723</v>
      </c>
      <c r="D120">
        <f t="shared" si="4"/>
        <v>758.79475566019914</v>
      </c>
      <c r="E120" t="b">
        <f t="shared" si="5"/>
        <v>0</v>
      </c>
      <c r="F120">
        <f t="shared" si="6"/>
        <v>0</v>
      </c>
    </row>
    <row r="121" spans="1:6" x14ac:dyDescent="0.35">
      <c r="A121">
        <v>120</v>
      </c>
      <c r="B121">
        <f t="shared" si="7"/>
        <v>758.79475566019914</v>
      </c>
      <c r="C121">
        <f>'Solver no.1'!$C$4/365</f>
        <v>51.073972602739723</v>
      </c>
      <c r="D121">
        <f t="shared" si="4"/>
        <v>707.72078305745947</v>
      </c>
      <c r="E121" t="b">
        <f t="shared" si="5"/>
        <v>0</v>
      </c>
      <c r="F121">
        <f t="shared" si="6"/>
        <v>0</v>
      </c>
    </row>
    <row r="122" spans="1:6" x14ac:dyDescent="0.35">
      <c r="A122">
        <v>121</v>
      </c>
      <c r="B122">
        <f t="shared" si="7"/>
        <v>707.72078305745947</v>
      </c>
      <c r="C122">
        <f>'Solver no.1'!$C$4/365</f>
        <v>51.073972602739723</v>
      </c>
      <c r="D122">
        <f t="shared" si="4"/>
        <v>656.6468104547198</v>
      </c>
      <c r="E122" t="b">
        <f t="shared" si="5"/>
        <v>0</v>
      </c>
      <c r="F122">
        <f t="shared" si="6"/>
        <v>0</v>
      </c>
    </row>
    <row r="123" spans="1:6" x14ac:dyDescent="0.35">
      <c r="A123">
        <v>122</v>
      </c>
      <c r="B123">
        <f t="shared" si="7"/>
        <v>656.6468104547198</v>
      </c>
      <c r="C123">
        <f>'Solver no.1'!$C$4/365</f>
        <v>51.073972602739723</v>
      </c>
      <c r="D123">
        <f t="shared" si="4"/>
        <v>605.57283785198013</v>
      </c>
      <c r="E123" t="b">
        <f t="shared" si="5"/>
        <v>0</v>
      </c>
      <c r="F123">
        <f t="shared" si="6"/>
        <v>0</v>
      </c>
    </row>
    <row r="124" spans="1:6" x14ac:dyDescent="0.35">
      <c r="A124">
        <v>123</v>
      </c>
      <c r="B124">
        <f t="shared" si="7"/>
        <v>605.57283785198013</v>
      </c>
      <c r="C124">
        <f>'Solver no.1'!$C$4/365</f>
        <v>51.073972602739723</v>
      </c>
      <c r="D124">
        <f t="shared" si="4"/>
        <v>554.49886524924045</v>
      </c>
      <c r="E124" t="b">
        <f t="shared" si="5"/>
        <v>0</v>
      </c>
      <c r="F124">
        <f t="shared" si="6"/>
        <v>0</v>
      </c>
    </row>
    <row r="125" spans="1:6" x14ac:dyDescent="0.35">
      <c r="A125">
        <v>124</v>
      </c>
      <c r="B125">
        <f t="shared" si="7"/>
        <v>554.49886524924045</v>
      </c>
      <c r="C125">
        <f>'Solver no.1'!$C$4/365</f>
        <v>51.073972602739723</v>
      </c>
      <c r="D125">
        <f t="shared" si="4"/>
        <v>503.42489264650072</v>
      </c>
      <c r="E125" t="b">
        <f t="shared" si="5"/>
        <v>0</v>
      </c>
      <c r="F125">
        <f t="shared" si="6"/>
        <v>0</v>
      </c>
    </row>
    <row r="126" spans="1:6" x14ac:dyDescent="0.35">
      <c r="A126">
        <v>125</v>
      </c>
      <c r="B126">
        <f t="shared" si="7"/>
        <v>503.42489264650072</v>
      </c>
      <c r="C126">
        <f>'Solver no.1'!$C$4/365</f>
        <v>51.073972602739723</v>
      </c>
      <c r="D126">
        <f t="shared" si="4"/>
        <v>452.35092004376099</v>
      </c>
      <c r="E126" t="b">
        <f t="shared" si="5"/>
        <v>0</v>
      </c>
      <c r="F126">
        <f t="shared" si="6"/>
        <v>0</v>
      </c>
    </row>
    <row r="127" spans="1:6" x14ac:dyDescent="0.35">
      <c r="A127">
        <v>126</v>
      </c>
      <c r="B127">
        <f t="shared" si="7"/>
        <v>452.35092004376099</v>
      </c>
      <c r="C127">
        <f>'Solver no.1'!$C$4/365</f>
        <v>51.073972602739723</v>
      </c>
      <c r="D127">
        <f t="shared" si="4"/>
        <v>401.27694744102126</v>
      </c>
      <c r="E127" t="b">
        <f t="shared" si="5"/>
        <v>0</v>
      </c>
      <c r="F127">
        <f t="shared" si="6"/>
        <v>0</v>
      </c>
    </row>
    <row r="128" spans="1:6" x14ac:dyDescent="0.35">
      <c r="A128">
        <v>127</v>
      </c>
      <c r="B128">
        <f t="shared" si="7"/>
        <v>401.27694744102126</v>
      </c>
      <c r="C128">
        <f>'Solver no.1'!$C$4/365</f>
        <v>51.073972602739723</v>
      </c>
      <c r="D128">
        <f t="shared" si="4"/>
        <v>350.20297483828153</v>
      </c>
      <c r="E128" t="b">
        <f t="shared" si="5"/>
        <v>0</v>
      </c>
      <c r="F128">
        <f t="shared" si="6"/>
        <v>0</v>
      </c>
    </row>
    <row r="129" spans="1:6" x14ac:dyDescent="0.35">
      <c r="A129">
        <v>128</v>
      </c>
      <c r="B129">
        <f t="shared" si="7"/>
        <v>350.20297483828153</v>
      </c>
      <c r="C129">
        <f>'Solver no.1'!$C$4/365</f>
        <v>51.073972602739723</v>
      </c>
      <c r="D129">
        <f t="shared" si="4"/>
        <v>299.1290022355418</v>
      </c>
      <c r="E129" t="b">
        <f t="shared" si="5"/>
        <v>0</v>
      </c>
      <c r="F129">
        <f t="shared" si="6"/>
        <v>0</v>
      </c>
    </row>
    <row r="130" spans="1:6" x14ac:dyDescent="0.35">
      <c r="A130">
        <v>129</v>
      </c>
      <c r="B130">
        <f t="shared" si="7"/>
        <v>299.1290022355418</v>
      </c>
      <c r="C130">
        <f>'Solver no.1'!$C$4/365</f>
        <v>51.073972602739723</v>
      </c>
      <c r="D130">
        <f t="shared" si="4"/>
        <v>248.05502963280207</v>
      </c>
      <c r="E130" t="b">
        <f t="shared" si="5"/>
        <v>0</v>
      </c>
      <c r="F130">
        <f t="shared" si="6"/>
        <v>0</v>
      </c>
    </row>
    <row r="131" spans="1:6" x14ac:dyDescent="0.35">
      <c r="A131">
        <v>130</v>
      </c>
      <c r="B131">
        <f t="shared" si="7"/>
        <v>248.05502963280207</v>
      </c>
      <c r="C131">
        <f>'Solver no.1'!$C$4/365</f>
        <v>51.073972602739723</v>
      </c>
      <c r="D131">
        <f t="shared" ref="D131:D194" si="8">B131-C131</f>
        <v>196.98105703006235</v>
      </c>
      <c r="E131" t="b">
        <f t="shared" ref="E131:E194" si="9">D131&lt;C131</f>
        <v>0</v>
      </c>
      <c r="F131">
        <f t="shared" ref="F131:F194" si="10">IF(E131,$B$2,0)</f>
        <v>0</v>
      </c>
    </row>
    <row r="132" spans="1:6" x14ac:dyDescent="0.35">
      <c r="A132">
        <v>131</v>
      </c>
      <c r="B132">
        <f t="shared" ref="B132:B195" si="11">B131-C131+F131</f>
        <v>196.98105703006235</v>
      </c>
      <c r="C132">
        <f>'Solver no.1'!$C$4/365</f>
        <v>51.073972602739723</v>
      </c>
      <c r="D132">
        <f t="shared" si="8"/>
        <v>145.90708442732262</v>
      </c>
      <c r="E132" t="b">
        <f t="shared" si="9"/>
        <v>0</v>
      </c>
      <c r="F132">
        <f t="shared" si="10"/>
        <v>0</v>
      </c>
    </row>
    <row r="133" spans="1:6" x14ac:dyDescent="0.35">
      <c r="A133">
        <v>132</v>
      </c>
      <c r="B133">
        <f t="shared" si="11"/>
        <v>145.90708442732262</v>
      </c>
      <c r="C133">
        <f>'Solver no.1'!$C$4/365</f>
        <v>51.073972602739723</v>
      </c>
      <c r="D133">
        <f t="shared" si="8"/>
        <v>94.833111824582886</v>
      </c>
      <c r="E133" t="b">
        <f t="shared" si="9"/>
        <v>0</v>
      </c>
      <c r="F133">
        <f t="shared" si="10"/>
        <v>0</v>
      </c>
    </row>
    <row r="134" spans="1:6" x14ac:dyDescent="0.35">
      <c r="A134">
        <v>133</v>
      </c>
      <c r="B134">
        <f t="shared" si="11"/>
        <v>94.833111824582886</v>
      </c>
      <c r="C134">
        <f>'Solver no.1'!$C$4/365</f>
        <v>51.073972602739723</v>
      </c>
      <c r="D134">
        <f t="shared" si="8"/>
        <v>43.759139221843164</v>
      </c>
      <c r="E134" t="b">
        <f t="shared" si="9"/>
        <v>1</v>
      </c>
      <c r="F134">
        <f t="shared" si="10"/>
        <v>854.57468692327802</v>
      </c>
    </row>
    <row r="135" spans="1:6" x14ac:dyDescent="0.35">
      <c r="A135">
        <v>134</v>
      </c>
      <c r="B135">
        <f t="shared" si="11"/>
        <v>898.33382614512118</v>
      </c>
      <c r="C135">
        <f>'Solver no.1'!$C$4/365</f>
        <v>51.073972602739723</v>
      </c>
      <c r="D135">
        <f t="shared" si="8"/>
        <v>847.25985354238151</v>
      </c>
      <c r="E135" t="b">
        <f t="shared" si="9"/>
        <v>0</v>
      </c>
      <c r="F135">
        <f t="shared" si="10"/>
        <v>0</v>
      </c>
    </row>
    <row r="136" spans="1:6" x14ac:dyDescent="0.35">
      <c r="A136">
        <v>135</v>
      </c>
      <c r="B136">
        <f t="shared" si="11"/>
        <v>847.25985354238151</v>
      </c>
      <c r="C136">
        <f>'Solver no.1'!$C$4/365</f>
        <v>51.073972602739723</v>
      </c>
      <c r="D136">
        <f t="shared" si="8"/>
        <v>796.18588093964183</v>
      </c>
      <c r="E136" t="b">
        <f t="shared" si="9"/>
        <v>0</v>
      </c>
      <c r="F136">
        <f t="shared" si="10"/>
        <v>0</v>
      </c>
    </row>
    <row r="137" spans="1:6" x14ac:dyDescent="0.35">
      <c r="A137">
        <v>136</v>
      </c>
      <c r="B137">
        <f t="shared" si="11"/>
        <v>796.18588093964183</v>
      </c>
      <c r="C137">
        <f>'Solver no.1'!$C$4/365</f>
        <v>51.073972602739723</v>
      </c>
      <c r="D137">
        <f t="shared" si="8"/>
        <v>745.11190833690216</v>
      </c>
      <c r="E137" t="b">
        <f t="shared" si="9"/>
        <v>0</v>
      </c>
      <c r="F137">
        <f t="shared" si="10"/>
        <v>0</v>
      </c>
    </row>
    <row r="138" spans="1:6" x14ac:dyDescent="0.35">
      <c r="A138">
        <v>137</v>
      </c>
      <c r="B138">
        <f t="shared" si="11"/>
        <v>745.11190833690216</v>
      </c>
      <c r="C138">
        <f>'Solver no.1'!$C$4/365</f>
        <v>51.073972602739723</v>
      </c>
      <c r="D138">
        <f t="shared" si="8"/>
        <v>694.03793573416249</v>
      </c>
      <c r="E138" t="b">
        <f t="shared" si="9"/>
        <v>0</v>
      </c>
      <c r="F138">
        <f t="shared" si="10"/>
        <v>0</v>
      </c>
    </row>
    <row r="139" spans="1:6" x14ac:dyDescent="0.35">
      <c r="A139">
        <v>138</v>
      </c>
      <c r="B139">
        <f t="shared" si="11"/>
        <v>694.03793573416249</v>
      </c>
      <c r="C139">
        <f>'Solver no.1'!$C$4/365</f>
        <v>51.073972602739723</v>
      </c>
      <c r="D139">
        <f t="shared" si="8"/>
        <v>642.96396313142282</v>
      </c>
      <c r="E139" t="b">
        <f t="shared" si="9"/>
        <v>0</v>
      </c>
      <c r="F139">
        <f t="shared" si="10"/>
        <v>0</v>
      </c>
    </row>
    <row r="140" spans="1:6" x14ac:dyDescent="0.35">
      <c r="A140">
        <v>139</v>
      </c>
      <c r="B140">
        <f t="shared" si="11"/>
        <v>642.96396313142282</v>
      </c>
      <c r="C140">
        <f>'Solver no.1'!$C$4/365</f>
        <v>51.073972602739723</v>
      </c>
      <c r="D140">
        <f t="shared" si="8"/>
        <v>591.88999052868314</v>
      </c>
      <c r="E140" t="b">
        <f t="shared" si="9"/>
        <v>0</v>
      </c>
      <c r="F140">
        <f t="shared" si="10"/>
        <v>0</v>
      </c>
    </row>
    <row r="141" spans="1:6" x14ac:dyDescent="0.35">
      <c r="A141">
        <v>140</v>
      </c>
      <c r="B141">
        <f t="shared" si="11"/>
        <v>591.88999052868314</v>
      </c>
      <c r="C141">
        <f>'Solver no.1'!$C$4/365</f>
        <v>51.073972602739723</v>
      </c>
      <c r="D141">
        <f t="shared" si="8"/>
        <v>540.81601792594347</v>
      </c>
      <c r="E141" t="b">
        <f t="shared" si="9"/>
        <v>0</v>
      </c>
      <c r="F141">
        <f t="shared" si="10"/>
        <v>0</v>
      </c>
    </row>
    <row r="142" spans="1:6" x14ac:dyDescent="0.35">
      <c r="A142">
        <v>141</v>
      </c>
      <c r="B142">
        <f t="shared" si="11"/>
        <v>540.81601792594347</v>
      </c>
      <c r="C142">
        <f>'Solver no.1'!$C$4/365</f>
        <v>51.073972602739723</v>
      </c>
      <c r="D142">
        <f t="shared" si="8"/>
        <v>489.74204532320374</v>
      </c>
      <c r="E142" t="b">
        <f t="shared" si="9"/>
        <v>0</v>
      </c>
      <c r="F142">
        <f t="shared" si="10"/>
        <v>0</v>
      </c>
    </row>
    <row r="143" spans="1:6" x14ac:dyDescent="0.35">
      <c r="A143">
        <v>142</v>
      </c>
      <c r="B143">
        <f t="shared" si="11"/>
        <v>489.74204532320374</v>
      </c>
      <c r="C143">
        <f>'Solver no.1'!$C$4/365</f>
        <v>51.073972602739723</v>
      </c>
      <c r="D143">
        <f t="shared" si="8"/>
        <v>438.66807272046401</v>
      </c>
      <c r="E143" t="b">
        <f t="shared" si="9"/>
        <v>0</v>
      </c>
      <c r="F143">
        <f t="shared" si="10"/>
        <v>0</v>
      </c>
    </row>
    <row r="144" spans="1:6" x14ac:dyDescent="0.35">
      <c r="A144">
        <v>143</v>
      </c>
      <c r="B144">
        <f t="shared" si="11"/>
        <v>438.66807272046401</v>
      </c>
      <c r="C144">
        <f>'Solver no.1'!$C$4/365</f>
        <v>51.073972602739723</v>
      </c>
      <c r="D144">
        <f t="shared" si="8"/>
        <v>387.59410011772428</v>
      </c>
      <c r="E144" t="b">
        <f t="shared" si="9"/>
        <v>0</v>
      </c>
      <c r="F144">
        <f t="shared" si="10"/>
        <v>0</v>
      </c>
    </row>
    <row r="145" spans="1:6" x14ac:dyDescent="0.35">
      <c r="A145">
        <v>144</v>
      </c>
      <c r="B145">
        <f t="shared" si="11"/>
        <v>387.59410011772428</v>
      </c>
      <c r="C145">
        <f>'Solver no.1'!$C$4/365</f>
        <v>51.073972602739723</v>
      </c>
      <c r="D145">
        <f t="shared" si="8"/>
        <v>336.52012751498455</v>
      </c>
      <c r="E145" t="b">
        <f t="shared" si="9"/>
        <v>0</v>
      </c>
      <c r="F145">
        <f t="shared" si="10"/>
        <v>0</v>
      </c>
    </row>
    <row r="146" spans="1:6" x14ac:dyDescent="0.35">
      <c r="A146">
        <v>145</v>
      </c>
      <c r="B146">
        <f t="shared" si="11"/>
        <v>336.52012751498455</v>
      </c>
      <c r="C146">
        <f>'Solver no.1'!$C$4/365</f>
        <v>51.073972602739723</v>
      </c>
      <c r="D146">
        <f t="shared" si="8"/>
        <v>285.44615491224482</v>
      </c>
      <c r="E146" t="b">
        <f t="shared" si="9"/>
        <v>0</v>
      </c>
      <c r="F146">
        <f t="shared" si="10"/>
        <v>0</v>
      </c>
    </row>
    <row r="147" spans="1:6" x14ac:dyDescent="0.35">
      <c r="A147">
        <v>146</v>
      </c>
      <c r="B147">
        <f t="shared" si="11"/>
        <v>285.44615491224482</v>
      </c>
      <c r="C147">
        <f>'Solver no.1'!$C$4/365</f>
        <v>51.073972602739723</v>
      </c>
      <c r="D147">
        <f t="shared" si="8"/>
        <v>234.37218230950509</v>
      </c>
      <c r="E147" t="b">
        <f t="shared" si="9"/>
        <v>0</v>
      </c>
      <c r="F147">
        <f t="shared" si="10"/>
        <v>0</v>
      </c>
    </row>
    <row r="148" spans="1:6" x14ac:dyDescent="0.35">
      <c r="A148">
        <v>147</v>
      </c>
      <c r="B148">
        <f t="shared" si="11"/>
        <v>234.37218230950509</v>
      </c>
      <c r="C148">
        <f>'Solver no.1'!$C$4/365</f>
        <v>51.073972602739723</v>
      </c>
      <c r="D148">
        <f t="shared" si="8"/>
        <v>183.29820970676536</v>
      </c>
      <c r="E148" t="b">
        <f t="shared" si="9"/>
        <v>0</v>
      </c>
      <c r="F148">
        <f t="shared" si="10"/>
        <v>0</v>
      </c>
    </row>
    <row r="149" spans="1:6" x14ac:dyDescent="0.35">
      <c r="A149">
        <v>148</v>
      </c>
      <c r="B149">
        <f t="shared" si="11"/>
        <v>183.29820970676536</v>
      </c>
      <c r="C149">
        <f>'Solver no.1'!$C$4/365</f>
        <v>51.073972602739723</v>
      </c>
      <c r="D149">
        <f t="shared" si="8"/>
        <v>132.22423710402563</v>
      </c>
      <c r="E149" t="b">
        <f t="shared" si="9"/>
        <v>0</v>
      </c>
      <c r="F149">
        <f t="shared" si="10"/>
        <v>0</v>
      </c>
    </row>
    <row r="150" spans="1:6" x14ac:dyDescent="0.35">
      <c r="A150">
        <v>149</v>
      </c>
      <c r="B150">
        <f t="shared" si="11"/>
        <v>132.22423710402563</v>
      </c>
      <c r="C150">
        <f>'Solver no.1'!$C$4/365</f>
        <v>51.073972602739723</v>
      </c>
      <c r="D150">
        <f t="shared" si="8"/>
        <v>81.150264501285903</v>
      </c>
      <c r="E150" t="b">
        <f t="shared" si="9"/>
        <v>0</v>
      </c>
      <c r="F150">
        <f t="shared" si="10"/>
        <v>0</v>
      </c>
    </row>
    <row r="151" spans="1:6" x14ac:dyDescent="0.35">
      <c r="A151">
        <v>150</v>
      </c>
      <c r="B151">
        <f t="shared" si="11"/>
        <v>81.150264501285903</v>
      </c>
      <c r="C151">
        <f>'Solver no.1'!$C$4/365</f>
        <v>51.073972602739723</v>
      </c>
      <c r="D151">
        <f t="shared" si="8"/>
        <v>30.076291898546181</v>
      </c>
      <c r="E151" t="b">
        <f t="shared" si="9"/>
        <v>1</v>
      </c>
      <c r="F151">
        <f t="shared" si="10"/>
        <v>854.57468692327802</v>
      </c>
    </row>
    <row r="152" spans="1:6" x14ac:dyDescent="0.35">
      <c r="A152">
        <v>151</v>
      </c>
      <c r="B152">
        <f t="shared" si="11"/>
        <v>884.6509788218242</v>
      </c>
      <c r="C152">
        <f>'Solver no.1'!$C$4/365</f>
        <v>51.073972602739723</v>
      </c>
      <c r="D152">
        <f t="shared" si="8"/>
        <v>833.57700621908452</v>
      </c>
      <c r="E152" t="b">
        <f t="shared" si="9"/>
        <v>0</v>
      </c>
      <c r="F152">
        <f t="shared" si="10"/>
        <v>0</v>
      </c>
    </row>
    <row r="153" spans="1:6" x14ac:dyDescent="0.35">
      <c r="A153">
        <v>152</v>
      </c>
      <c r="B153">
        <f t="shared" si="11"/>
        <v>833.57700621908452</v>
      </c>
      <c r="C153">
        <f>'Solver no.1'!$C$4/365</f>
        <v>51.073972602739723</v>
      </c>
      <c r="D153">
        <f t="shared" si="8"/>
        <v>782.50303361634485</v>
      </c>
      <c r="E153" t="b">
        <f t="shared" si="9"/>
        <v>0</v>
      </c>
      <c r="F153">
        <f t="shared" si="10"/>
        <v>0</v>
      </c>
    </row>
    <row r="154" spans="1:6" x14ac:dyDescent="0.35">
      <c r="A154">
        <v>153</v>
      </c>
      <c r="B154">
        <f t="shared" si="11"/>
        <v>782.50303361634485</v>
      </c>
      <c r="C154">
        <f>'Solver no.1'!$C$4/365</f>
        <v>51.073972602739723</v>
      </c>
      <c r="D154">
        <f t="shared" si="8"/>
        <v>731.42906101360518</v>
      </c>
      <c r="E154" t="b">
        <f t="shared" si="9"/>
        <v>0</v>
      </c>
      <c r="F154">
        <f t="shared" si="10"/>
        <v>0</v>
      </c>
    </row>
    <row r="155" spans="1:6" x14ac:dyDescent="0.35">
      <c r="A155">
        <v>154</v>
      </c>
      <c r="B155">
        <f t="shared" si="11"/>
        <v>731.42906101360518</v>
      </c>
      <c r="C155">
        <f>'Solver no.1'!$C$4/365</f>
        <v>51.073972602739723</v>
      </c>
      <c r="D155">
        <f t="shared" si="8"/>
        <v>680.35508841086551</v>
      </c>
      <c r="E155" t="b">
        <f t="shared" si="9"/>
        <v>0</v>
      </c>
      <c r="F155">
        <f t="shared" si="10"/>
        <v>0</v>
      </c>
    </row>
    <row r="156" spans="1:6" x14ac:dyDescent="0.35">
      <c r="A156">
        <v>155</v>
      </c>
      <c r="B156">
        <f t="shared" si="11"/>
        <v>680.35508841086551</v>
      </c>
      <c r="C156">
        <f>'Solver no.1'!$C$4/365</f>
        <v>51.073972602739723</v>
      </c>
      <c r="D156">
        <f t="shared" si="8"/>
        <v>629.28111580812583</v>
      </c>
      <c r="E156" t="b">
        <f t="shared" si="9"/>
        <v>0</v>
      </c>
      <c r="F156">
        <f t="shared" si="10"/>
        <v>0</v>
      </c>
    </row>
    <row r="157" spans="1:6" x14ac:dyDescent="0.35">
      <c r="A157">
        <v>156</v>
      </c>
      <c r="B157">
        <f t="shared" si="11"/>
        <v>629.28111580812583</v>
      </c>
      <c r="C157">
        <f>'Solver no.1'!$C$4/365</f>
        <v>51.073972602739723</v>
      </c>
      <c r="D157">
        <f t="shared" si="8"/>
        <v>578.20714320538616</v>
      </c>
      <c r="E157" t="b">
        <f t="shared" si="9"/>
        <v>0</v>
      </c>
      <c r="F157">
        <f t="shared" si="10"/>
        <v>0</v>
      </c>
    </row>
    <row r="158" spans="1:6" x14ac:dyDescent="0.35">
      <c r="A158">
        <v>157</v>
      </c>
      <c r="B158">
        <f t="shared" si="11"/>
        <v>578.20714320538616</v>
      </c>
      <c r="C158">
        <f>'Solver no.1'!$C$4/365</f>
        <v>51.073972602739723</v>
      </c>
      <c r="D158">
        <f t="shared" si="8"/>
        <v>527.13317060264649</v>
      </c>
      <c r="E158" t="b">
        <f t="shared" si="9"/>
        <v>0</v>
      </c>
      <c r="F158">
        <f t="shared" si="10"/>
        <v>0</v>
      </c>
    </row>
    <row r="159" spans="1:6" x14ac:dyDescent="0.35">
      <c r="A159">
        <v>158</v>
      </c>
      <c r="B159">
        <f t="shared" si="11"/>
        <v>527.13317060264649</v>
      </c>
      <c r="C159">
        <f>'Solver no.1'!$C$4/365</f>
        <v>51.073972602739723</v>
      </c>
      <c r="D159">
        <f t="shared" si="8"/>
        <v>476.05919799990676</v>
      </c>
      <c r="E159" t="b">
        <f t="shared" si="9"/>
        <v>0</v>
      </c>
      <c r="F159">
        <f t="shared" si="10"/>
        <v>0</v>
      </c>
    </row>
    <row r="160" spans="1:6" x14ac:dyDescent="0.35">
      <c r="A160">
        <v>159</v>
      </c>
      <c r="B160">
        <f t="shared" si="11"/>
        <v>476.05919799990676</v>
      </c>
      <c r="C160">
        <f>'Solver no.1'!$C$4/365</f>
        <v>51.073972602739723</v>
      </c>
      <c r="D160">
        <f t="shared" si="8"/>
        <v>424.98522539716703</v>
      </c>
      <c r="E160" t="b">
        <f t="shared" si="9"/>
        <v>0</v>
      </c>
      <c r="F160">
        <f t="shared" si="10"/>
        <v>0</v>
      </c>
    </row>
    <row r="161" spans="1:6" x14ac:dyDescent="0.35">
      <c r="A161">
        <v>160</v>
      </c>
      <c r="B161">
        <f t="shared" si="11"/>
        <v>424.98522539716703</v>
      </c>
      <c r="C161">
        <f>'Solver no.1'!$C$4/365</f>
        <v>51.073972602739723</v>
      </c>
      <c r="D161">
        <f t="shared" si="8"/>
        <v>373.9112527944273</v>
      </c>
      <c r="E161" t="b">
        <f t="shared" si="9"/>
        <v>0</v>
      </c>
      <c r="F161">
        <f t="shared" si="10"/>
        <v>0</v>
      </c>
    </row>
    <row r="162" spans="1:6" x14ac:dyDescent="0.35">
      <c r="A162">
        <v>161</v>
      </c>
      <c r="B162">
        <f t="shared" si="11"/>
        <v>373.9112527944273</v>
      </c>
      <c r="C162">
        <f>'Solver no.1'!$C$4/365</f>
        <v>51.073972602739723</v>
      </c>
      <c r="D162">
        <f t="shared" si="8"/>
        <v>322.83728019168757</v>
      </c>
      <c r="E162" t="b">
        <f t="shared" si="9"/>
        <v>0</v>
      </c>
      <c r="F162">
        <f t="shared" si="10"/>
        <v>0</v>
      </c>
    </row>
    <row r="163" spans="1:6" x14ac:dyDescent="0.35">
      <c r="A163">
        <v>162</v>
      </c>
      <c r="B163">
        <f t="shared" si="11"/>
        <v>322.83728019168757</v>
      </c>
      <c r="C163">
        <f>'Solver no.1'!$C$4/365</f>
        <v>51.073972602739723</v>
      </c>
      <c r="D163">
        <f t="shared" si="8"/>
        <v>271.76330758894784</v>
      </c>
      <c r="E163" t="b">
        <f t="shared" si="9"/>
        <v>0</v>
      </c>
      <c r="F163">
        <f t="shared" si="10"/>
        <v>0</v>
      </c>
    </row>
    <row r="164" spans="1:6" x14ac:dyDescent="0.35">
      <c r="A164">
        <v>163</v>
      </c>
      <c r="B164">
        <f t="shared" si="11"/>
        <v>271.76330758894784</v>
      </c>
      <c r="C164">
        <f>'Solver no.1'!$C$4/365</f>
        <v>51.073972602739723</v>
      </c>
      <c r="D164">
        <f t="shared" si="8"/>
        <v>220.68933498620811</v>
      </c>
      <c r="E164" t="b">
        <f t="shared" si="9"/>
        <v>0</v>
      </c>
      <c r="F164">
        <f t="shared" si="10"/>
        <v>0</v>
      </c>
    </row>
    <row r="165" spans="1:6" x14ac:dyDescent="0.35">
      <c r="A165">
        <v>164</v>
      </c>
      <c r="B165">
        <f t="shared" si="11"/>
        <v>220.68933498620811</v>
      </c>
      <c r="C165">
        <f>'Solver no.1'!$C$4/365</f>
        <v>51.073972602739723</v>
      </c>
      <c r="D165">
        <f t="shared" si="8"/>
        <v>169.61536238346838</v>
      </c>
      <c r="E165" t="b">
        <f t="shared" si="9"/>
        <v>0</v>
      </c>
      <c r="F165">
        <f t="shared" si="10"/>
        <v>0</v>
      </c>
    </row>
    <row r="166" spans="1:6" x14ac:dyDescent="0.35">
      <c r="A166">
        <v>165</v>
      </c>
      <c r="B166">
        <f t="shared" si="11"/>
        <v>169.61536238346838</v>
      </c>
      <c r="C166">
        <f>'Solver no.1'!$C$4/365</f>
        <v>51.073972602739723</v>
      </c>
      <c r="D166">
        <f t="shared" si="8"/>
        <v>118.54138978072865</v>
      </c>
      <c r="E166" t="b">
        <f t="shared" si="9"/>
        <v>0</v>
      </c>
      <c r="F166">
        <f t="shared" si="10"/>
        <v>0</v>
      </c>
    </row>
    <row r="167" spans="1:6" x14ac:dyDescent="0.35">
      <c r="A167">
        <v>166</v>
      </c>
      <c r="B167">
        <f t="shared" si="11"/>
        <v>118.54138978072865</v>
      </c>
      <c r="C167">
        <f>'Solver no.1'!$C$4/365</f>
        <v>51.073972602739723</v>
      </c>
      <c r="D167">
        <f t="shared" si="8"/>
        <v>67.467417177988921</v>
      </c>
      <c r="E167" t="b">
        <f t="shared" si="9"/>
        <v>0</v>
      </c>
      <c r="F167">
        <f t="shared" si="10"/>
        <v>0</v>
      </c>
    </row>
    <row r="168" spans="1:6" x14ac:dyDescent="0.35">
      <c r="A168">
        <v>167</v>
      </c>
      <c r="B168">
        <f t="shared" si="11"/>
        <v>67.467417177988921</v>
      </c>
      <c r="C168">
        <f>'Solver no.1'!$C$4/365</f>
        <v>51.073972602739723</v>
      </c>
      <c r="D168">
        <f t="shared" si="8"/>
        <v>16.393444575249198</v>
      </c>
      <c r="E168" t="b">
        <f t="shared" si="9"/>
        <v>1</v>
      </c>
      <c r="F168">
        <f t="shared" si="10"/>
        <v>854.57468692327802</v>
      </c>
    </row>
    <row r="169" spans="1:6" x14ac:dyDescent="0.35">
      <c r="A169">
        <v>168</v>
      </c>
      <c r="B169">
        <f t="shared" si="11"/>
        <v>870.96813149852721</v>
      </c>
      <c r="C169">
        <f>'Solver no.1'!$C$4/365</f>
        <v>51.073972602739723</v>
      </c>
      <c r="D169">
        <f t="shared" si="8"/>
        <v>819.89415889578754</v>
      </c>
      <c r="E169" t="b">
        <f t="shared" si="9"/>
        <v>0</v>
      </c>
      <c r="F169">
        <f t="shared" si="10"/>
        <v>0</v>
      </c>
    </row>
    <row r="170" spans="1:6" x14ac:dyDescent="0.35">
      <c r="A170">
        <v>169</v>
      </c>
      <c r="B170">
        <f t="shared" si="11"/>
        <v>819.89415889578754</v>
      </c>
      <c r="C170">
        <f>'Solver no.1'!$C$4/365</f>
        <v>51.073972602739723</v>
      </c>
      <c r="D170">
        <f t="shared" si="8"/>
        <v>768.82018629304787</v>
      </c>
      <c r="E170" t="b">
        <f t="shared" si="9"/>
        <v>0</v>
      </c>
      <c r="F170">
        <f t="shared" si="10"/>
        <v>0</v>
      </c>
    </row>
    <row r="171" spans="1:6" x14ac:dyDescent="0.35">
      <c r="A171">
        <v>170</v>
      </c>
      <c r="B171">
        <f t="shared" si="11"/>
        <v>768.82018629304787</v>
      </c>
      <c r="C171">
        <f>'Solver no.1'!$C$4/365</f>
        <v>51.073972602739723</v>
      </c>
      <c r="D171">
        <f t="shared" si="8"/>
        <v>717.7462136903082</v>
      </c>
      <c r="E171" t="b">
        <f t="shared" si="9"/>
        <v>0</v>
      </c>
      <c r="F171">
        <f t="shared" si="10"/>
        <v>0</v>
      </c>
    </row>
    <row r="172" spans="1:6" x14ac:dyDescent="0.35">
      <c r="A172">
        <v>171</v>
      </c>
      <c r="B172">
        <f t="shared" si="11"/>
        <v>717.7462136903082</v>
      </c>
      <c r="C172">
        <f>'Solver no.1'!$C$4/365</f>
        <v>51.073972602739723</v>
      </c>
      <c r="D172">
        <f t="shared" si="8"/>
        <v>666.67224108756852</v>
      </c>
      <c r="E172" t="b">
        <f t="shared" si="9"/>
        <v>0</v>
      </c>
      <c r="F172">
        <f t="shared" si="10"/>
        <v>0</v>
      </c>
    </row>
    <row r="173" spans="1:6" x14ac:dyDescent="0.35">
      <c r="A173">
        <v>172</v>
      </c>
      <c r="B173">
        <f t="shared" si="11"/>
        <v>666.67224108756852</v>
      </c>
      <c r="C173">
        <f>'Solver no.1'!$C$4/365</f>
        <v>51.073972602739723</v>
      </c>
      <c r="D173">
        <f t="shared" si="8"/>
        <v>615.59826848482885</v>
      </c>
      <c r="E173" t="b">
        <f t="shared" si="9"/>
        <v>0</v>
      </c>
      <c r="F173">
        <f t="shared" si="10"/>
        <v>0</v>
      </c>
    </row>
    <row r="174" spans="1:6" x14ac:dyDescent="0.35">
      <c r="A174">
        <v>173</v>
      </c>
      <c r="B174">
        <f t="shared" si="11"/>
        <v>615.59826848482885</v>
      </c>
      <c r="C174">
        <f>'Solver no.1'!$C$4/365</f>
        <v>51.073972602739723</v>
      </c>
      <c r="D174">
        <f t="shared" si="8"/>
        <v>564.52429588208918</v>
      </c>
      <c r="E174" t="b">
        <f t="shared" si="9"/>
        <v>0</v>
      </c>
      <c r="F174">
        <f t="shared" si="10"/>
        <v>0</v>
      </c>
    </row>
    <row r="175" spans="1:6" x14ac:dyDescent="0.35">
      <c r="A175">
        <v>174</v>
      </c>
      <c r="B175">
        <f t="shared" si="11"/>
        <v>564.52429588208918</v>
      </c>
      <c r="C175">
        <f>'Solver no.1'!$C$4/365</f>
        <v>51.073972602739723</v>
      </c>
      <c r="D175">
        <f t="shared" si="8"/>
        <v>513.4503232793495</v>
      </c>
      <c r="E175" t="b">
        <f t="shared" si="9"/>
        <v>0</v>
      </c>
      <c r="F175">
        <f t="shared" si="10"/>
        <v>0</v>
      </c>
    </row>
    <row r="176" spans="1:6" x14ac:dyDescent="0.35">
      <c r="A176">
        <v>175</v>
      </c>
      <c r="B176">
        <f t="shared" si="11"/>
        <v>513.4503232793495</v>
      </c>
      <c r="C176">
        <f>'Solver no.1'!$C$4/365</f>
        <v>51.073972602739723</v>
      </c>
      <c r="D176">
        <f t="shared" si="8"/>
        <v>462.37635067660977</v>
      </c>
      <c r="E176" t="b">
        <f t="shared" si="9"/>
        <v>0</v>
      </c>
      <c r="F176">
        <f t="shared" si="10"/>
        <v>0</v>
      </c>
    </row>
    <row r="177" spans="1:6" x14ac:dyDescent="0.35">
      <c r="A177">
        <v>176</v>
      </c>
      <c r="B177">
        <f t="shared" si="11"/>
        <v>462.37635067660977</v>
      </c>
      <c r="C177">
        <f>'Solver no.1'!$C$4/365</f>
        <v>51.073972602739723</v>
      </c>
      <c r="D177">
        <f t="shared" si="8"/>
        <v>411.30237807387005</v>
      </c>
      <c r="E177" t="b">
        <f t="shared" si="9"/>
        <v>0</v>
      </c>
      <c r="F177">
        <f t="shared" si="10"/>
        <v>0</v>
      </c>
    </row>
    <row r="178" spans="1:6" x14ac:dyDescent="0.35">
      <c r="A178">
        <v>177</v>
      </c>
      <c r="B178">
        <f t="shared" si="11"/>
        <v>411.30237807387005</v>
      </c>
      <c r="C178">
        <f>'Solver no.1'!$C$4/365</f>
        <v>51.073972602739723</v>
      </c>
      <c r="D178">
        <f t="shared" si="8"/>
        <v>360.22840547113032</v>
      </c>
      <c r="E178" t="b">
        <f t="shared" si="9"/>
        <v>0</v>
      </c>
      <c r="F178">
        <f t="shared" si="10"/>
        <v>0</v>
      </c>
    </row>
    <row r="179" spans="1:6" x14ac:dyDescent="0.35">
      <c r="A179">
        <v>178</v>
      </c>
      <c r="B179">
        <f t="shared" si="11"/>
        <v>360.22840547113032</v>
      </c>
      <c r="C179">
        <f>'Solver no.1'!$C$4/365</f>
        <v>51.073972602739723</v>
      </c>
      <c r="D179">
        <f t="shared" si="8"/>
        <v>309.15443286839059</v>
      </c>
      <c r="E179" t="b">
        <f t="shared" si="9"/>
        <v>0</v>
      </c>
      <c r="F179">
        <f t="shared" si="10"/>
        <v>0</v>
      </c>
    </row>
    <row r="180" spans="1:6" x14ac:dyDescent="0.35">
      <c r="A180">
        <v>179</v>
      </c>
      <c r="B180">
        <f t="shared" si="11"/>
        <v>309.15443286839059</v>
      </c>
      <c r="C180">
        <f>'Solver no.1'!$C$4/365</f>
        <v>51.073972602739723</v>
      </c>
      <c r="D180">
        <f t="shared" si="8"/>
        <v>258.08046026565086</v>
      </c>
      <c r="E180" t="b">
        <f t="shared" si="9"/>
        <v>0</v>
      </c>
      <c r="F180">
        <f t="shared" si="10"/>
        <v>0</v>
      </c>
    </row>
    <row r="181" spans="1:6" x14ac:dyDescent="0.35">
      <c r="A181">
        <v>180</v>
      </c>
      <c r="B181">
        <f t="shared" si="11"/>
        <v>258.08046026565086</v>
      </c>
      <c r="C181">
        <f>'Solver no.1'!$C$4/365</f>
        <v>51.073972602739723</v>
      </c>
      <c r="D181">
        <f t="shared" si="8"/>
        <v>207.00648766291113</v>
      </c>
      <c r="E181" t="b">
        <f t="shared" si="9"/>
        <v>0</v>
      </c>
      <c r="F181">
        <f t="shared" si="10"/>
        <v>0</v>
      </c>
    </row>
    <row r="182" spans="1:6" x14ac:dyDescent="0.35">
      <c r="A182">
        <v>181</v>
      </c>
      <c r="B182">
        <f t="shared" si="11"/>
        <v>207.00648766291113</v>
      </c>
      <c r="C182">
        <f>'Solver no.1'!$C$4/365</f>
        <v>51.073972602739723</v>
      </c>
      <c r="D182">
        <f t="shared" si="8"/>
        <v>155.9325150601714</v>
      </c>
      <c r="E182" t="b">
        <f t="shared" si="9"/>
        <v>0</v>
      </c>
      <c r="F182">
        <f t="shared" si="10"/>
        <v>0</v>
      </c>
    </row>
    <row r="183" spans="1:6" x14ac:dyDescent="0.35">
      <c r="A183">
        <v>182</v>
      </c>
      <c r="B183">
        <f t="shared" si="11"/>
        <v>155.9325150601714</v>
      </c>
      <c r="C183">
        <f>'Solver no.1'!$C$4/365</f>
        <v>51.073972602739723</v>
      </c>
      <c r="D183">
        <f t="shared" si="8"/>
        <v>104.85854245743167</v>
      </c>
      <c r="E183" t="b">
        <f t="shared" si="9"/>
        <v>0</v>
      </c>
      <c r="F183">
        <f t="shared" si="10"/>
        <v>0</v>
      </c>
    </row>
    <row r="184" spans="1:6" x14ac:dyDescent="0.35">
      <c r="A184">
        <v>183</v>
      </c>
      <c r="B184">
        <f t="shared" si="11"/>
        <v>104.85854245743167</v>
      </c>
      <c r="C184">
        <f>'Solver no.1'!$C$4/365</f>
        <v>51.073972602739723</v>
      </c>
      <c r="D184">
        <f t="shared" si="8"/>
        <v>53.784569854691945</v>
      </c>
      <c r="E184" t="b">
        <f t="shared" si="9"/>
        <v>0</v>
      </c>
      <c r="F184">
        <f t="shared" si="10"/>
        <v>0</v>
      </c>
    </row>
    <row r="185" spans="1:6" x14ac:dyDescent="0.35">
      <c r="A185">
        <v>184</v>
      </c>
      <c r="B185">
        <f t="shared" si="11"/>
        <v>53.784569854691945</v>
      </c>
      <c r="C185">
        <f>'Solver no.1'!$C$4/365</f>
        <v>51.073972602739723</v>
      </c>
      <c r="D185">
        <f t="shared" si="8"/>
        <v>2.7105972519522226</v>
      </c>
      <c r="E185" t="b">
        <f t="shared" si="9"/>
        <v>1</v>
      </c>
      <c r="F185">
        <f t="shared" si="10"/>
        <v>854.57468692327802</v>
      </c>
    </row>
    <row r="186" spans="1:6" x14ac:dyDescent="0.35">
      <c r="A186">
        <v>185</v>
      </c>
      <c r="B186">
        <f t="shared" si="11"/>
        <v>857.28528417523023</v>
      </c>
      <c r="C186">
        <f>'Solver no.1'!$C$4/365</f>
        <v>51.073972602739723</v>
      </c>
      <c r="D186">
        <f t="shared" si="8"/>
        <v>806.21131157249056</v>
      </c>
      <c r="E186" t="b">
        <f t="shared" si="9"/>
        <v>0</v>
      </c>
      <c r="F186">
        <f t="shared" si="10"/>
        <v>0</v>
      </c>
    </row>
    <row r="187" spans="1:6" x14ac:dyDescent="0.35">
      <c r="A187">
        <v>186</v>
      </c>
      <c r="B187">
        <f t="shared" si="11"/>
        <v>806.21131157249056</v>
      </c>
      <c r="C187">
        <f>'Solver no.1'!$C$4/365</f>
        <v>51.073972602739723</v>
      </c>
      <c r="D187">
        <f t="shared" si="8"/>
        <v>755.13733896975089</v>
      </c>
      <c r="E187" t="b">
        <f t="shared" si="9"/>
        <v>0</v>
      </c>
      <c r="F187">
        <f t="shared" si="10"/>
        <v>0</v>
      </c>
    </row>
    <row r="188" spans="1:6" x14ac:dyDescent="0.35">
      <c r="A188">
        <v>187</v>
      </c>
      <c r="B188">
        <f t="shared" si="11"/>
        <v>755.13733896975089</v>
      </c>
      <c r="C188">
        <f>'Solver no.1'!$C$4/365</f>
        <v>51.073972602739723</v>
      </c>
      <c r="D188">
        <f t="shared" si="8"/>
        <v>704.06336636701121</v>
      </c>
      <c r="E188" t="b">
        <f t="shared" si="9"/>
        <v>0</v>
      </c>
      <c r="F188">
        <f t="shared" si="10"/>
        <v>0</v>
      </c>
    </row>
    <row r="189" spans="1:6" x14ac:dyDescent="0.35">
      <c r="A189">
        <v>188</v>
      </c>
      <c r="B189">
        <f t="shared" si="11"/>
        <v>704.06336636701121</v>
      </c>
      <c r="C189">
        <f>'Solver no.1'!$C$4/365</f>
        <v>51.073972602739723</v>
      </c>
      <c r="D189">
        <f t="shared" si="8"/>
        <v>652.98939376427154</v>
      </c>
      <c r="E189" t="b">
        <f t="shared" si="9"/>
        <v>0</v>
      </c>
      <c r="F189">
        <f t="shared" si="10"/>
        <v>0</v>
      </c>
    </row>
    <row r="190" spans="1:6" x14ac:dyDescent="0.35">
      <c r="A190">
        <v>189</v>
      </c>
      <c r="B190">
        <f t="shared" si="11"/>
        <v>652.98939376427154</v>
      </c>
      <c r="C190">
        <f>'Solver no.1'!$C$4/365</f>
        <v>51.073972602739723</v>
      </c>
      <c r="D190">
        <f t="shared" si="8"/>
        <v>601.91542116153187</v>
      </c>
      <c r="E190" t="b">
        <f t="shared" si="9"/>
        <v>0</v>
      </c>
      <c r="F190">
        <f t="shared" si="10"/>
        <v>0</v>
      </c>
    </row>
    <row r="191" spans="1:6" x14ac:dyDescent="0.35">
      <c r="A191">
        <v>190</v>
      </c>
      <c r="B191">
        <f t="shared" si="11"/>
        <v>601.91542116153187</v>
      </c>
      <c r="C191">
        <f>'Solver no.1'!$C$4/365</f>
        <v>51.073972602739723</v>
      </c>
      <c r="D191">
        <f t="shared" si="8"/>
        <v>550.84144855879219</v>
      </c>
      <c r="E191" t="b">
        <f t="shared" si="9"/>
        <v>0</v>
      </c>
      <c r="F191">
        <f t="shared" si="10"/>
        <v>0</v>
      </c>
    </row>
    <row r="192" spans="1:6" x14ac:dyDescent="0.35">
      <c r="A192">
        <v>191</v>
      </c>
      <c r="B192">
        <f t="shared" si="11"/>
        <v>550.84144855879219</v>
      </c>
      <c r="C192">
        <f>'Solver no.1'!$C$4/365</f>
        <v>51.073972602739723</v>
      </c>
      <c r="D192">
        <f t="shared" si="8"/>
        <v>499.76747595605246</v>
      </c>
      <c r="E192" t="b">
        <f t="shared" si="9"/>
        <v>0</v>
      </c>
      <c r="F192">
        <f t="shared" si="10"/>
        <v>0</v>
      </c>
    </row>
    <row r="193" spans="1:6" x14ac:dyDescent="0.35">
      <c r="A193">
        <v>192</v>
      </c>
      <c r="B193">
        <f t="shared" si="11"/>
        <v>499.76747595605246</v>
      </c>
      <c r="C193">
        <f>'Solver no.1'!$C$4/365</f>
        <v>51.073972602739723</v>
      </c>
      <c r="D193">
        <f t="shared" si="8"/>
        <v>448.69350335331274</v>
      </c>
      <c r="E193" t="b">
        <f t="shared" si="9"/>
        <v>0</v>
      </c>
      <c r="F193">
        <f t="shared" si="10"/>
        <v>0</v>
      </c>
    </row>
    <row r="194" spans="1:6" x14ac:dyDescent="0.35">
      <c r="A194">
        <v>193</v>
      </c>
      <c r="B194">
        <f t="shared" si="11"/>
        <v>448.69350335331274</v>
      </c>
      <c r="C194">
        <f>'Solver no.1'!$C$4/365</f>
        <v>51.073972602739723</v>
      </c>
      <c r="D194">
        <f t="shared" si="8"/>
        <v>397.61953075057301</v>
      </c>
      <c r="E194" t="b">
        <f t="shared" si="9"/>
        <v>0</v>
      </c>
      <c r="F194">
        <f t="shared" si="10"/>
        <v>0</v>
      </c>
    </row>
    <row r="195" spans="1:6" x14ac:dyDescent="0.35">
      <c r="A195">
        <v>194</v>
      </c>
      <c r="B195">
        <f t="shared" si="11"/>
        <v>397.61953075057301</v>
      </c>
      <c r="C195">
        <f>'Solver no.1'!$C$4/365</f>
        <v>51.073972602739723</v>
      </c>
      <c r="D195">
        <f t="shared" ref="D195:D258" si="12">B195-C195</f>
        <v>346.54555814783328</v>
      </c>
      <c r="E195" t="b">
        <f t="shared" ref="E195:E258" si="13">D195&lt;C195</f>
        <v>0</v>
      </c>
      <c r="F195">
        <f t="shared" ref="F195:F258" si="14">IF(E195,$B$2,0)</f>
        <v>0</v>
      </c>
    </row>
    <row r="196" spans="1:6" x14ac:dyDescent="0.35">
      <c r="A196">
        <v>195</v>
      </c>
      <c r="B196">
        <f t="shared" ref="B196:B259" si="15">B195-C195+F195</f>
        <v>346.54555814783328</v>
      </c>
      <c r="C196">
        <f>'Solver no.1'!$C$4/365</f>
        <v>51.073972602739723</v>
      </c>
      <c r="D196">
        <f t="shared" si="12"/>
        <v>295.47158554509355</v>
      </c>
      <c r="E196" t="b">
        <f t="shared" si="13"/>
        <v>0</v>
      </c>
      <c r="F196">
        <f t="shared" si="14"/>
        <v>0</v>
      </c>
    </row>
    <row r="197" spans="1:6" x14ac:dyDescent="0.35">
      <c r="A197">
        <v>196</v>
      </c>
      <c r="B197">
        <f t="shared" si="15"/>
        <v>295.47158554509355</v>
      </c>
      <c r="C197">
        <f>'Solver no.1'!$C$4/365</f>
        <v>51.073972602739723</v>
      </c>
      <c r="D197">
        <f t="shared" si="12"/>
        <v>244.39761294235382</v>
      </c>
      <c r="E197" t="b">
        <f t="shared" si="13"/>
        <v>0</v>
      </c>
      <c r="F197">
        <f t="shared" si="14"/>
        <v>0</v>
      </c>
    </row>
    <row r="198" spans="1:6" x14ac:dyDescent="0.35">
      <c r="A198">
        <v>197</v>
      </c>
      <c r="B198">
        <f t="shared" si="15"/>
        <v>244.39761294235382</v>
      </c>
      <c r="C198">
        <f>'Solver no.1'!$C$4/365</f>
        <v>51.073972602739723</v>
      </c>
      <c r="D198">
        <f t="shared" si="12"/>
        <v>193.32364033961409</v>
      </c>
      <c r="E198" t="b">
        <f t="shared" si="13"/>
        <v>0</v>
      </c>
      <c r="F198">
        <f t="shared" si="14"/>
        <v>0</v>
      </c>
    </row>
    <row r="199" spans="1:6" x14ac:dyDescent="0.35">
      <c r="A199">
        <v>198</v>
      </c>
      <c r="B199">
        <f t="shared" si="15"/>
        <v>193.32364033961409</v>
      </c>
      <c r="C199">
        <f>'Solver no.1'!$C$4/365</f>
        <v>51.073972602739723</v>
      </c>
      <c r="D199">
        <f t="shared" si="12"/>
        <v>142.24966773687436</v>
      </c>
      <c r="E199" t="b">
        <f t="shared" si="13"/>
        <v>0</v>
      </c>
      <c r="F199">
        <f t="shared" si="14"/>
        <v>0</v>
      </c>
    </row>
    <row r="200" spans="1:6" x14ac:dyDescent="0.35">
      <c r="A200">
        <v>199</v>
      </c>
      <c r="B200">
        <f t="shared" si="15"/>
        <v>142.24966773687436</v>
      </c>
      <c r="C200">
        <f>'Solver no.1'!$C$4/365</f>
        <v>51.073972602739723</v>
      </c>
      <c r="D200">
        <f t="shared" si="12"/>
        <v>91.175695134134628</v>
      </c>
      <c r="E200" t="b">
        <f t="shared" si="13"/>
        <v>0</v>
      </c>
      <c r="F200">
        <f t="shared" si="14"/>
        <v>0</v>
      </c>
    </row>
    <row r="201" spans="1:6" x14ac:dyDescent="0.35">
      <c r="A201">
        <v>200</v>
      </c>
      <c r="B201">
        <f t="shared" si="15"/>
        <v>91.175695134134628</v>
      </c>
      <c r="C201">
        <f>'Solver no.1'!$C$4/365</f>
        <v>51.073972602739723</v>
      </c>
      <c r="D201">
        <f t="shared" si="12"/>
        <v>40.101722531394906</v>
      </c>
      <c r="E201" t="b">
        <f t="shared" si="13"/>
        <v>1</v>
      </c>
      <c r="F201">
        <f t="shared" si="14"/>
        <v>854.57468692327802</v>
      </c>
    </row>
    <row r="202" spans="1:6" x14ac:dyDescent="0.35">
      <c r="A202">
        <v>201</v>
      </c>
      <c r="B202">
        <f t="shared" si="15"/>
        <v>894.67640945467292</v>
      </c>
      <c r="C202">
        <f>'Solver no.1'!$C$4/365</f>
        <v>51.073972602739723</v>
      </c>
      <c r="D202">
        <f t="shared" si="12"/>
        <v>843.60243685193325</v>
      </c>
      <c r="E202" t="b">
        <f t="shared" si="13"/>
        <v>0</v>
      </c>
      <c r="F202">
        <f t="shared" si="14"/>
        <v>0</v>
      </c>
    </row>
    <row r="203" spans="1:6" x14ac:dyDescent="0.35">
      <c r="A203">
        <v>202</v>
      </c>
      <c r="B203">
        <f t="shared" si="15"/>
        <v>843.60243685193325</v>
      </c>
      <c r="C203">
        <f>'Solver no.1'!$C$4/365</f>
        <v>51.073972602739723</v>
      </c>
      <c r="D203">
        <f t="shared" si="12"/>
        <v>792.52846424919358</v>
      </c>
      <c r="E203" t="b">
        <f t="shared" si="13"/>
        <v>0</v>
      </c>
      <c r="F203">
        <f t="shared" si="14"/>
        <v>0</v>
      </c>
    </row>
    <row r="204" spans="1:6" x14ac:dyDescent="0.35">
      <c r="A204">
        <v>203</v>
      </c>
      <c r="B204">
        <f t="shared" si="15"/>
        <v>792.52846424919358</v>
      </c>
      <c r="C204">
        <f>'Solver no.1'!$C$4/365</f>
        <v>51.073972602739723</v>
      </c>
      <c r="D204">
        <f t="shared" si="12"/>
        <v>741.4544916464539</v>
      </c>
      <c r="E204" t="b">
        <f t="shared" si="13"/>
        <v>0</v>
      </c>
      <c r="F204">
        <f t="shared" si="14"/>
        <v>0</v>
      </c>
    </row>
    <row r="205" spans="1:6" x14ac:dyDescent="0.35">
      <c r="A205">
        <v>204</v>
      </c>
      <c r="B205">
        <f t="shared" si="15"/>
        <v>741.4544916464539</v>
      </c>
      <c r="C205">
        <f>'Solver no.1'!$C$4/365</f>
        <v>51.073972602739723</v>
      </c>
      <c r="D205">
        <f t="shared" si="12"/>
        <v>690.38051904371423</v>
      </c>
      <c r="E205" t="b">
        <f t="shared" si="13"/>
        <v>0</v>
      </c>
      <c r="F205">
        <f t="shared" si="14"/>
        <v>0</v>
      </c>
    </row>
    <row r="206" spans="1:6" x14ac:dyDescent="0.35">
      <c r="A206">
        <v>205</v>
      </c>
      <c r="B206">
        <f t="shared" si="15"/>
        <v>690.38051904371423</v>
      </c>
      <c r="C206">
        <f>'Solver no.1'!$C$4/365</f>
        <v>51.073972602739723</v>
      </c>
      <c r="D206">
        <f t="shared" si="12"/>
        <v>639.30654644097456</v>
      </c>
      <c r="E206" t="b">
        <f t="shared" si="13"/>
        <v>0</v>
      </c>
      <c r="F206">
        <f t="shared" si="14"/>
        <v>0</v>
      </c>
    </row>
    <row r="207" spans="1:6" x14ac:dyDescent="0.35">
      <c r="A207">
        <v>206</v>
      </c>
      <c r="B207">
        <f t="shared" si="15"/>
        <v>639.30654644097456</v>
      </c>
      <c r="C207">
        <f>'Solver no.1'!$C$4/365</f>
        <v>51.073972602739723</v>
      </c>
      <c r="D207">
        <f t="shared" si="12"/>
        <v>588.23257383823488</v>
      </c>
      <c r="E207" t="b">
        <f t="shared" si="13"/>
        <v>0</v>
      </c>
      <c r="F207">
        <f t="shared" si="14"/>
        <v>0</v>
      </c>
    </row>
    <row r="208" spans="1:6" x14ac:dyDescent="0.35">
      <c r="A208">
        <v>207</v>
      </c>
      <c r="B208">
        <f t="shared" si="15"/>
        <v>588.23257383823488</v>
      </c>
      <c r="C208">
        <f>'Solver no.1'!$C$4/365</f>
        <v>51.073972602739723</v>
      </c>
      <c r="D208">
        <f t="shared" si="12"/>
        <v>537.15860123549521</v>
      </c>
      <c r="E208" t="b">
        <f t="shared" si="13"/>
        <v>0</v>
      </c>
      <c r="F208">
        <f t="shared" si="14"/>
        <v>0</v>
      </c>
    </row>
    <row r="209" spans="1:6" x14ac:dyDescent="0.35">
      <c r="A209">
        <v>208</v>
      </c>
      <c r="B209">
        <f t="shared" si="15"/>
        <v>537.15860123549521</v>
      </c>
      <c r="C209">
        <f>'Solver no.1'!$C$4/365</f>
        <v>51.073972602739723</v>
      </c>
      <c r="D209">
        <f t="shared" si="12"/>
        <v>486.08462863275548</v>
      </c>
      <c r="E209" t="b">
        <f t="shared" si="13"/>
        <v>0</v>
      </c>
      <c r="F209">
        <f t="shared" si="14"/>
        <v>0</v>
      </c>
    </row>
    <row r="210" spans="1:6" x14ac:dyDescent="0.35">
      <c r="A210">
        <v>209</v>
      </c>
      <c r="B210">
        <f t="shared" si="15"/>
        <v>486.08462863275548</v>
      </c>
      <c r="C210">
        <f>'Solver no.1'!$C$4/365</f>
        <v>51.073972602739723</v>
      </c>
      <c r="D210">
        <f t="shared" si="12"/>
        <v>435.01065603001575</v>
      </c>
      <c r="E210" t="b">
        <f t="shared" si="13"/>
        <v>0</v>
      </c>
      <c r="F210">
        <f t="shared" si="14"/>
        <v>0</v>
      </c>
    </row>
    <row r="211" spans="1:6" x14ac:dyDescent="0.35">
      <c r="A211">
        <v>210</v>
      </c>
      <c r="B211">
        <f t="shared" si="15"/>
        <v>435.01065603001575</v>
      </c>
      <c r="C211">
        <f>'Solver no.1'!$C$4/365</f>
        <v>51.073972602739723</v>
      </c>
      <c r="D211">
        <f t="shared" si="12"/>
        <v>383.93668342727602</v>
      </c>
      <c r="E211" t="b">
        <f t="shared" si="13"/>
        <v>0</v>
      </c>
      <c r="F211">
        <f t="shared" si="14"/>
        <v>0</v>
      </c>
    </row>
    <row r="212" spans="1:6" x14ac:dyDescent="0.35">
      <c r="A212">
        <v>211</v>
      </c>
      <c r="B212">
        <f t="shared" si="15"/>
        <v>383.93668342727602</v>
      </c>
      <c r="C212">
        <f>'Solver no.1'!$C$4/365</f>
        <v>51.073972602739723</v>
      </c>
      <c r="D212">
        <f t="shared" si="12"/>
        <v>332.86271082453629</v>
      </c>
      <c r="E212" t="b">
        <f t="shared" si="13"/>
        <v>0</v>
      </c>
      <c r="F212">
        <f t="shared" si="14"/>
        <v>0</v>
      </c>
    </row>
    <row r="213" spans="1:6" x14ac:dyDescent="0.35">
      <c r="A213">
        <v>212</v>
      </c>
      <c r="B213">
        <f t="shared" si="15"/>
        <v>332.86271082453629</v>
      </c>
      <c r="C213">
        <f>'Solver no.1'!$C$4/365</f>
        <v>51.073972602739723</v>
      </c>
      <c r="D213">
        <f t="shared" si="12"/>
        <v>281.78873822179656</v>
      </c>
      <c r="E213" t="b">
        <f t="shared" si="13"/>
        <v>0</v>
      </c>
      <c r="F213">
        <f t="shared" si="14"/>
        <v>0</v>
      </c>
    </row>
    <row r="214" spans="1:6" x14ac:dyDescent="0.35">
      <c r="A214">
        <v>213</v>
      </c>
      <c r="B214">
        <f t="shared" si="15"/>
        <v>281.78873822179656</v>
      </c>
      <c r="C214">
        <f>'Solver no.1'!$C$4/365</f>
        <v>51.073972602739723</v>
      </c>
      <c r="D214">
        <f t="shared" si="12"/>
        <v>230.71476561905683</v>
      </c>
      <c r="E214" t="b">
        <f t="shared" si="13"/>
        <v>0</v>
      </c>
      <c r="F214">
        <f t="shared" si="14"/>
        <v>0</v>
      </c>
    </row>
    <row r="215" spans="1:6" x14ac:dyDescent="0.35">
      <c r="A215">
        <v>214</v>
      </c>
      <c r="B215">
        <f t="shared" si="15"/>
        <v>230.71476561905683</v>
      </c>
      <c r="C215">
        <f>'Solver no.1'!$C$4/365</f>
        <v>51.073972602739723</v>
      </c>
      <c r="D215">
        <f t="shared" si="12"/>
        <v>179.6407930163171</v>
      </c>
      <c r="E215" t="b">
        <f t="shared" si="13"/>
        <v>0</v>
      </c>
      <c r="F215">
        <f t="shared" si="14"/>
        <v>0</v>
      </c>
    </row>
    <row r="216" spans="1:6" x14ac:dyDescent="0.35">
      <c r="A216">
        <v>215</v>
      </c>
      <c r="B216">
        <f t="shared" si="15"/>
        <v>179.6407930163171</v>
      </c>
      <c r="C216">
        <f>'Solver no.1'!$C$4/365</f>
        <v>51.073972602739723</v>
      </c>
      <c r="D216">
        <f t="shared" si="12"/>
        <v>128.56682041357737</v>
      </c>
      <c r="E216" t="b">
        <f t="shared" si="13"/>
        <v>0</v>
      </c>
      <c r="F216">
        <f t="shared" si="14"/>
        <v>0</v>
      </c>
    </row>
    <row r="217" spans="1:6" x14ac:dyDescent="0.35">
      <c r="A217">
        <v>216</v>
      </c>
      <c r="B217">
        <f t="shared" si="15"/>
        <v>128.56682041357737</v>
      </c>
      <c r="C217">
        <f>'Solver no.1'!$C$4/365</f>
        <v>51.073972602739723</v>
      </c>
      <c r="D217">
        <f t="shared" si="12"/>
        <v>77.492847810837645</v>
      </c>
      <c r="E217" t="b">
        <f t="shared" si="13"/>
        <v>0</v>
      </c>
      <c r="F217">
        <f t="shared" si="14"/>
        <v>0</v>
      </c>
    </row>
    <row r="218" spans="1:6" x14ac:dyDescent="0.35">
      <c r="A218">
        <v>217</v>
      </c>
      <c r="B218">
        <f t="shared" si="15"/>
        <v>77.492847810837645</v>
      </c>
      <c r="C218">
        <f>'Solver no.1'!$C$4/365</f>
        <v>51.073972602739723</v>
      </c>
      <c r="D218">
        <f t="shared" si="12"/>
        <v>26.418875208097923</v>
      </c>
      <c r="E218" t="b">
        <f t="shared" si="13"/>
        <v>1</v>
      </c>
      <c r="F218">
        <f t="shared" si="14"/>
        <v>854.57468692327802</v>
      </c>
    </row>
    <row r="219" spans="1:6" x14ac:dyDescent="0.35">
      <c r="A219">
        <v>218</v>
      </c>
      <c r="B219">
        <f t="shared" si="15"/>
        <v>880.99356213137594</v>
      </c>
      <c r="C219">
        <f>'Solver no.1'!$C$4/365</f>
        <v>51.073972602739723</v>
      </c>
      <c r="D219">
        <f t="shared" si="12"/>
        <v>829.91958952863627</v>
      </c>
      <c r="E219" t="b">
        <f t="shared" si="13"/>
        <v>0</v>
      </c>
      <c r="F219">
        <f t="shared" si="14"/>
        <v>0</v>
      </c>
    </row>
    <row r="220" spans="1:6" x14ac:dyDescent="0.35">
      <c r="A220">
        <v>219</v>
      </c>
      <c r="B220">
        <f t="shared" si="15"/>
        <v>829.91958952863627</v>
      </c>
      <c r="C220">
        <f>'Solver no.1'!$C$4/365</f>
        <v>51.073972602739723</v>
      </c>
      <c r="D220">
        <f t="shared" si="12"/>
        <v>778.84561692589659</v>
      </c>
      <c r="E220" t="b">
        <f t="shared" si="13"/>
        <v>0</v>
      </c>
      <c r="F220">
        <f t="shared" si="14"/>
        <v>0</v>
      </c>
    </row>
    <row r="221" spans="1:6" x14ac:dyDescent="0.35">
      <c r="A221">
        <v>220</v>
      </c>
      <c r="B221">
        <f t="shared" si="15"/>
        <v>778.84561692589659</v>
      </c>
      <c r="C221">
        <f>'Solver no.1'!$C$4/365</f>
        <v>51.073972602739723</v>
      </c>
      <c r="D221">
        <f t="shared" si="12"/>
        <v>727.77164432315692</v>
      </c>
      <c r="E221" t="b">
        <f t="shared" si="13"/>
        <v>0</v>
      </c>
      <c r="F221">
        <f t="shared" si="14"/>
        <v>0</v>
      </c>
    </row>
    <row r="222" spans="1:6" x14ac:dyDescent="0.35">
      <c r="A222">
        <v>221</v>
      </c>
      <c r="B222">
        <f t="shared" si="15"/>
        <v>727.77164432315692</v>
      </c>
      <c r="C222">
        <f>'Solver no.1'!$C$4/365</f>
        <v>51.073972602739723</v>
      </c>
      <c r="D222">
        <f t="shared" si="12"/>
        <v>676.69767172041725</v>
      </c>
      <c r="E222" t="b">
        <f t="shared" si="13"/>
        <v>0</v>
      </c>
      <c r="F222">
        <f t="shared" si="14"/>
        <v>0</v>
      </c>
    </row>
    <row r="223" spans="1:6" x14ac:dyDescent="0.35">
      <c r="A223">
        <v>222</v>
      </c>
      <c r="B223">
        <f t="shared" si="15"/>
        <v>676.69767172041725</v>
      </c>
      <c r="C223">
        <f>'Solver no.1'!$C$4/365</f>
        <v>51.073972602739723</v>
      </c>
      <c r="D223">
        <f t="shared" si="12"/>
        <v>625.62369911767757</v>
      </c>
      <c r="E223" t="b">
        <f t="shared" si="13"/>
        <v>0</v>
      </c>
      <c r="F223">
        <f t="shared" si="14"/>
        <v>0</v>
      </c>
    </row>
    <row r="224" spans="1:6" x14ac:dyDescent="0.35">
      <c r="A224">
        <v>223</v>
      </c>
      <c r="B224">
        <f t="shared" si="15"/>
        <v>625.62369911767757</v>
      </c>
      <c r="C224">
        <f>'Solver no.1'!$C$4/365</f>
        <v>51.073972602739723</v>
      </c>
      <c r="D224">
        <f t="shared" si="12"/>
        <v>574.5497265149379</v>
      </c>
      <c r="E224" t="b">
        <f t="shared" si="13"/>
        <v>0</v>
      </c>
      <c r="F224">
        <f t="shared" si="14"/>
        <v>0</v>
      </c>
    </row>
    <row r="225" spans="1:6" x14ac:dyDescent="0.35">
      <c r="A225">
        <v>224</v>
      </c>
      <c r="B225">
        <f t="shared" si="15"/>
        <v>574.5497265149379</v>
      </c>
      <c r="C225">
        <f>'Solver no.1'!$C$4/365</f>
        <v>51.073972602739723</v>
      </c>
      <c r="D225">
        <f t="shared" si="12"/>
        <v>523.47575391219823</v>
      </c>
      <c r="E225" t="b">
        <f t="shared" si="13"/>
        <v>0</v>
      </c>
      <c r="F225">
        <f t="shared" si="14"/>
        <v>0</v>
      </c>
    </row>
    <row r="226" spans="1:6" x14ac:dyDescent="0.35">
      <c r="A226">
        <v>225</v>
      </c>
      <c r="B226">
        <f t="shared" si="15"/>
        <v>523.47575391219823</v>
      </c>
      <c r="C226">
        <f>'Solver no.1'!$C$4/365</f>
        <v>51.073972602739723</v>
      </c>
      <c r="D226">
        <f t="shared" si="12"/>
        <v>472.4017813094585</v>
      </c>
      <c r="E226" t="b">
        <f t="shared" si="13"/>
        <v>0</v>
      </c>
      <c r="F226">
        <f t="shared" si="14"/>
        <v>0</v>
      </c>
    </row>
    <row r="227" spans="1:6" x14ac:dyDescent="0.35">
      <c r="A227">
        <v>226</v>
      </c>
      <c r="B227">
        <f t="shared" si="15"/>
        <v>472.4017813094585</v>
      </c>
      <c r="C227">
        <f>'Solver no.1'!$C$4/365</f>
        <v>51.073972602739723</v>
      </c>
      <c r="D227">
        <f t="shared" si="12"/>
        <v>421.32780870671877</v>
      </c>
      <c r="E227" t="b">
        <f t="shared" si="13"/>
        <v>0</v>
      </c>
      <c r="F227">
        <f t="shared" si="14"/>
        <v>0</v>
      </c>
    </row>
    <row r="228" spans="1:6" x14ac:dyDescent="0.35">
      <c r="A228">
        <v>227</v>
      </c>
      <c r="B228">
        <f t="shared" si="15"/>
        <v>421.32780870671877</v>
      </c>
      <c r="C228">
        <f>'Solver no.1'!$C$4/365</f>
        <v>51.073972602739723</v>
      </c>
      <c r="D228">
        <f t="shared" si="12"/>
        <v>370.25383610397904</v>
      </c>
      <c r="E228" t="b">
        <f t="shared" si="13"/>
        <v>0</v>
      </c>
      <c r="F228">
        <f t="shared" si="14"/>
        <v>0</v>
      </c>
    </row>
    <row r="229" spans="1:6" x14ac:dyDescent="0.35">
      <c r="A229">
        <v>228</v>
      </c>
      <c r="B229">
        <f t="shared" si="15"/>
        <v>370.25383610397904</v>
      </c>
      <c r="C229">
        <f>'Solver no.1'!$C$4/365</f>
        <v>51.073972602739723</v>
      </c>
      <c r="D229">
        <f t="shared" si="12"/>
        <v>319.17986350123931</v>
      </c>
      <c r="E229" t="b">
        <f t="shared" si="13"/>
        <v>0</v>
      </c>
      <c r="F229">
        <f t="shared" si="14"/>
        <v>0</v>
      </c>
    </row>
    <row r="230" spans="1:6" x14ac:dyDescent="0.35">
      <c r="A230">
        <v>229</v>
      </c>
      <c r="B230">
        <f t="shared" si="15"/>
        <v>319.17986350123931</v>
      </c>
      <c r="C230">
        <f>'Solver no.1'!$C$4/365</f>
        <v>51.073972602739723</v>
      </c>
      <c r="D230">
        <f t="shared" si="12"/>
        <v>268.10589089849958</v>
      </c>
      <c r="E230" t="b">
        <f t="shared" si="13"/>
        <v>0</v>
      </c>
      <c r="F230">
        <f t="shared" si="14"/>
        <v>0</v>
      </c>
    </row>
    <row r="231" spans="1:6" x14ac:dyDescent="0.35">
      <c r="A231">
        <v>230</v>
      </c>
      <c r="B231">
        <f t="shared" si="15"/>
        <v>268.10589089849958</v>
      </c>
      <c r="C231">
        <f>'Solver no.1'!$C$4/365</f>
        <v>51.073972602739723</v>
      </c>
      <c r="D231">
        <f t="shared" si="12"/>
        <v>217.03191829575985</v>
      </c>
      <c r="E231" t="b">
        <f t="shared" si="13"/>
        <v>0</v>
      </c>
      <c r="F231">
        <f t="shared" si="14"/>
        <v>0</v>
      </c>
    </row>
    <row r="232" spans="1:6" x14ac:dyDescent="0.35">
      <c r="A232">
        <v>231</v>
      </c>
      <c r="B232">
        <f t="shared" si="15"/>
        <v>217.03191829575985</v>
      </c>
      <c r="C232">
        <f>'Solver no.1'!$C$4/365</f>
        <v>51.073972602739723</v>
      </c>
      <c r="D232">
        <f t="shared" si="12"/>
        <v>165.95794569302012</v>
      </c>
      <c r="E232" t="b">
        <f t="shared" si="13"/>
        <v>0</v>
      </c>
      <c r="F232">
        <f t="shared" si="14"/>
        <v>0</v>
      </c>
    </row>
    <row r="233" spans="1:6" x14ac:dyDescent="0.35">
      <c r="A233">
        <v>232</v>
      </c>
      <c r="B233">
        <f t="shared" si="15"/>
        <v>165.95794569302012</v>
      </c>
      <c r="C233">
        <f>'Solver no.1'!$C$4/365</f>
        <v>51.073972602739723</v>
      </c>
      <c r="D233">
        <f t="shared" si="12"/>
        <v>114.88397309028039</v>
      </c>
      <c r="E233" t="b">
        <f t="shared" si="13"/>
        <v>0</v>
      </c>
      <c r="F233">
        <f t="shared" si="14"/>
        <v>0</v>
      </c>
    </row>
    <row r="234" spans="1:6" x14ac:dyDescent="0.35">
      <c r="A234">
        <v>233</v>
      </c>
      <c r="B234">
        <f t="shared" si="15"/>
        <v>114.88397309028039</v>
      </c>
      <c r="C234">
        <f>'Solver no.1'!$C$4/365</f>
        <v>51.073972602739723</v>
      </c>
      <c r="D234">
        <f t="shared" si="12"/>
        <v>63.81000048754067</v>
      </c>
      <c r="E234" t="b">
        <f t="shared" si="13"/>
        <v>0</v>
      </c>
      <c r="F234">
        <f t="shared" si="14"/>
        <v>0</v>
      </c>
    </row>
    <row r="235" spans="1:6" x14ac:dyDescent="0.35">
      <c r="A235">
        <v>234</v>
      </c>
      <c r="B235">
        <f t="shared" si="15"/>
        <v>63.81000048754067</v>
      </c>
      <c r="C235">
        <f>'Solver no.1'!$C$4/365</f>
        <v>51.073972602739723</v>
      </c>
      <c r="D235">
        <f t="shared" si="12"/>
        <v>12.736027884800947</v>
      </c>
      <c r="E235" t="b">
        <f t="shared" si="13"/>
        <v>1</v>
      </c>
      <c r="F235">
        <f t="shared" si="14"/>
        <v>854.57468692327802</v>
      </c>
    </row>
    <row r="236" spans="1:6" x14ac:dyDescent="0.35">
      <c r="A236">
        <v>235</v>
      </c>
      <c r="B236">
        <f t="shared" si="15"/>
        <v>867.31071480807896</v>
      </c>
      <c r="C236">
        <f>'Solver no.1'!$C$4/365</f>
        <v>51.073972602739723</v>
      </c>
      <c r="D236">
        <f t="shared" si="12"/>
        <v>816.23674220533928</v>
      </c>
      <c r="E236" t="b">
        <f t="shared" si="13"/>
        <v>0</v>
      </c>
      <c r="F236">
        <f t="shared" si="14"/>
        <v>0</v>
      </c>
    </row>
    <row r="237" spans="1:6" x14ac:dyDescent="0.35">
      <c r="A237">
        <v>236</v>
      </c>
      <c r="B237">
        <f t="shared" si="15"/>
        <v>816.23674220533928</v>
      </c>
      <c r="C237">
        <f>'Solver no.1'!$C$4/365</f>
        <v>51.073972602739723</v>
      </c>
      <c r="D237">
        <f t="shared" si="12"/>
        <v>765.16276960259961</v>
      </c>
      <c r="E237" t="b">
        <f t="shared" si="13"/>
        <v>0</v>
      </c>
      <c r="F237">
        <f t="shared" si="14"/>
        <v>0</v>
      </c>
    </row>
    <row r="238" spans="1:6" x14ac:dyDescent="0.35">
      <c r="A238">
        <v>237</v>
      </c>
      <c r="B238">
        <f t="shared" si="15"/>
        <v>765.16276960259961</v>
      </c>
      <c r="C238">
        <f>'Solver no.1'!$C$4/365</f>
        <v>51.073972602739723</v>
      </c>
      <c r="D238">
        <f t="shared" si="12"/>
        <v>714.08879699985994</v>
      </c>
      <c r="E238" t="b">
        <f t="shared" si="13"/>
        <v>0</v>
      </c>
      <c r="F238">
        <f t="shared" si="14"/>
        <v>0</v>
      </c>
    </row>
    <row r="239" spans="1:6" x14ac:dyDescent="0.35">
      <c r="A239">
        <v>238</v>
      </c>
      <c r="B239">
        <f t="shared" si="15"/>
        <v>714.08879699985994</v>
      </c>
      <c r="C239">
        <f>'Solver no.1'!$C$4/365</f>
        <v>51.073972602739723</v>
      </c>
      <c r="D239">
        <f t="shared" si="12"/>
        <v>663.01482439712026</v>
      </c>
      <c r="E239" t="b">
        <f t="shared" si="13"/>
        <v>0</v>
      </c>
      <c r="F239">
        <f t="shared" si="14"/>
        <v>0</v>
      </c>
    </row>
    <row r="240" spans="1:6" x14ac:dyDescent="0.35">
      <c r="A240">
        <v>239</v>
      </c>
      <c r="B240">
        <f t="shared" si="15"/>
        <v>663.01482439712026</v>
      </c>
      <c r="C240">
        <f>'Solver no.1'!$C$4/365</f>
        <v>51.073972602739723</v>
      </c>
      <c r="D240">
        <f t="shared" si="12"/>
        <v>611.94085179438059</v>
      </c>
      <c r="E240" t="b">
        <f t="shared" si="13"/>
        <v>0</v>
      </c>
      <c r="F240">
        <f t="shared" si="14"/>
        <v>0</v>
      </c>
    </row>
    <row r="241" spans="1:6" x14ac:dyDescent="0.35">
      <c r="A241">
        <v>240</v>
      </c>
      <c r="B241">
        <f t="shared" si="15"/>
        <v>611.94085179438059</v>
      </c>
      <c r="C241">
        <f>'Solver no.1'!$C$4/365</f>
        <v>51.073972602739723</v>
      </c>
      <c r="D241">
        <f t="shared" si="12"/>
        <v>560.86687919164092</v>
      </c>
      <c r="E241" t="b">
        <f t="shared" si="13"/>
        <v>0</v>
      </c>
      <c r="F241">
        <f t="shared" si="14"/>
        <v>0</v>
      </c>
    </row>
    <row r="242" spans="1:6" x14ac:dyDescent="0.35">
      <c r="A242">
        <v>241</v>
      </c>
      <c r="B242">
        <f t="shared" si="15"/>
        <v>560.86687919164092</v>
      </c>
      <c r="C242">
        <f>'Solver no.1'!$C$4/365</f>
        <v>51.073972602739723</v>
      </c>
      <c r="D242">
        <f t="shared" si="12"/>
        <v>509.79290658890119</v>
      </c>
      <c r="E242" t="b">
        <f t="shared" si="13"/>
        <v>0</v>
      </c>
      <c r="F242">
        <f t="shared" si="14"/>
        <v>0</v>
      </c>
    </row>
    <row r="243" spans="1:6" x14ac:dyDescent="0.35">
      <c r="A243">
        <v>242</v>
      </c>
      <c r="B243">
        <f t="shared" si="15"/>
        <v>509.79290658890119</v>
      </c>
      <c r="C243">
        <f>'Solver no.1'!$C$4/365</f>
        <v>51.073972602739723</v>
      </c>
      <c r="D243">
        <f t="shared" si="12"/>
        <v>458.71893398616146</v>
      </c>
      <c r="E243" t="b">
        <f t="shared" si="13"/>
        <v>0</v>
      </c>
      <c r="F243">
        <f t="shared" si="14"/>
        <v>0</v>
      </c>
    </row>
    <row r="244" spans="1:6" x14ac:dyDescent="0.35">
      <c r="A244">
        <v>243</v>
      </c>
      <c r="B244">
        <f t="shared" si="15"/>
        <v>458.71893398616146</v>
      </c>
      <c r="C244">
        <f>'Solver no.1'!$C$4/365</f>
        <v>51.073972602739723</v>
      </c>
      <c r="D244">
        <f t="shared" si="12"/>
        <v>407.64496138342173</v>
      </c>
      <c r="E244" t="b">
        <f t="shared" si="13"/>
        <v>0</v>
      </c>
      <c r="F244">
        <f t="shared" si="14"/>
        <v>0</v>
      </c>
    </row>
    <row r="245" spans="1:6" x14ac:dyDescent="0.35">
      <c r="A245">
        <v>244</v>
      </c>
      <c r="B245">
        <f t="shared" si="15"/>
        <v>407.64496138342173</v>
      </c>
      <c r="C245">
        <f>'Solver no.1'!$C$4/365</f>
        <v>51.073972602739723</v>
      </c>
      <c r="D245">
        <f t="shared" si="12"/>
        <v>356.570988780682</v>
      </c>
      <c r="E245" t="b">
        <f t="shared" si="13"/>
        <v>0</v>
      </c>
      <c r="F245">
        <f t="shared" si="14"/>
        <v>0</v>
      </c>
    </row>
    <row r="246" spans="1:6" x14ac:dyDescent="0.35">
      <c r="A246">
        <v>245</v>
      </c>
      <c r="B246">
        <f t="shared" si="15"/>
        <v>356.570988780682</v>
      </c>
      <c r="C246">
        <f>'Solver no.1'!$C$4/365</f>
        <v>51.073972602739723</v>
      </c>
      <c r="D246">
        <f t="shared" si="12"/>
        <v>305.49701617794227</v>
      </c>
      <c r="E246" t="b">
        <f t="shared" si="13"/>
        <v>0</v>
      </c>
      <c r="F246">
        <f t="shared" si="14"/>
        <v>0</v>
      </c>
    </row>
    <row r="247" spans="1:6" x14ac:dyDescent="0.35">
      <c r="A247">
        <v>246</v>
      </c>
      <c r="B247">
        <f t="shared" si="15"/>
        <v>305.49701617794227</v>
      </c>
      <c r="C247">
        <f>'Solver no.1'!$C$4/365</f>
        <v>51.073972602739723</v>
      </c>
      <c r="D247">
        <f t="shared" si="12"/>
        <v>254.42304357520254</v>
      </c>
      <c r="E247" t="b">
        <f t="shared" si="13"/>
        <v>0</v>
      </c>
      <c r="F247">
        <f t="shared" si="14"/>
        <v>0</v>
      </c>
    </row>
    <row r="248" spans="1:6" x14ac:dyDescent="0.35">
      <c r="A248">
        <v>247</v>
      </c>
      <c r="B248">
        <f t="shared" si="15"/>
        <v>254.42304357520254</v>
      </c>
      <c r="C248">
        <f>'Solver no.1'!$C$4/365</f>
        <v>51.073972602739723</v>
      </c>
      <c r="D248">
        <f t="shared" si="12"/>
        <v>203.34907097246281</v>
      </c>
      <c r="E248" t="b">
        <f t="shared" si="13"/>
        <v>0</v>
      </c>
      <c r="F248">
        <f t="shared" si="14"/>
        <v>0</v>
      </c>
    </row>
    <row r="249" spans="1:6" x14ac:dyDescent="0.35">
      <c r="A249">
        <v>248</v>
      </c>
      <c r="B249">
        <f t="shared" si="15"/>
        <v>203.34907097246281</v>
      </c>
      <c r="C249">
        <f>'Solver no.1'!$C$4/365</f>
        <v>51.073972602739723</v>
      </c>
      <c r="D249">
        <f t="shared" si="12"/>
        <v>152.27509836972308</v>
      </c>
      <c r="E249" t="b">
        <f t="shared" si="13"/>
        <v>0</v>
      </c>
      <c r="F249">
        <f t="shared" si="14"/>
        <v>0</v>
      </c>
    </row>
    <row r="250" spans="1:6" x14ac:dyDescent="0.35">
      <c r="A250">
        <v>249</v>
      </c>
      <c r="B250">
        <f t="shared" si="15"/>
        <v>152.27509836972308</v>
      </c>
      <c r="C250">
        <f>'Solver no.1'!$C$4/365</f>
        <v>51.073972602739723</v>
      </c>
      <c r="D250">
        <f t="shared" si="12"/>
        <v>101.20112576698335</v>
      </c>
      <c r="E250" t="b">
        <f t="shared" si="13"/>
        <v>0</v>
      </c>
      <c r="F250">
        <f t="shared" si="14"/>
        <v>0</v>
      </c>
    </row>
    <row r="251" spans="1:6" x14ac:dyDescent="0.35">
      <c r="A251">
        <v>250</v>
      </c>
      <c r="B251">
        <f t="shared" si="15"/>
        <v>101.20112576698335</v>
      </c>
      <c r="C251">
        <f>'Solver no.1'!$C$4/365</f>
        <v>51.073972602739723</v>
      </c>
      <c r="D251">
        <f t="shared" si="12"/>
        <v>50.12715316424363</v>
      </c>
      <c r="E251" t="b">
        <f t="shared" si="13"/>
        <v>1</v>
      </c>
      <c r="F251">
        <f t="shared" si="14"/>
        <v>854.57468692327802</v>
      </c>
    </row>
    <row r="252" spans="1:6" x14ac:dyDescent="0.35">
      <c r="A252">
        <v>251</v>
      </c>
      <c r="B252">
        <f t="shared" si="15"/>
        <v>904.70184008752165</v>
      </c>
      <c r="C252">
        <f>'Solver no.1'!$C$4/365</f>
        <v>51.073972602739723</v>
      </c>
      <c r="D252">
        <f t="shared" si="12"/>
        <v>853.62786748478197</v>
      </c>
      <c r="E252" t="b">
        <f t="shared" si="13"/>
        <v>0</v>
      </c>
      <c r="F252">
        <f t="shared" si="14"/>
        <v>0</v>
      </c>
    </row>
    <row r="253" spans="1:6" x14ac:dyDescent="0.35">
      <c r="A253">
        <v>252</v>
      </c>
      <c r="B253">
        <f t="shared" si="15"/>
        <v>853.62786748478197</v>
      </c>
      <c r="C253">
        <f>'Solver no.1'!$C$4/365</f>
        <v>51.073972602739723</v>
      </c>
      <c r="D253">
        <f t="shared" si="12"/>
        <v>802.5538948820423</v>
      </c>
      <c r="E253" t="b">
        <f t="shared" si="13"/>
        <v>0</v>
      </c>
      <c r="F253">
        <f t="shared" si="14"/>
        <v>0</v>
      </c>
    </row>
    <row r="254" spans="1:6" x14ac:dyDescent="0.35">
      <c r="A254">
        <v>253</v>
      </c>
      <c r="B254">
        <f t="shared" si="15"/>
        <v>802.5538948820423</v>
      </c>
      <c r="C254">
        <f>'Solver no.1'!$C$4/365</f>
        <v>51.073972602739723</v>
      </c>
      <c r="D254">
        <f t="shared" si="12"/>
        <v>751.47992227930263</v>
      </c>
      <c r="E254" t="b">
        <f t="shared" si="13"/>
        <v>0</v>
      </c>
      <c r="F254">
        <f t="shared" si="14"/>
        <v>0</v>
      </c>
    </row>
    <row r="255" spans="1:6" x14ac:dyDescent="0.35">
      <c r="A255">
        <v>254</v>
      </c>
      <c r="B255">
        <f t="shared" si="15"/>
        <v>751.47992227930263</v>
      </c>
      <c r="C255">
        <f>'Solver no.1'!$C$4/365</f>
        <v>51.073972602739723</v>
      </c>
      <c r="D255">
        <f t="shared" si="12"/>
        <v>700.40594967656295</v>
      </c>
      <c r="E255" t="b">
        <f t="shared" si="13"/>
        <v>0</v>
      </c>
      <c r="F255">
        <f t="shared" si="14"/>
        <v>0</v>
      </c>
    </row>
    <row r="256" spans="1:6" x14ac:dyDescent="0.35">
      <c r="A256">
        <v>255</v>
      </c>
      <c r="B256">
        <f t="shared" si="15"/>
        <v>700.40594967656295</v>
      </c>
      <c r="C256">
        <f>'Solver no.1'!$C$4/365</f>
        <v>51.073972602739723</v>
      </c>
      <c r="D256">
        <f t="shared" si="12"/>
        <v>649.33197707382328</v>
      </c>
      <c r="E256" t="b">
        <f t="shared" si="13"/>
        <v>0</v>
      </c>
      <c r="F256">
        <f t="shared" si="14"/>
        <v>0</v>
      </c>
    </row>
    <row r="257" spans="1:6" x14ac:dyDescent="0.35">
      <c r="A257">
        <v>256</v>
      </c>
      <c r="B257">
        <f t="shared" si="15"/>
        <v>649.33197707382328</v>
      </c>
      <c r="C257">
        <f>'Solver no.1'!$C$4/365</f>
        <v>51.073972602739723</v>
      </c>
      <c r="D257">
        <f t="shared" si="12"/>
        <v>598.25800447108361</v>
      </c>
      <c r="E257" t="b">
        <f t="shared" si="13"/>
        <v>0</v>
      </c>
      <c r="F257">
        <f t="shared" si="14"/>
        <v>0</v>
      </c>
    </row>
    <row r="258" spans="1:6" x14ac:dyDescent="0.35">
      <c r="A258">
        <v>257</v>
      </c>
      <c r="B258">
        <f t="shared" si="15"/>
        <v>598.25800447108361</v>
      </c>
      <c r="C258">
        <f>'Solver no.1'!$C$4/365</f>
        <v>51.073972602739723</v>
      </c>
      <c r="D258">
        <f t="shared" si="12"/>
        <v>547.18403186834394</v>
      </c>
      <c r="E258" t="b">
        <f t="shared" si="13"/>
        <v>0</v>
      </c>
      <c r="F258">
        <f t="shared" si="14"/>
        <v>0</v>
      </c>
    </row>
    <row r="259" spans="1:6" x14ac:dyDescent="0.35">
      <c r="A259">
        <v>258</v>
      </c>
      <c r="B259">
        <f t="shared" si="15"/>
        <v>547.18403186834394</v>
      </c>
      <c r="C259">
        <f>'Solver no.1'!$C$4/365</f>
        <v>51.073972602739723</v>
      </c>
      <c r="D259">
        <f t="shared" ref="D259:D322" si="16">B259-C259</f>
        <v>496.11005926560421</v>
      </c>
      <c r="E259" t="b">
        <f t="shared" ref="E259:E322" si="17">D259&lt;C259</f>
        <v>0</v>
      </c>
      <c r="F259">
        <f t="shared" ref="F259:F322" si="18">IF(E259,$B$2,0)</f>
        <v>0</v>
      </c>
    </row>
    <row r="260" spans="1:6" x14ac:dyDescent="0.35">
      <c r="A260">
        <v>259</v>
      </c>
      <c r="B260">
        <f t="shared" ref="B260:B323" si="19">B259-C259+F259</f>
        <v>496.11005926560421</v>
      </c>
      <c r="C260">
        <f>'Solver no.1'!$C$4/365</f>
        <v>51.073972602739723</v>
      </c>
      <c r="D260">
        <f t="shared" si="16"/>
        <v>445.03608666286448</v>
      </c>
      <c r="E260" t="b">
        <f t="shared" si="17"/>
        <v>0</v>
      </c>
      <c r="F260">
        <f t="shared" si="18"/>
        <v>0</v>
      </c>
    </row>
    <row r="261" spans="1:6" x14ac:dyDescent="0.35">
      <c r="A261">
        <v>260</v>
      </c>
      <c r="B261">
        <f t="shared" si="19"/>
        <v>445.03608666286448</v>
      </c>
      <c r="C261">
        <f>'Solver no.1'!$C$4/365</f>
        <v>51.073972602739723</v>
      </c>
      <c r="D261">
        <f t="shared" si="16"/>
        <v>393.96211406012475</v>
      </c>
      <c r="E261" t="b">
        <f t="shared" si="17"/>
        <v>0</v>
      </c>
      <c r="F261">
        <f t="shared" si="18"/>
        <v>0</v>
      </c>
    </row>
    <row r="262" spans="1:6" x14ac:dyDescent="0.35">
      <c r="A262">
        <v>261</v>
      </c>
      <c r="B262">
        <f t="shared" si="19"/>
        <v>393.96211406012475</v>
      </c>
      <c r="C262">
        <f>'Solver no.1'!$C$4/365</f>
        <v>51.073972602739723</v>
      </c>
      <c r="D262">
        <f t="shared" si="16"/>
        <v>342.88814145738502</v>
      </c>
      <c r="E262" t="b">
        <f t="shared" si="17"/>
        <v>0</v>
      </c>
      <c r="F262">
        <f t="shared" si="18"/>
        <v>0</v>
      </c>
    </row>
    <row r="263" spans="1:6" x14ac:dyDescent="0.35">
      <c r="A263">
        <v>262</v>
      </c>
      <c r="B263">
        <f t="shared" si="19"/>
        <v>342.88814145738502</v>
      </c>
      <c r="C263">
        <f>'Solver no.1'!$C$4/365</f>
        <v>51.073972602739723</v>
      </c>
      <c r="D263">
        <f t="shared" si="16"/>
        <v>291.81416885464529</v>
      </c>
      <c r="E263" t="b">
        <f t="shared" si="17"/>
        <v>0</v>
      </c>
      <c r="F263">
        <f t="shared" si="18"/>
        <v>0</v>
      </c>
    </row>
    <row r="264" spans="1:6" x14ac:dyDescent="0.35">
      <c r="A264">
        <v>263</v>
      </c>
      <c r="B264">
        <f t="shared" si="19"/>
        <v>291.81416885464529</v>
      </c>
      <c r="C264">
        <f>'Solver no.1'!$C$4/365</f>
        <v>51.073972602739723</v>
      </c>
      <c r="D264">
        <f t="shared" si="16"/>
        <v>240.74019625190556</v>
      </c>
      <c r="E264" t="b">
        <f t="shared" si="17"/>
        <v>0</v>
      </c>
      <c r="F264">
        <f t="shared" si="18"/>
        <v>0</v>
      </c>
    </row>
    <row r="265" spans="1:6" x14ac:dyDescent="0.35">
      <c r="A265">
        <v>264</v>
      </c>
      <c r="B265">
        <f t="shared" si="19"/>
        <v>240.74019625190556</v>
      </c>
      <c r="C265">
        <f>'Solver no.1'!$C$4/365</f>
        <v>51.073972602739723</v>
      </c>
      <c r="D265">
        <f t="shared" si="16"/>
        <v>189.66622364916583</v>
      </c>
      <c r="E265" t="b">
        <f t="shared" si="17"/>
        <v>0</v>
      </c>
      <c r="F265">
        <f t="shared" si="18"/>
        <v>0</v>
      </c>
    </row>
    <row r="266" spans="1:6" x14ac:dyDescent="0.35">
      <c r="A266">
        <v>265</v>
      </c>
      <c r="B266">
        <f t="shared" si="19"/>
        <v>189.66622364916583</v>
      </c>
      <c r="C266">
        <f>'Solver no.1'!$C$4/365</f>
        <v>51.073972602739723</v>
      </c>
      <c r="D266">
        <f t="shared" si="16"/>
        <v>138.5922510464261</v>
      </c>
      <c r="E266" t="b">
        <f t="shared" si="17"/>
        <v>0</v>
      </c>
      <c r="F266">
        <f t="shared" si="18"/>
        <v>0</v>
      </c>
    </row>
    <row r="267" spans="1:6" x14ac:dyDescent="0.35">
      <c r="A267">
        <v>266</v>
      </c>
      <c r="B267">
        <f t="shared" si="19"/>
        <v>138.5922510464261</v>
      </c>
      <c r="C267">
        <f>'Solver no.1'!$C$4/365</f>
        <v>51.073972602739723</v>
      </c>
      <c r="D267">
        <f t="shared" si="16"/>
        <v>87.51827844368637</v>
      </c>
      <c r="E267" t="b">
        <f t="shared" si="17"/>
        <v>0</v>
      </c>
      <c r="F267">
        <f t="shared" si="18"/>
        <v>0</v>
      </c>
    </row>
    <row r="268" spans="1:6" x14ac:dyDescent="0.35">
      <c r="A268">
        <v>267</v>
      </c>
      <c r="B268">
        <f t="shared" si="19"/>
        <v>87.51827844368637</v>
      </c>
      <c r="C268">
        <f>'Solver no.1'!$C$4/365</f>
        <v>51.073972602739723</v>
      </c>
      <c r="D268">
        <f t="shared" si="16"/>
        <v>36.444305840946647</v>
      </c>
      <c r="E268" t="b">
        <f t="shared" si="17"/>
        <v>1</v>
      </c>
      <c r="F268">
        <f t="shared" si="18"/>
        <v>854.57468692327802</v>
      </c>
    </row>
    <row r="269" spans="1:6" x14ac:dyDescent="0.35">
      <c r="A269">
        <v>268</v>
      </c>
      <c r="B269">
        <f t="shared" si="19"/>
        <v>891.01899276422466</v>
      </c>
      <c r="C269">
        <f>'Solver no.1'!$C$4/365</f>
        <v>51.073972602739723</v>
      </c>
      <c r="D269">
        <f t="shared" si="16"/>
        <v>839.94502016148499</v>
      </c>
      <c r="E269" t="b">
        <f t="shared" si="17"/>
        <v>0</v>
      </c>
      <c r="F269">
        <f t="shared" si="18"/>
        <v>0</v>
      </c>
    </row>
    <row r="270" spans="1:6" x14ac:dyDescent="0.35">
      <c r="A270">
        <v>269</v>
      </c>
      <c r="B270">
        <f t="shared" si="19"/>
        <v>839.94502016148499</v>
      </c>
      <c r="C270">
        <f>'Solver no.1'!$C$4/365</f>
        <v>51.073972602739723</v>
      </c>
      <c r="D270">
        <f t="shared" si="16"/>
        <v>788.87104755874532</v>
      </c>
      <c r="E270" t="b">
        <f t="shared" si="17"/>
        <v>0</v>
      </c>
      <c r="F270">
        <f t="shared" si="18"/>
        <v>0</v>
      </c>
    </row>
    <row r="271" spans="1:6" x14ac:dyDescent="0.35">
      <c r="A271">
        <v>270</v>
      </c>
      <c r="B271">
        <f t="shared" si="19"/>
        <v>788.87104755874532</v>
      </c>
      <c r="C271">
        <f>'Solver no.1'!$C$4/365</f>
        <v>51.073972602739723</v>
      </c>
      <c r="D271">
        <f t="shared" si="16"/>
        <v>737.79707495600564</v>
      </c>
      <c r="E271" t="b">
        <f t="shared" si="17"/>
        <v>0</v>
      </c>
      <c r="F271">
        <f t="shared" si="18"/>
        <v>0</v>
      </c>
    </row>
    <row r="272" spans="1:6" x14ac:dyDescent="0.35">
      <c r="A272">
        <v>271</v>
      </c>
      <c r="B272">
        <f t="shared" si="19"/>
        <v>737.79707495600564</v>
      </c>
      <c r="C272">
        <f>'Solver no.1'!$C$4/365</f>
        <v>51.073972602739723</v>
      </c>
      <c r="D272">
        <f t="shared" si="16"/>
        <v>686.72310235326597</v>
      </c>
      <c r="E272" t="b">
        <f t="shared" si="17"/>
        <v>0</v>
      </c>
      <c r="F272">
        <f t="shared" si="18"/>
        <v>0</v>
      </c>
    </row>
    <row r="273" spans="1:6" x14ac:dyDescent="0.35">
      <c r="A273">
        <v>272</v>
      </c>
      <c r="B273">
        <f t="shared" si="19"/>
        <v>686.72310235326597</v>
      </c>
      <c r="C273">
        <f>'Solver no.1'!$C$4/365</f>
        <v>51.073972602739723</v>
      </c>
      <c r="D273">
        <f t="shared" si="16"/>
        <v>635.6491297505263</v>
      </c>
      <c r="E273" t="b">
        <f t="shared" si="17"/>
        <v>0</v>
      </c>
      <c r="F273">
        <f t="shared" si="18"/>
        <v>0</v>
      </c>
    </row>
    <row r="274" spans="1:6" x14ac:dyDescent="0.35">
      <c r="A274">
        <v>273</v>
      </c>
      <c r="B274">
        <f t="shared" si="19"/>
        <v>635.6491297505263</v>
      </c>
      <c r="C274">
        <f>'Solver no.1'!$C$4/365</f>
        <v>51.073972602739723</v>
      </c>
      <c r="D274">
        <f t="shared" si="16"/>
        <v>584.57515714778663</v>
      </c>
      <c r="E274" t="b">
        <f t="shared" si="17"/>
        <v>0</v>
      </c>
      <c r="F274">
        <f t="shared" si="18"/>
        <v>0</v>
      </c>
    </row>
    <row r="275" spans="1:6" x14ac:dyDescent="0.35">
      <c r="A275">
        <v>274</v>
      </c>
      <c r="B275">
        <f t="shared" si="19"/>
        <v>584.57515714778663</v>
      </c>
      <c r="C275">
        <f>'Solver no.1'!$C$4/365</f>
        <v>51.073972602739723</v>
      </c>
      <c r="D275">
        <f t="shared" si="16"/>
        <v>533.50118454504695</v>
      </c>
      <c r="E275" t="b">
        <f t="shared" si="17"/>
        <v>0</v>
      </c>
      <c r="F275">
        <f t="shared" si="18"/>
        <v>0</v>
      </c>
    </row>
    <row r="276" spans="1:6" x14ac:dyDescent="0.35">
      <c r="A276">
        <v>275</v>
      </c>
      <c r="B276">
        <f t="shared" si="19"/>
        <v>533.50118454504695</v>
      </c>
      <c r="C276">
        <f>'Solver no.1'!$C$4/365</f>
        <v>51.073972602739723</v>
      </c>
      <c r="D276">
        <f t="shared" si="16"/>
        <v>482.42721194230722</v>
      </c>
      <c r="E276" t="b">
        <f t="shared" si="17"/>
        <v>0</v>
      </c>
      <c r="F276">
        <f t="shared" si="18"/>
        <v>0</v>
      </c>
    </row>
    <row r="277" spans="1:6" x14ac:dyDescent="0.35">
      <c r="A277">
        <v>276</v>
      </c>
      <c r="B277">
        <f t="shared" si="19"/>
        <v>482.42721194230722</v>
      </c>
      <c r="C277">
        <f>'Solver no.1'!$C$4/365</f>
        <v>51.073972602739723</v>
      </c>
      <c r="D277">
        <f t="shared" si="16"/>
        <v>431.35323933956749</v>
      </c>
      <c r="E277" t="b">
        <f t="shared" si="17"/>
        <v>0</v>
      </c>
      <c r="F277">
        <f t="shared" si="18"/>
        <v>0</v>
      </c>
    </row>
    <row r="278" spans="1:6" x14ac:dyDescent="0.35">
      <c r="A278">
        <v>277</v>
      </c>
      <c r="B278">
        <f t="shared" si="19"/>
        <v>431.35323933956749</v>
      </c>
      <c r="C278">
        <f>'Solver no.1'!$C$4/365</f>
        <v>51.073972602739723</v>
      </c>
      <c r="D278">
        <f t="shared" si="16"/>
        <v>380.27926673682776</v>
      </c>
      <c r="E278" t="b">
        <f t="shared" si="17"/>
        <v>0</v>
      </c>
      <c r="F278">
        <f t="shared" si="18"/>
        <v>0</v>
      </c>
    </row>
    <row r="279" spans="1:6" x14ac:dyDescent="0.35">
      <c r="A279">
        <v>278</v>
      </c>
      <c r="B279">
        <f t="shared" si="19"/>
        <v>380.27926673682776</v>
      </c>
      <c r="C279">
        <f>'Solver no.1'!$C$4/365</f>
        <v>51.073972602739723</v>
      </c>
      <c r="D279">
        <f t="shared" si="16"/>
        <v>329.20529413408804</v>
      </c>
      <c r="E279" t="b">
        <f t="shared" si="17"/>
        <v>0</v>
      </c>
      <c r="F279">
        <f t="shared" si="18"/>
        <v>0</v>
      </c>
    </row>
    <row r="280" spans="1:6" x14ac:dyDescent="0.35">
      <c r="A280">
        <v>279</v>
      </c>
      <c r="B280">
        <f t="shared" si="19"/>
        <v>329.20529413408804</v>
      </c>
      <c r="C280">
        <f>'Solver no.1'!$C$4/365</f>
        <v>51.073972602739723</v>
      </c>
      <c r="D280">
        <f t="shared" si="16"/>
        <v>278.13132153134831</v>
      </c>
      <c r="E280" t="b">
        <f t="shared" si="17"/>
        <v>0</v>
      </c>
      <c r="F280">
        <f t="shared" si="18"/>
        <v>0</v>
      </c>
    </row>
    <row r="281" spans="1:6" x14ac:dyDescent="0.35">
      <c r="A281">
        <v>280</v>
      </c>
      <c r="B281">
        <f t="shared" si="19"/>
        <v>278.13132153134831</v>
      </c>
      <c r="C281">
        <f>'Solver no.1'!$C$4/365</f>
        <v>51.073972602739723</v>
      </c>
      <c r="D281">
        <f t="shared" si="16"/>
        <v>227.05734892860858</v>
      </c>
      <c r="E281" t="b">
        <f t="shared" si="17"/>
        <v>0</v>
      </c>
      <c r="F281">
        <f t="shared" si="18"/>
        <v>0</v>
      </c>
    </row>
    <row r="282" spans="1:6" x14ac:dyDescent="0.35">
      <c r="A282">
        <v>281</v>
      </c>
      <c r="B282">
        <f t="shared" si="19"/>
        <v>227.05734892860858</v>
      </c>
      <c r="C282">
        <f>'Solver no.1'!$C$4/365</f>
        <v>51.073972602739723</v>
      </c>
      <c r="D282">
        <f t="shared" si="16"/>
        <v>175.98337632586885</v>
      </c>
      <c r="E282" t="b">
        <f t="shared" si="17"/>
        <v>0</v>
      </c>
      <c r="F282">
        <f t="shared" si="18"/>
        <v>0</v>
      </c>
    </row>
    <row r="283" spans="1:6" x14ac:dyDescent="0.35">
      <c r="A283">
        <v>282</v>
      </c>
      <c r="B283">
        <f t="shared" si="19"/>
        <v>175.98337632586885</v>
      </c>
      <c r="C283">
        <f>'Solver no.1'!$C$4/365</f>
        <v>51.073972602739723</v>
      </c>
      <c r="D283">
        <f t="shared" si="16"/>
        <v>124.90940372312912</v>
      </c>
      <c r="E283" t="b">
        <f t="shared" si="17"/>
        <v>0</v>
      </c>
      <c r="F283">
        <f t="shared" si="18"/>
        <v>0</v>
      </c>
    </row>
    <row r="284" spans="1:6" x14ac:dyDescent="0.35">
      <c r="A284">
        <v>283</v>
      </c>
      <c r="B284">
        <f t="shared" si="19"/>
        <v>124.90940372312912</v>
      </c>
      <c r="C284">
        <f>'Solver no.1'!$C$4/365</f>
        <v>51.073972602739723</v>
      </c>
      <c r="D284">
        <f t="shared" si="16"/>
        <v>73.835431120389387</v>
      </c>
      <c r="E284" t="b">
        <f t="shared" si="17"/>
        <v>0</v>
      </c>
      <c r="F284">
        <f t="shared" si="18"/>
        <v>0</v>
      </c>
    </row>
    <row r="285" spans="1:6" x14ac:dyDescent="0.35">
      <c r="A285">
        <v>284</v>
      </c>
      <c r="B285">
        <f t="shared" si="19"/>
        <v>73.835431120389387</v>
      </c>
      <c r="C285">
        <f>'Solver no.1'!$C$4/365</f>
        <v>51.073972602739723</v>
      </c>
      <c r="D285">
        <f t="shared" si="16"/>
        <v>22.761458517649665</v>
      </c>
      <c r="E285" t="b">
        <f t="shared" si="17"/>
        <v>1</v>
      </c>
      <c r="F285">
        <f t="shared" si="18"/>
        <v>854.57468692327802</v>
      </c>
    </row>
    <row r="286" spans="1:6" x14ac:dyDescent="0.35">
      <c r="A286">
        <v>285</v>
      </c>
      <c r="B286">
        <f t="shared" si="19"/>
        <v>877.33614544092768</v>
      </c>
      <c r="C286">
        <f>'Solver no.1'!$C$4/365</f>
        <v>51.073972602739723</v>
      </c>
      <c r="D286">
        <f t="shared" si="16"/>
        <v>826.26217283818801</v>
      </c>
      <c r="E286" t="b">
        <f t="shared" si="17"/>
        <v>0</v>
      </c>
      <c r="F286">
        <f t="shared" si="18"/>
        <v>0</v>
      </c>
    </row>
    <row r="287" spans="1:6" x14ac:dyDescent="0.35">
      <c r="A287">
        <v>286</v>
      </c>
      <c r="B287">
        <f t="shared" si="19"/>
        <v>826.26217283818801</v>
      </c>
      <c r="C287">
        <f>'Solver no.1'!$C$4/365</f>
        <v>51.073972602739723</v>
      </c>
      <c r="D287">
        <f t="shared" si="16"/>
        <v>775.18820023544833</v>
      </c>
      <c r="E287" t="b">
        <f t="shared" si="17"/>
        <v>0</v>
      </c>
      <c r="F287">
        <f t="shared" si="18"/>
        <v>0</v>
      </c>
    </row>
    <row r="288" spans="1:6" x14ac:dyDescent="0.35">
      <c r="A288">
        <v>287</v>
      </c>
      <c r="B288">
        <f t="shared" si="19"/>
        <v>775.18820023544833</v>
      </c>
      <c r="C288">
        <f>'Solver no.1'!$C$4/365</f>
        <v>51.073972602739723</v>
      </c>
      <c r="D288">
        <f t="shared" si="16"/>
        <v>724.11422763270866</v>
      </c>
      <c r="E288" t="b">
        <f t="shared" si="17"/>
        <v>0</v>
      </c>
      <c r="F288">
        <f t="shared" si="18"/>
        <v>0</v>
      </c>
    </row>
    <row r="289" spans="1:6" x14ac:dyDescent="0.35">
      <c r="A289">
        <v>288</v>
      </c>
      <c r="B289">
        <f t="shared" si="19"/>
        <v>724.11422763270866</v>
      </c>
      <c r="C289">
        <f>'Solver no.1'!$C$4/365</f>
        <v>51.073972602739723</v>
      </c>
      <c r="D289">
        <f t="shared" si="16"/>
        <v>673.04025502996899</v>
      </c>
      <c r="E289" t="b">
        <f t="shared" si="17"/>
        <v>0</v>
      </c>
      <c r="F289">
        <f t="shared" si="18"/>
        <v>0</v>
      </c>
    </row>
    <row r="290" spans="1:6" x14ac:dyDescent="0.35">
      <c r="A290">
        <v>289</v>
      </c>
      <c r="B290">
        <f t="shared" si="19"/>
        <v>673.04025502996899</v>
      </c>
      <c r="C290">
        <f>'Solver no.1'!$C$4/365</f>
        <v>51.073972602739723</v>
      </c>
      <c r="D290">
        <f t="shared" si="16"/>
        <v>621.96628242722932</v>
      </c>
      <c r="E290" t="b">
        <f t="shared" si="17"/>
        <v>0</v>
      </c>
      <c r="F290">
        <f t="shared" si="18"/>
        <v>0</v>
      </c>
    </row>
    <row r="291" spans="1:6" x14ac:dyDescent="0.35">
      <c r="A291">
        <v>290</v>
      </c>
      <c r="B291">
        <f t="shared" si="19"/>
        <v>621.96628242722932</v>
      </c>
      <c r="C291">
        <f>'Solver no.1'!$C$4/365</f>
        <v>51.073972602739723</v>
      </c>
      <c r="D291">
        <f t="shared" si="16"/>
        <v>570.89230982448964</v>
      </c>
      <c r="E291" t="b">
        <f t="shared" si="17"/>
        <v>0</v>
      </c>
      <c r="F291">
        <f t="shared" si="18"/>
        <v>0</v>
      </c>
    </row>
    <row r="292" spans="1:6" x14ac:dyDescent="0.35">
      <c r="A292">
        <v>291</v>
      </c>
      <c r="B292">
        <f t="shared" si="19"/>
        <v>570.89230982448964</v>
      </c>
      <c r="C292">
        <f>'Solver no.1'!$C$4/365</f>
        <v>51.073972602739723</v>
      </c>
      <c r="D292">
        <f t="shared" si="16"/>
        <v>519.81833722174997</v>
      </c>
      <c r="E292" t="b">
        <f t="shared" si="17"/>
        <v>0</v>
      </c>
      <c r="F292">
        <f t="shared" si="18"/>
        <v>0</v>
      </c>
    </row>
    <row r="293" spans="1:6" x14ac:dyDescent="0.35">
      <c r="A293">
        <v>292</v>
      </c>
      <c r="B293">
        <f t="shared" si="19"/>
        <v>519.81833722174997</v>
      </c>
      <c r="C293">
        <f>'Solver no.1'!$C$4/365</f>
        <v>51.073972602739723</v>
      </c>
      <c r="D293">
        <f t="shared" si="16"/>
        <v>468.74436461901024</v>
      </c>
      <c r="E293" t="b">
        <f t="shared" si="17"/>
        <v>0</v>
      </c>
      <c r="F293">
        <f t="shared" si="18"/>
        <v>0</v>
      </c>
    </row>
    <row r="294" spans="1:6" x14ac:dyDescent="0.35">
      <c r="A294">
        <v>293</v>
      </c>
      <c r="B294">
        <f t="shared" si="19"/>
        <v>468.74436461901024</v>
      </c>
      <c r="C294">
        <f>'Solver no.1'!$C$4/365</f>
        <v>51.073972602739723</v>
      </c>
      <c r="D294">
        <f t="shared" si="16"/>
        <v>417.67039201627051</v>
      </c>
      <c r="E294" t="b">
        <f t="shared" si="17"/>
        <v>0</v>
      </c>
      <c r="F294">
        <f t="shared" si="18"/>
        <v>0</v>
      </c>
    </row>
    <row r="295" spans="1:6" x14ac:dyDescent="0.35">
      <c r="A295">
        <v>294</v>
      </c>
      <c r="B295">
        <f t="shared" si="19"/>
        <v>417.67039201627051</v>
      </c>
      <c r="C295">
        <f>'Solver no.1'!$C$4/365</f>
        <v>51.073972602739723</v>
      </c>
      <c r="D295">
        <f t="shared" si="16"/>
        <v>366.59641941353078</v>
      </c>
      <c r="E295" t="b">
        <f t="shared" si="17"/>
        <v>0</v>
      </c>
      <c r="F295">
        <f t="shared" si="18"/>
        <v>0</v>
      </c>
    </row>
    <row r="296" spans="1:6" x14ac:dyDescent="0.35">
      <c r="A296">
        <v>295</v>
      </c>
      <c r="B296">
        <f t="shared" si="19"/>
        <v>366.59641941353078</v>
      </c>
      <c r="C296">
        <f>'Solver no.1'!$C$4/365</f>
        <v>51.073972602739723</v>
      </c>
      <c r="D296">
        <f t="shared" si="16"/>
        <v>315.52244681079105</v>
      </c>
      <c r="E296" t="b">
        <f t="shared" si="17"/>
        <v>0</v>
      </c>
      <c r="F296">
        <f t="shared" si="18"/>
        <v>0</v>
      </c>
    </row>
    <row r="297" spans="1:6" x14ac:dyDescent="0.35">
      <c r="A297">
        <v>296</v>
      </c>
      <c r="B297">
        <f t="shared" si="19"/>
        <v>315.52244681079105</v>
      </c>
      <c r="C297">
        <f>'Solver no.1'!$C$4/365</f>
        <v>51.073972602739723</v>
      </c>
      <c r="D297">
        <f t="shared" si="16"/>
        <v>264.44847420805132</v>
      </c>
      <c r="E297" t="b">
        <f t="shared" si="17"/>
        <v>0</v>
      </c>
      <c r="F297">
        <f t="shared" si="18"/>
        <v>0</v>
      </c>
    </row>
    <row r="298" spans="1:6" x14ac:dyDescent="0.35">
      <c r="A298">
        <v>297</v>
      </c>
      <c r="B298">
        <f t="shared" si="19"/>
        <v>264.44847420805132</v>
      </c>
      <c r="C298">
        <f>'Solver no.1'!$C$4/365</f>
        <v>51.073972602739723</v>
      </c>
      <c r="D298">
        <f t="shared" si="16"/>
        <v>213.37450160531159</v>
      </c>
      <c r="E298" t="b">
        <f t="shared" si="17"/>
        <v>0</v>
      </c>
      <c r="F298">
        <f t="shared" si="18"/>
        <v>0</v>
      </c>
    </row>
    <row r="299" spans="1:6" x14ac:dyDescent="0.35">
      <c r="A299">
        <v>298</v>
      </c>
      <c r="B299">
        <f t="shared" si="19"/>
        <v>213.37450160531159</v>
      </c>
      <c r="C299">
        <f>'Solver no.1'!$C$4/365</f>
        <v>51.073972602739723</v>
      </c>
      <c r="D299">
        <f t="shared" si="16"/>
        <v>162.30052900257186</v>
      </c>
      <c r="E299" t="b">
        <f t="shared" si="17"/>
        <v>0</v>
      </c>
      <c r="F299">
        <f t="shared" si="18"/>
        <v>0</v>
      </c>
    </row>
    <row r="300" spans="1:6" x14ac:dyDescent="0.35">
      <c r="A300">
        <v>299</v>
      </c>
      <c r="B300">
        <f t="shared" si="19"/>
        <v>162.30052900257186</v>
      </c>
      <c r="C300">
        <f>'Solver no.1'!$C$4/365</f>
        <v>51.073972602739723</v>
      </c>
      <c r="D300">
        <f t="shared" si="16"/>
        <v>111.22655639983213</v>
      </c>
      <c r="E300" t="b">
        <f t="shared" si="17"/>
        <v>0</v>
      </c>
      <c r="F300">
        <f t="shared" si="18"/>
        <v>0</v>
      </c>
    </row>
    <row r="301" spans="1:6" x14ac:dyDescent="0.35">
      <c r="A301">
        <v>300</v>
      </c>
      <c r="B301">
        <f t="shared" si="19"/>
        <v>111.22655639983213</v>
      </c>
      <c r="C301">
        <f>'Solver no.1'!$C$4/365</f>
        <v>51.073972602739723</v>
      </c>
      <c r="D301">
        <f t="shared" si="16"/>
        <v>60.152583797092412</v>
      </c>
      <c r="E301" t="b">
        <f t="shared" si="17"/>
        <v>0</v>
      </c>
      <c r="F301">
        <f t="shared" si="18"/>
        <v>0</v>
      </c>
    </row>
    <row r="302" spans="1:6" x14ac:dyDescent="0.35">
      <c r="A302">
        <v>301</v>
      </c>
      <c r="B302">
        <f t="shared" si="19"/>
        <v>60.152583797092412</v>
      </c>
      <c r="C302">
        <f>'Solver no.1'!$C$4/365</f>
        <v>51.073972602739723</v>
      </c>
      <c r="D302">
        <f t="shared" si="16"/>
        <v>9.078611194352689</v>
      </c>
      <c r="E302" t="b">
        <f t="shared" si="17"/>
        <v>1</v>
      </c>
      <c r="F302">
        <f t="shared" si="18"/>
        <v>854.57468692327802</v>
      </c>
    </row>
    <row r="303" spans="1:6" x14ac:dyDescent="0.35">
      <c r="A303">
        <v>302</v>
      </c>
      <c r="B303">
        <f t="shared" si="19"/>
        <v>863.6532981176307</v>
      </c>
      <c r="C303">
        <f>'Solver no.1'!$C$4/365</f>
        <v>51.073972602739723</v>
      </c>
      <c r="D303">
        <f t="shared" si="16"/>
        <v>812.57932551489102</v>
      </c>
      <c r="E303" t="b">
        <f t="shared" si="17"/>
        <v>0</v>
      </c>
      <c r="F303">
        <f t="shared" si="18"/>
        <v>0</v>
      </c>
    </row>
    <row r="304" spans="1:6" x14ac:dyDescent="0.35">
      <c r="A304">
        <v>303</v>
      </c>
      <c r="B304">
        <f t="shared" si="19"/>
        <v>812.57932551489102</v>
      </c>
      <c r="C304">
        <f>'Solver no.1'!$C$4/365</f>
        <v>51.073972602739723</v>
      </c>
      <c r="D304">
        <f t="shared" si="16"/>
        <v>761.50535291215135</v>
      </c>
      <c r="E304" t="b">
        <f t="shared" si="17"/>
        <v>0</v>
      </c>
      <c r="F304">
        <f t="shared" si="18"/>
        <v>0</v>
      </c>
    </row>
    <row r="305" spans="1:6" x14ac:dyDescent="0.35">
      <c r="A305">
        <v>304</v>
      </c>
      <c r="B305">
        <f t="shared" si="19"/>
        <v>761.50535291215135</v>
      </c>
      <c r="C305">
        <f>'Solver no.1'!$C$4/365</f>
        <v>51.073972602739723</v>
      </c>
      <c r="D305">
        <f t="shared" si="16"/>
        <v>710.43138030941168</v>
      </c>
      <c r="E305" t="b">
        <f t="shared" si="17"/>
        <v>0</v>
      </c>
      <c r="F305">
        <f t="shared" si="18"/>
        <v>0</v>
      </c>
    </row>
    <row r="306" spans="1:6" x14ac:dyDescent="0.35">
      <c r="A306">
        <v>305</v>
      </c>
      <c r="B306">
        <f t="shared" si="19"/>
        <v>710.43138030941168</v>
      </c>
      <c r="C306">
        <f>'Solver no.1'!$C$4/365</f>
        <v>51.073972602739723</v>
      </c>
      <c r="D306">
        <f t="shared" si="16"/>
        <v>659.35740770667201</v>
      </c>
      <c r="E306" t="b">
        <f t="shared" si="17"/>
        <v>0</v>
      </c>
      <c r="F306">
        <f t="shared" si="18"/>
        <v>0</v>
      </c>
    </row>
    <row r="307" spans="1:6" x14ac:dyDescent="0.35">
      <c r="A307">
        <v>306</v>
      </c>
      <c r="B307">
        <f t="shared" si="19"/>
        <v>659.35740770667201</v>
      </c>
      <c r="C307">
        <f>'Solver no.1'!$C$4/365</f>
        <v>51.073972602739723</v>
      </c>
      <c r="D307">
        <f t="shared" si="16"/>
        <v>608.28343510393233</v>
      </c>
      <c r="E307" t="b">
        <f t="shared" si="17"/>
        <v>0</v>
      </c>
      <c r="F307">
        <f t="shared" si="18"/>
        <v>0</v>
      </c>
    </row>
    <row r="308" spans="1:6" x14ac:dyDescent="0.35">
      <c r="A308">
        <v>307</v>
      </c>
      <c r="B308">
        <f t="shared" si="19"/>
        <v>608.28343510393233</v>
      </c>
      <c r="C308">
        <f>'Solver no.1'!$C$4/365</f>
        <v>51.073972602739723</v>
      </c>
      <c r="D308">
        <f t="shared" si="16"/>
        <v>557.20946250119266</v>
      </c>
      <c r="E308" t="b">
        <f t="shared" si="17"/>
        <v>0</v>
      </c>
      <c r="F308">
        <f t="shared" si="18"/>
        <v>0</v>
      </c>
    </row>
    <row r="309" spans="1:6" x14ac:dyDescent="0.35">
      <c r="A309">
        <v>308</v>
      </c>
      <c r="B309">
        <f t="shared" si="19"/>
        <v>557.20946250119266</v>
      </c>
      <c r="C309">
        <f>'Solver no.1'!$C$4/365</f>
        <v>51.073972602739723</v>
      </c>
      <c r="D309">
        <f t="shared" si="16"/>
        <v>506.13548989845293</v>
      </c>
      <c r="E309" t="b">
        <f t="shared" si="17"/>
        <v>0</v>
      </c>
      <c r="F309">
        <f t="shared" si="18"/>
        <v>0</v>
      </c>
    </row>
    <row r="310" spans="1:6" x14ac:dyDescent="0.35">
      <c r="A310">
        <v>309</v>
      </c>
      <c r="B310">
        <f t="shared" si="19"/>
        <v>506.13548989845293</v>
      </c>
      <c r="C310">
        <f>'Solver no.1'!$C$4/365</f>
        <v>51.073972602739723</v>
      </c>
      <c r="D310">
        <f t="shared" si="16"/>
        <v>455.0615172957132</v>
      </c>
      <c r="E310" t="b">
        <f t="shared" si="17"/>
        <v>0</v>
      </c>
      <c r="F310">
        <f t="shared" si="18"/>
        <v>0</v>
      </c>
    </row>
    <row r="311" spans="1:6" x14ac:dyDescent="0.35">
      <c r="A311">
        <v>310</v>
      </c>
      <c r="B311">
        <f t="shared" si="19"/>
        <v>455.0615172957132</v>
      </c>
      <c r="C311">
        <f>'Solver no.1'!$C$4/365</f>
        <v>51.073972602739723</v>
      </c>
      <c r="D311">
        <f t="shared" si="16"/>
        <v>403.98754469297347</v>
      </c>
      <c r="E311" t="b">
        <f t="shared" si="17"/>
        <v>0</v>
      </c>
      <c r="F311">
        <f t="shared" si="18"/>
        <v>0</v>
      </c>
    </row>
    <row r="312" spans="1:6" x14ac:dyDescent="0.35">
      <c r="A312">
        <v>311</v>
      </c>
      <c r="B312">
        <f t="shared" si="19"/>
        <v>403.98754469297347</v>
      </c>
      <c r="C312">
        <f>'Solver no.1'!$C$4/365</f>
        <v>51.073972602739723</v>
      </c>
      <c r="D312">
        <f t="shared" si="16"/>
        <v>352.91357209023374</v>
      </c>
      <c r="E312" t="b">
        <f t="shared" si="17"/>
        <v>0</v>
      </c>
      <c r="F312">
        <f t="shared" si="18"/>
        <v>0</v>
      </c>
    </row>
    <row r="313" spans="1:6" x14ac:dyDescent="0.35">
      <c r="A313">
        <v>312</v>
      </c>
      <c r="B313">
        <f t="shared" si="19"/>
        <v>352.91357209023374</v>
      </c>
      <c r="C313">
        <f>'Solver no.1'!$C$4/365</f>
        <v>51.073972602739723</v>
      </c>
      <c r="D313">
        <f t="shared" si="16"/>
        <v>301.83959948749401</v>
      </c>
      <c r="E313" t="b">
        <f t="shared" si="17"/>
        <v>0</v>
      </c>
      <c r="F313">
        <f t="shared" si="18"/>
        <v>0</v>
      </c>
    </row>
    <row r="314" spans="1:6" x14ac:dyDescent="0.35">
      <c r="A314">
        <v>313</v>
      </c>
      <c r="B314">
        <f t="shared" si="19"/>
        <v>301.83959948749401</v>
      </c>
      <c r="C314">
        <f>'Solver no.1'!$C$4/365</f>
        <v>51.073972602739723</v>
      </c>
      <c r="D314">
        <f t="shared" si="16"/>
        <v>250.76562688475428</v>
      </c>
      <c r="E314" t="b">
        <f t="shared" si="17"/>
        <v>0</v>
      </c>
      <c r="F314">
        <f t="shared" si="18"/>
        <v>0</v>
      </c>
    </row>
    <row r="315" spans="1:6" x14ac:dyDescent="0.35">
      <c r="A315">
        <v>314</v>
      </c>
      <c r="B315">
        <f t="shared" si="19"/>
        <v>250.76562688475428</v>
      </c>
      <c r="C315">
        <f>'Solver no.1'!$C$4/365</f>
        <v>51.073972602739723</v>
      </c>
      <c r="D315">
        <f t="shared" si="16"/>
        <v>199.69165428201455</v>
      </c>
      <c r="E315" t="b">
        <f t="shared" si="17"/>
        <v>0</v>
      </c>
      <c r="F315">
        <f t="shared" si="18"/>
        <v>0</v>
      </c>
    </row>
    <row r="316" spans="1:6" x14ac:dyDescent="0.35">
      <c r="A316">
        <v>315</v>
      </c>
      <c r="B316">
        <f t="shared" si="19"/>
        <v>199.69165428201455</v>
      </c>
      <c r="C316">
        <f>'Solver no.1'!$C$4/365</f>
        <v>51.073972602739723</v>
      </c>
      <c r="D316">
        <f t="shared" si="16"/>
        <v>148.61768167927482</v>
      </c>
      <c r="E316" t="b">
        <f t="shared" si="17"/>
        <v>0</v>
      </c>
      <c r="F316">
        <f t="shared" si="18"/>
        <v>0</v>
      </c>
    </row>
    <row r="317" spans="1:6" x14ac:dyDescent="0.35">
      <c r="A317">
        <v>316</v>
      </c>
      <c r="B317">
        <f t="shared" si="19"/>
        <v>148.61768167927482</v>
      </c>
      <c r="C317">
        <f>'Solver no.1'!$C$4/365</f>
        <v>51.073972602739723</v>
      </c>
      <c r="D317">
        <f t="shared" si="16"/>
        <v>97.543709076535094</v>
      </c>
      <c r="E317" t="b">
        <f t="shared" si="17"/>
        <v>0</v>
      </c>
      <c r="F317">
        <f t="shared" si="18"/>
        <v>0</v>
      </c>
    </row>
    <row r="318" spans="1:6" x14ac:dyDescent="0.35">
      <c r="A318">
        <v>317</v>
      </c>
      <c r="B318">
        <f t="shared" si="19"/>
        <v>97.543709076535094</v>
      </c>
      <c r="C318">
        <f>'Solver no.1'!$C$4/365</f>
        <v>51.073972602739723</v>
      </c>
      <c r="D318">
        <f t="shared" si="16"/>
        <v>46.469736473795372</v>
      </c>
      <c r="E318" t="b">
        <f t="shared" si="17"/>
        <v>1</v>
      </c>
      <c r="F318">
        <f t="shared" si="18"/>
        <v>854.57468692327802</v>
      </c>
    </row>
    <row r="319" spans="1:6" x14ac:dyDescent="0.35">
      <c r="A319">
        <v>318</v>
      </c>
      <c r="B319">
        <f t="shared" si="19"/>
        <v>901.04442339707339</v>
      </c>
      <c r="C319">
        <f>'Solver no.1'!$C$4/365</f>
        <v>51.073972602739723</v>
      </c>
      <c r="D319">
        <f t="shared" si="16"/>
        <v>849.97045079433371</v>
      </c>
      <c r="E319" t="b">
        <f t="shared" si="17"/>
        <v>0</v>
      </c>
      <c r="F319">
        <f t="shared" si="18"/>
        <v>0</v>
      </c>
    </row>
    <row r="320" spans="1:6" x14ac:dyDescent="0.35">
      <c r="A320">
        <v>319</v>
      </c>
      <c r="B320">
        <f t="shared" si="19"/>
        <v>849.97045079433371</v>
      </c>
      <c r="C320">
        <f>'Solver no.1'!$C$4/365</f>
        <v>51.073972602739723</v>
      </c>
      <c r="D320">
        <f t="shared" si="16"/>
        <v>798.89647819159404</v>
      </c>
      <c r="E320" t="b">
        <f t="shared" si="17"/>
        <v>0</v>
      </c>
      <c r="F320">
        <f t="shared" si="18"/>
        <v>0</v>
      </c>
    </row>
    <row r="321" spans="1:6" x14ac:dyDescent="0.35">
      <c r="A321">
        <v>320</v>
      </c>
      <c r="B321">
        <f t="shared" si="19"/>
        <v>798.89647819159404</v>
      </c>
      <c r="C321">
        <f>'Solver no.1'!$C$4/365</f>
        <v>51.073972602739723</v>
      </c>
      <c r="D321">
        <f t="shared" si="16"/>
        <v>747.82250558885437</v>
      </c>
      <c r="E321" t="b">
        <f t="shared" si="17"/>
        <v>0</v>
      </c>
      <c r="F321">
        <f t="shared" si="18"/>
        <v>0</v>
      </c>
    </row>
    <row r="322" spans="1:6" x14ac:dyDescent="0.35">
      <c r="A322">
        <v>321</v>
      </c>
      <c r="B322">
        <f t="shared" si="19"/>
        <v>747.82250558885437</v>
      </c>
      <c r="C322">
        <f>'Solver no.1'!$C$4/365</f>
        <v>51.073972602739723</v>
      </c>
      <c r="D322">
        <f t="shared" si="16"/>
        <v>696.7485329861147</v>
      </c>
      <c r="E322" t="b">
        <f t="shared" si="17"/>
        <v>0</v>
      </c>
      <c r="F322">
        <f t="shared" si="18"/>
        <v>0</v>
      </c>
    </row>
    <row r="323" spans="1:6" x14ac:dyDescent="0.35">
      <c r="A323">
        <v>322</v>
      </c>
      <c r="B323">
        <f t="shared" si="19"/>
        <v>696.7485329861147</v>
      </c>
      <c r="C323">
        <f>'Solver no.1'!$C$4/365</f>
        <v>51.073972602739723</v>
      </c>
      <c r="D323">
        <f t="shared" ref="D323:D366" si="20">B323-C323</f>
        <v>645.67456038337502</v>
      </c>
      <c r="E323" t="b">
        <f t="shared" ref="E323:E366" si="21">D323&lt;C323</f>
        <v>0</v>
      </c>
      <c r="F323">
        <f t="shared" ref="F323:F366" si="22">IF(E323,$B$2,0)</f>
        <v>0</v>
      </c>
    </row>
    <row r="324" spans="1:6" x14ac:dyDescent="0.35">
      <c r="A324">
        <v>323</v>
      </c>
      <c r="B324">
        <f t="shared" ref="B324:B366" si="23">B323-C323+F323</f>
        <v>645.67456038337502</v>
      </c>
      <c r="C324">
        <f>'Solver no.1'!$C$4/365</f>
        <v>51.073972602739723</v>
      </c>
      <c r="D324">
        <f t="shared" si="20"/>
        <v>594.60058778063535</v>
      </c>
      <c r="E324" t="b">
        <f t="shared" si="21"/>
        <v>0</v>
      </c>
      <c r="F324">
        <f t="shared" si="22"/>
        <v>0</v>
      </c>
    </row>
    <row r="325" spans="1:6" x14ac:dyDescent="0.35">
      <c r="A325">
        <v>324</v>
      </c>
      <c r="B325">
        <f t="shared" si="23"/>
        <v>594.60058778063535</v>
      </c>
      <c r="C325">
        <f>'Solver no.1'!$C$4/365</f>
        <v>51.073972602739723</v>
      </c>
      <c r="D325">
        <f t="shared" si="20"/>
        <v>543.52661517789568</v>
      </c>
      <c r="E325" t="b">
        <f t="shared" si="21"/>
        <v>0</v>
      </c>
      <c r="F325">
        <f t="shared" si="22"/>
        <v>0</v>
      </c>
    </row>
    <row r="326" spans="1:6" x14ac:dyDescent="0.35">
      <c r="A326">
        <v>325</v>
      </c>
      <c r="B326">
        <f t="shared" si="23"/>
        <v>543.52661517789568</v>
      </c>
      <c r="C326">
        <f>'Solver no.1'!$C$4/365</f>
        <v>51.073972602739723</v>
      </c>
      <c r="D326">
        <f t="shared" si="20"/>
        <v>492.45264257515595</v>
      </c>
      <c r="E326" t="b">
        <f t="shared" si="21"/>
        <v>0</v>
      </c>
      <c r="F326">
        <f t="shared" si="22"/>
        <v>0</v>
      </c>
    </row>
    <row r="327" spans="1:6" x14ac:dyDescent="0.35">
      <c r="A327">
        <v>326</v>
      </c>
      <c r="B327">
        <f t="shared" si="23"/>
        <v>492.45264257515595</v>
      </c>
      <c r="C327">
        <f>'Solver no.1'!$C$4/365</f>
        <v>51.073972602739723</v>
      </c>
      <c r="D327">
        <f t="shared" si="20"/>
        <v>441.37866997241622</v>
      </c>
      <c r="E327" t="b">
        <f t="shared" si="21"/>
        <v>0</v>
      </c>
      <c r="F327">
        <f t="shared" si="22"/>
        <v>0</v>
      </c>
    </row>
    <row r="328" spans="1:6" x14ac:dyDescent="0.35">
      <c r="A328">
        <v>327</v>
      </c>
      <c r="B328">
        <f t="shared" si="23"/>
        <v>441.37866997241622</v>
      </c>
      <c r="C328">
        <f>'Solver no.1'!$C$4/365</f>
        <v>51.073972602739723</v>
      </c>
      <c r="D328">
        <f t="shared" si="20"/>
        <v>390.30469736967649</v>
      </c>
      <c r="E328" t="b">
        <f t="shared" si="21"/>
        <v>0</v>
      </c>
      <c r="F328">
        <f t="shared" si="22"/>
        <v>0</v>
      </c>
    </row>
    <row r="329" spans="1:6" x14ac:dyDescent="0.35">
      <c r="A329">
        <v>328</v>
      </c>
      <c r="B329">
        <f t="shared" si="23"/>
        <v>390.30469736967649</v>
      </c>
      <c r="C329">
        <f>'Solver no.1'!$C$4/365</f>
        <v>51.073972602739723</v>
      </c>
      <c r="D329">
        <f t="shared" si="20"/>
        <v>339.23072476693676</v>
      </c>
      <c r="E329" t="b">
        <f t="shared" si="21"/>
        <v>0</v>
      </c>
      <c r="F329">
        <f t="shared" si="22"/>
        <v>0</v>
      </c>
    </row>
    <row r="330" spans="1:6" x14ac:dyDescent="0.35">
      <c r="A330">
        <v>329</v>
      </c>
      <c r="B330">
        <f t="shared" si="23"/>
        <v>339.23072476693676</v>
      </c>
      <c r="C330">
        <f>'Solver no.1'!$C$4/365</f>
        <v>51.073972602739723</v>
      </c>
      <c r="D330">
        <f t="shared" si="20"/>
        <v>288.15675216419703</v>
      </c>
      <c r="E330" t="b">
        <f t="shared" si="21"/>
        <v>0</v>
      </c>
      <c r="F330">
        <f t="shared" si="22"/>
        <v>0</v>
      </c>
    </row>
    <row r="331" spans="1:6" x14ac:dyDescent="0.35">
      <c r="A331">
        <v>330</v>
      </c>
      <c r="B331">
        <f t="shared" si="23"/>
        <v>288.15675216419703</v>
      </c>
      <c r="C331">
        <f>'Solver no.1'!$C$4/365</f>
        <v>51.073972602739723</v>
      </c>
      <c r="D331">
        <f t="shared" si="20"/>
        <v>237.0827795614573</v>
      </c>
      <c r="E331" t="b">
        <f t="shared" si="21"/>
        <v>0</v>
      </c>
      <c r="F331">
        <f t="shared" si="22"/>
        <v>0</v>
      </c>
    </row>
    <row r="332" spans="1:6" x14ac:dyDescent="0.35">
      <c r="A332">
        <v>331</v>
      </c>
      <c r="B332">
        <f t="shared" si="23"/>
        <v>237.0827795614573</v>
      </c>
      <c r="C332">
        <f>'Solver no.1'!$C$4/365</f>
        <v>51.073972602739723</v>
      </c>
      <c r="D332">
        <f t="shared" si="20"/>
        <v>186.00880695871757</v>
      </c>
      <c r="E332" t="b">
        <f t="shared" si="21"/>
        <v>0</v>
      </c>
      <c r="F332">
        <f t="shared" si="22"/>
        <v>0</v>
      </c>
    </row>
    <row r="333" spans="1:6" x14ac:dyDescent="0.35">
      <c r="A333">
        <v>332</v>
      </c>
      <c r="B333">
        <f t="shared" si="23"/>
        <v>186.00880695871757</v>
      </c>
      <c r="C333">
        <f>'Solver no.1'!$C$4/365</f>
        <v>51.073972602739723</v>
      </c>
      <c r="D333">
        <f t="shared" si="20"/>
        <v>134.93483435597784</v>
      </c>
      <c r="E333" t="b">
        <f t="shared" si="21"/>
        <v>0</v>
      </c>
      <c r="F333">
        <f t="shared" si="22"/>
        <v>0</v>
      </c>
    </row>
    <row r="334" spans="1:6" x14ac:dyDescent="0.35">
      <c r="A334">
        <v>333</v>
      </c>
      <c r="B334">
        <f t="shared" si="23"/>
        <v>134.93483435597784</v>
      </c>
      <c r="C334">
        <f>'Solver no.1'!$C$4/365</f>
        <v>51.073972602739723</v>
      </c>
      <c r="D334">
        <f t="shared" si="20"/>
        <v>83.860861753238112</v>
      </c>
      <c r="E334" t="b">
        <f t="shared" si="21"/>
        <v>0</v>
      </c>
      <c r="F334">
        <f t="shared" si="22"/>
        <v>0</v>
      </c>
    </row>
    <row r="335" spans="1:6" x14ac:dyDescent="0.35">
      <c r="A335">
        <v>334</v>
      </c>
      <c r="B335">
        <f t="shared" si="23"/>
        <v>83.860861753238112</v>
      </c>
      <c r="C335">
        <f>'Solver no.1'!$C$4/365</f>
        <v>51.073972602739723</v>
      </c>
      <c r="D335">
        <f t="shared" si="20"/>
        <v>32.786889150498389</v>
      </c>
      <c r="E335" t="b">
        <f t="shared" si="21"/>
        <v>1</v>
      </c>
      <c r="F335">
        <f t="shared" si="22"/>
        <v>854.57468692327802</v>
      </c>
    </row>
    <row r="336" spans="1:6" x14ac:dyDescent="0.35">
      <c r="A336">
        <v>335</v>
      </c>
      <c r="B336">
        <f t="shared" si="23"/>
        <v>887.3615760737764</v>
      </c>
      <c r="C336">
        <f>'Solver no.1'!$C$4/365</f>
        <v>51.073972602739723</v>
      </c>
      <c r="D336">
        <f t="shared" si="20"/>
        <v>836.28760347103673</v>
      </c>
      <c r="E336" t="b">
        <f t="shared" si="21"/>
        <v>0</v>
      </c>
      <c r="F336">
        <f t="shared" si="22"/>
        <v>0</v>
      </c>
    </row>
    <row r="337" spans="1:6" x14ac:dyDescent="0.35">
      <c r="A337">
        <v>336</v>
      </c>
      <c r="B337">
        <f t="shared" si="23"/>
        <v>836.28760347103673</v>
      </c>
      <c r="C337">
        <f>'Solver no.1'!$C$4/365</f>
        <v>51.073972602739723</v>
      </c>
      <c r="D337">
        <f t="shared" si="20"/>
        <v>785.21363086829706</v>
      </c>
      <c r="E337" t="b">
        <f t="shared" si="21"/>
        <v>0</v>
      </c>
      <c r="F337">
        <f t="shared" si="22"/>
        <v>0</v>
      </c>
    </row>
    <row r="338" spans="1:6" x14ac:dyDescent="0.35">
      <c r="A338">
        <v>337</v>
      </c>
      <c r="B338">
        <f t="shared" si="23"/>
        <v>785.21363086829706</v>
      </c>
      <c r="C338">
        <f>'Solver no.1'!$C$4/365</f>
        <v>51.073972602739723</v>
      </c>
      <c r="D338">
        <f t="shared" si="20"/>
        <v>734.13965826555739</v>
      </c>
      <c r="E338" t="b">
        <f t="shared" si="21"/>
        <v>0</v>
      </c>
      <c r="F338">
        <f t="shared" si="22"/>
        <v>0</v>
      </c>
    </row>
    <row r="339" spans="1:6" x14ac:dyDescent="0.35">
      <c r="A339">
        <v>338</v>
      </c>
      <c r="B339">
        <f t="shared" si="23"/>
        <v>734.13965826555739</v>
      </c>
      <c r="C339">
        <f>'Solver no.1'!$C$4/365</f>
        <v>51.073972602739723</v>
      </c>
      <c r="D339">
        <f t="shared" si="20"/>
        <v>683.06568566281771</v>
      </c>
      <c r="E339" t="b">
        <f t="shared" si="21"/>
        <v>0</v>
      </c>
      <c r="F339">
        <f t="shared" si="22"/>
        <v>0</v>
      </c>
    </row>
    <row r="340" spans="1:6" x14ac:dyDescent="0.35">
      <c r="A340">
        <v>339</v>
      </c>
      <c r="B340">
        <f t="shared" si="23"/>
        <v>683.06568566281771</v>
      </c>
      <c r="C340">
        <f>'Solver no.1'!$C$4/365</f>
        <v>51.073972602739723</v>
      </c>
      <c r="D340">
        <f t="shared" si="20"/>
        <v>631.99171306007804</v>
      </c>
      <c r="E340" t="b">
        <f t="shared" si="21"/>
        <v>0</v>
      </c>
      <c r="F340">
        <f t="shared" si="22"/>
        <v>0</v>
      </c>
    </row>
    <row r="341" spans="1:6" x14ac:dyDescent="0.35">
      <c r="A341">
        <v>340</v>
      </c>
      <c r="B341">
        <f t="shared" si="23"/>
        <v>631.99171306007804</v>
      </c>
      <c r="C341">
        <f>'Solver no.1'!$C$4/365</f>
        <v>51.073972602739723</v>
      </c>
      <c r="D341">
        <f t="shared" si="20"/>
        <v>580.91774045733837</v>
      </c>
      <c r="E341" t="b">
        <f t="shared" si="21"/>
        <v>0</v>
      </c>
      <c r="F341">
        <f t="shared" si="22"/>
        <v>0</v>
      </c>
    </row>
    <row r="342" spans="1:6" x14ac:dyDescent="0.35">
      <c r="A342">
        <v>341</v>
      </c>
      <c r="B342">
        <f t="shared" si="23"/>
        <v>580.91774045733837</v>
      </c>
      <c r="C342">
        <f>'Solver no.1'!$C$4/365</f>
        <v>51.073972602739723</v>
      </c>
      <c r="D342">
        <f t="shared" si="20"/>
        <v>529.8437678545987</v>
      </c>
      <c r="E342" t="b">
        <f t="shared" si="21"/>
        <v>0</v>
      </c>
      <c r="F342">
        <f t="shared" si="22"/>
        <v>0</v>
      </c>
    </row>
    <row r="343" spans="1:6" x14ac:dyDescent="0.35">
      <c r="A343">
        <v>342</v>
      </c>
      <c r="B343">
        <f t="shared" si="23"/>
        <v>529.8437678545987</v>
      </c>
      <c r="C343">
        <f>'Solver no.1'!$C$4/365</f>
        <v>51.073972602739723</v>
      </c>
      <c r="D343">
        <f t="shared" si="20"/>
        <v>478.76979525185897</v>
      </c>
      <c r="E343" t="b">
        <f t="shared" si="21"/>
        <v>0</v>
      </c>
      <c r="F343">
        <f t="shared" si="22"/>
        <v>0</v>
      </c>
    </row>
    <row r="344" spans="1:6" x14ac:dyDescent="0.35">
      <c r="A344">
        <v>343</v>
      </c>
      <c r="B344">
        <f t="shared" si="23"/>
        <v>478.76979525185897</v>
      </c>
      <c r="C344">
        <f>'Solver no.1'!$C$4/365</f>
        <v>51.073972602739723</v>
      </c>
      <c r="D344">
        <f t="shared" si="20"/>
        <v>427.69582264911924</v>
      </c>
      <c r="E344" t="b">
        <f t="shared" si="21"/>
        <v>0</v>
      </c>
      <c r="F344">
        <f t="shared" si="22"/>
        <v>0</v>
      </c>
    </row>
    <row r="345" spans="1:6" x14ac:dyDescent="0.35">
      <c r="A345">
        <v>344</v>
      </c>
      <c r="B345">
        <f t="shared" si="23"/>
        <v>427.69582264911924</v>
      </c>
      <c r="C345">
        <f>'Solver no.1'!$C$4/365</f>
        <v>51.073972602739723</v>
      </c>
      <c r="D345">
        <f t="shared" si="20"/>
        <v>376.62185004637951</v>
      </c>
      <c r="E345" t="b">
        <f t="shared" si="21"/>
        <v>0</v>
      </c>
      <c r="F345">
        <f t="shared" si="22"/>
        <v>0</v>
      </c>
    </row>
    <row r="346" spans="1:6" x14ac:dyDescent="0.35">
      <c r="A346">
        <v>345</v>
      </c>
      <c r="B346">
        <f t="shared" si="23"/>
        <v>376.62185004637951</v>
      </c>
      <c r="C346">
        <f>'Solver no.1'!$C$4/365</f>
        <v>51.073972602739723</v>
      </c>
      <c r="D346">
        <f t="shared" si="20"/>
        <v>325.54787744363978</v>
      </c>
      <c r="E346" t="b">
        <f t="shared" si="21"/>
        <v>0</v>
      </c>
      <c r="F346">
        <f t="shared" si="22"/>
        <v>0</v>
      </c>
    </row>
    <row r="347" spans="1:6" x14ac:dyDescent="0.35">
      <c r="A347">
        <v>346</v>
      </c>
      <c r="B347">
        <f t="shared" si="23"/>
        <v>325.54787744363978</v>
      </c>
      <c r="C347">
        <f>'Solver no.1'!$C$4/365</f>
        <v>51.073972602739723</v>
      </c>
      <c r="D347">
        <f t="shared" si="20"/>
        <v>274.47390484090005</v>
      </c>
      <c r="E347" t="b">
        <f t="shared" si="21"/>
        <v>0</v>
      </c>
      <c r="F347">
        <f t="shared" si="22"/>
        <v>0</v>
      </c>
    </row>
    <row r="348" spans="1:6" x14ac:dyDescent="0.35">
      <c r="A348">
        <v>347</v>
      </c>
      <c r="B348">
        <f t="shared" si="23"/>
        <v>274.47390484090005</v>
      </c>
      <c r="C348">
        <f>'Solver no.1'!$C$4/365</f>
        <v>51.073972602739723</v>
      </c>
      <c r="D348">
        <f t="shared" si="20"/>
        <v>223.39993223816032</v>
      </c>
      <c r="E348" t="b">
        <f t="shared" si="21"/>
        <v>0</v>
      </c>
      <c r="F348">
        <f t="shared" si="22"/>
        <v>0</v>
      </c>
    </row>
    <row r="349" spans="1:6" x14ac:dyDescent="0.35">
      <c r="A349">
        <v>348</v>
      </c>
      <c r="B349">
        <f t="shared" si="23"/>
        <v>223.39993223816032</v>
      </c>
      <c r="C349">
        <f>'Solver no.1'!$C$4/365</f>
        <v>51.073972602739723</v>
      </c>
      <c r="D349">
        <f t="shared" si="20"/>
        <v>172.32595963542059</v>
      </c>
      <c r="E349" t="b">
        <f t="shared" si="21"/>
        <v>0</v>
      </c>
      <c r="F349">
        <f t="shared" si="22"/>
        <v>0</v>
      </c>
    </row>
    <row r="350" spans="1:6" x14ac:dyDescent="0.35">
      <c r="A350">
        <v>349</v>
      </c>
      <c r="B350">
        <f t="shared" si="23"/>
        <v>172.32595963542059</v>
      </c>
      <c r="C350">
        <f>'Solver no.1'!$C$4/365</f>
        <v>51.073972602739723</v>
      </c>
      <c r="D350">
        <f t="shared" si="20"/>
        <v>121.25198703268086</v>
      </c>
      <c r="E350" t="b">
        <f t="shared" si="21"/>
        <v>0</v>
      </c>
      <c r="F350">
        <f t="shared" si="22"/>
        <v>0</v>
      </c>
    </row>
    <row r="351" spans="1:6" x14ac:dyDescent="0.35">
      <c r="A351">
        <v>350</v>
      </c>
      <c r="B351">
        <f t="shared" si="23"/>
        <v>121.25198703268086</v>
      </c>
      <c r="C351">
        <f>'Solver no.1'!$C$4/365</f>
        <v>51.073972602739723</v>
      </c>
      <c r="D351">
        <f t="shared" si="20"/>
        <v>70.178014429941129</v>
      </c>
      <c r="E351" t="b">
        <f t="shared" si="21"/>
        <v>0</v>
      </c>
      <c r="F351">
        <f t="shared" si="22"/>
        <v>0</v>
      </c>
    </row>
    <row r="352" spans="1:6" x14ac:dyDescent="0.35">
      <c r="A352">
        <v>351</v>
      </c>
      <c r="B352">
        <f t="shared" si="23"/>
        <v>70.178014429941129</v>
      </c>
      <c r="C352">
        <f>'Solver no.1'!$C$4/365</f>
        <v>51.073972602739723</v>
      </c>
      <c r="D352">
        <f t="shared" si="20"/>
        <v>19.104041827201407</v>
      </c>
      <c r="E352" t="b">
        <f t="shared" si="21"/>
        <v>1</v>
      </c>
      <c r="F352">
        <f t="shared" si="22"/>
        <v>854.57468692327802</v>
      </c>
    </row>
    <row r="353" spans="1:6" x14ac:dyDescent="0.35">
      <c r="A353">
        <v>352</v>
      </c>
      <c r="B353">
        <f t="shared" si="23"/>
        <v>873.67872875047942</v>
      </c>
      <c r="C353">
        <f>'Solver no.1'!$C$4/365</f>
        <v>51.073972602739723</v>
      </c>
      <c r="D353">
        <f t="shared" si="20"/>
        <v>822.60475614773975</v>
      </c>
      <c r="E353" t="b">
        <f t="shared" si="21"/>
        <v>0</v>
      </c>
      <c r="F353">
        <f t="shared" si="22"/>
        <v>0</v>
      </c>
    </row>
    <row r="354" spans="1:6" x14ac:dyDescent="0.35">
      <c r="A354">
        <v>353</v>
      </c>
      <c r="B354">
        <f t="shared" si="23"/>
        <v>822.60475614773975</v>
      </c>
      <c r="C354">
        <f>'Solver no.1'!$C$4/365</f>
        <v>51.073972602739723</v>
      </c>
      <c r="D354">
        <f t="shared" si="20"/>
        <v>771.53078354500008</v>
      </c>
      <c r="E354" t="b">
        <f t="shared" si="21"/>
        <v>0</v>
      </c>
      <c r="F354">
        <f t="shared" si="22"/>
        <v>0</v>
      </c>
    </row>
    <row r="355" spans="1:6" x14ac:dyDescent="0.35">
      <c r="A355">
        <v>354</v>
      </c>
      <c r="B355">
        <f t="shared" si="23"/>
        <v>771.53078354500008</v>
      </c>
      <c r="C355">
        <f>'Solver no.1'!$C$4/365</f>
        <v>51.073972602739723</v>
      </c>
      <c r="D355">
        <f t="shared" si="20"/>
        <v>720.4568109422604</v>
      </c>
      <c r="E355" t="b">
        <f t="shared" si="21"/>
        <v>0</v>
      </c>
      <c r="F355">
        <f t="shared" si="22"/>
        <v>0</v>
      </c>
    </row>
    <row r="356" spans="1:6" x14ac:dyDescent="0.35">
      <c r="A356">
        <v>355</v>
      </c>
      <c r="B356">
        <f t="shared" si="23"/>
        <v>720.4568109422604</v>
      </c>
      <c r="C356">
        <f>'Solver no.1'!$C$4/365</f>
        <v>51.073972602739723</v>
      </c>
      <c r="D356">
        <f t="shared" si="20"/>
        <v>669.38283833952073</v>
      </c>
      <c r="E356" t="b">
        <f t="shared" si="21"/>
        <v>0</v>
      </c>
      <c r="F356">
        <f t="shared" si="22"/>
        <v>0</v>
      </c>
    </row>
    <row r="357" spans="1:6" x14ac:dyDescent="0.35">
      <c r="A357">
        <v>356</v>
      </c>
      <c r="B357">
        <f t="shared" si="23"/>
        <v>669.38283833952073</v>
      </c>
      <c r="C357">
        <f>'Solver no.1'!$C$4/365</f>
        <v>51.073972602739723</v>
      </c>
      <c r="D357">
        <f t="shared" si="20"/>
        <v>618.30886573678106</v>
      </c>
      <c r="E357" t="b">
        <f t="shared" si="21"/>
        <v>0</v>
      </c>
      <c r="F357">
        <f t="shared" si="22"/>
        <v>0</v>
      </c>
    </row>
    <row r="358" spans="1:6" x14ac:dyDescent="0.35">
      <c r="A358">
        <v>357</v>
      </c>
      <c r="B358">
        <f t="shared" si="23"/>
        <v>618.30886573678106</v>
      </c>
      <c r="C358">
        <f>'Solver no.1'!$C$4/365</f>
        <v>51.073972602739723</v>
      </c>
      <c r="D358">
        <f t="shared" si="20"/>
        <v>567.23489313404139</v>
      </c>
      <c r="E358" t="b">
        <f t="shared" si="21"/>
        <v>0</v>
      </c>
      <c r="F358">
        <f t="shared" si="22"/>
        <v>0</v>
      </c>
    </row>
    <row r="359" spans="1:6" x14ac:dyDescent="0.35">
      <c r="A359">
        <v>358</v>
      </c>
      <c r="B359">
        <f t="shared" si="23"/>
        <v>567.23489313404139</v>
      </c>
      <c r="C359">
        <f>'Solver no.1'!$C$4/365</f>
        <v>51.073972602739723</v>
      </c>
      <c r="D359">
        <f t="shared" si="20"/>
        <v>516.16092053130171</v>
      </c>
      <c r="E359" t="b">
        <f t="shared" si="21"/>
        <v>0</v>
      </c>
      <c r="F359">
        <f t="shared" si="22"/>
        <v>0</v>
      </c>
    </row>
    <row r="360" spans="1:6" x14ac:dyDescent="0.35">
      <c r="A360">
        <v>359</v>
      </c>
      <c r="B360">
        <f t="shared" si="23"/>
        <v>516.16092053130171</v>
      </c>
      <c r="C360">
        <f>'Solver no.1'!$C$4/365</f>
        <v>51.073972602739723</v>
      </c>
      <c r="D360">
        <f t="shared" si="20"/>
        <v>465.08694792856198</v>
      </c>
      <c r="E360" t="b">
        <f t="shared" si="21"/>
        <v>0</v>
      </c>
      <c r="F360">
        <f t="shared" si="22"/>
        <v>0</v>
      </c>
    </row>
    <row r="361" spans="1:6" x14ac:dyDescent="0.35">
      <c r="A361">
        <v>360</v>
      </c>
      <c r="B361">
        <f t="shared" si="23"/>
        <v>465.08694792856198</v>
      </c>
      <c r="C361">
        <f>'Solver no.1'!$C$4/365</f>
        <v>51.073972602739723</v>
      </c>
      <c r="D361">
        <f t="shared" si="20"/>
        <v>414.01297532582225</v>
      </c>
      <c r="E361" t="b">
        <f t="shared" si="21"/>
        <v>0</v>
      </c>
      <c r="F361">
        <f t="shared" si="22"/>
        <v>0</v>
      </c>
    </row>
    <row r="362" spans="1:6" x14ac:dyDescent="0.35">
      <c r="A362">
        <v>361</v>
      </c>
      <c r="B362">
        <f t="shared" si="23"/>
        <v>414.01297532582225</v>
      </c>
      <c r="C362">
        <f>'Solver no.1'!$C$4/365</f>
        <v>51.073972602739723</v>
      </c>
      <c r="D362">
        <f t="shared" si="20"/>
        <v>362.93900272308252</v>
      </c>
      <c r="E362" t="b">
        <f t="shared" si="21"/>
        <v>0</v>
      </c>
      <c r="F362">
        <f t="shared" si="22"/>
        <v>0</v>
      </c>
    </row>
    <row r="363" spans="1:6" x14ac:dyDescent="0.35">
      <c r="A363">
        <v>362</v>
      </c>
      <c r="B363">
        <f t="shared" si="23"/>
        <v>362.93900272308252</v>
      </c>
      <c r="C363">
        <f>'Solver no.1'!$C$4/365</f>
        <v>51.073972602739723</v>
      </c>
      <c r="D363">
        <f t="shared" si="20"/>
        <v>311.86503012034279</v>
      </c>
      <c r="E363" t="b">
        <f t="shared" si="21"/>
        <v>0</v>
      </c>
      <c r="F363">
        <f t="shared" si="22"/>
        <v>0</v>
      </c>
    </row>
    <row r="364" spans="1:6" x14ac:dyDescent="0.35">
      <c r="A364">
        <v>363</v>
      </c>
      <c r="B364">
        <f t="shared" si="23"/>
        <v>311.86503012034279</v>
      </c>
      <c r="C364">
        <f>'Solver no.1'!$C$4/365</f>
        <v>51.073972602739723</v>
      </c>
      <c r="D364">
        <f t="shared" si="20"/>
        <v>260.79105751760306</v>
      </c>
      <c r="E364" t="b">
        <f t="shared" si="21"/>
        <v>0</v>
      </c>
      <c r="F364">
        <f t="shared" si="22"/>
        <v>0</v>
      </c>
    </row>
    <row r="365" spans="1:6" x14ac:dyDescent="0.35">
      <c r="A365">
        <v>364</v>
      </c>
      <c r="B365">
        <f t="shared" si="23"/>
        <v>260.79105751760306</v>
      </c>
      <c r="C365">
        <f>'Solver no.1'!$C$4/365</f>
        <v>51.073972602739723</v>
      </c>
      <c r="D365">
        <f t="shared" si="20"/>
        <v>209.71708491486334</v>
      </c>
      <c r="E365" t="b">
        <f t="shared" si="21"/>
        <v>0</v>
      </c>
      <c r="F365">
        <f t="shared" si="22"/>
        <v>0</v>
      </c>
    </row>
    <row r="366" spans="1:6" x14ac:dyDescent="0.35">
      <c r="A366">
        <v>365</v>
      </c>
      <c r="B366">
        <f t="shared" si="23"/>
        <v>209.71708491486334</v>
      </c>
      <c r="C366">
        <f>'Solver no.1'!$C$4/365</f>
        <v>51.073972602739723</v>
      </c>
      <c r="D366">
        <f t="shared" si="20"/>
        <v>158.64311231212361</v>
      </c>
      <c r="E366" t="b">
        <f t="shared" si="21"/>
        <v>0</v>
      </c>
      <c r="F366">
        <f t="shared" si="22"/>
        <v>0</v>
      </c>
    </row>
  </sheetData>
  <mergeCells count="1">
    <mergeCell ref="J21:K21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Linear chart no.1</vt:lpstr>
      <vt:lpstr>2022</vt:lpstr>
      <vt:lpstr>2023</vt:lpstr>
      <vt:lpstr> chart no.2 2024</vt:lpstr>
      <vt:lpstr>2025</vt:lpstr>
      <vt:lpstr>Data</vt:lpstr>
      <vt:lpstr>Data no.2 cost % and short $</vt:lpstr>
      <vt:lpstr>Solver no.1</vt:lpstr>
      <vt:lpstr>Sawchart no.1</vt:lpstr>
      <vt:lpstr>Sheet11</vt:lpstr>
      <vt:lpstr>Stipulation</vt:lpstr>
      <vt:lpstr>Sawchart no.2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Yaiden Porcayo</cp:lastModifiedBy>
  <dcterms:created xsi:type="dcterms:W3CDTF">2025-04-23T22:52:09Z</dcterms:created>
  <dcterms:modified xsi:type="dcterms:W3CDTF">2025-05-05T15:22:56Z</dcterms:modified>
</cp:coreProperties>
</file>