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1A4D1797-E8B6-4AC3-A749-ADD80857B5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iones" sheetId="1" r:id="rId1"/>
    <sheet name="Extraer" sheetId="5" r:id="rId2"/>
    <sheet name="Lista1" sheetId="7" r:id="rId3"/>
    <sheet name="Lista2" sheetId="6" r:id="rId4"/>
    <sheet name="Lista3" sheetId="9" r:id="rId5"/>
    <sheet name="Lista4" sheetId="8" r:id="rId6"/>
    <sheet name="Hoja1" sheetId="10" r:id="rId7"/>
  </sheets>
  <calcPr calcId="181029"/>
</workbook>
</file>

<file path=xl/calcChain.xml><?xml version="1.0" encoding="utf-8"?>
<calcChain xmlns="http://schemas.openxmlformats.org/spreadsheetml/2006/main">
  <c r="E17" i="8" l="1"/>
  <c r="F17" i="8" s="1"/>
  <c r="E3" i="8"/>
  <c r="E4" i="8"/>
  <c r="E5" i="8"/>
  <c r="E6" i="8"/>
  <c r="E7" i="8"/>
  <c r="E8" i="8"/>
  <c r="E2" i="8"/>
  <c r="B1" i="10"/>
  <c r="E18" i="8" l="1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F3" i="9"/>
  <c r="F4" i="9"/>
  <c r="F2" i="9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B3" i="7"/>
  <c r="B4" i="7"/>
  <c r="B5" i="7"/>
  <c r="B6" i="7"/>
  <c r="B7" i="7"/>
  <c r="B8" i="7"/>
  <c r="B9" i="7"/>
  <c r="B10" i="7"/>
  <c r="B11" i="7"/>
  <c r="B12" i="7"/>
  <c r="B2" i="7"/>
  <c r="C5" i="5"/>
  <c r="C6" i="5"/>
  <c r="C7" i="5"/>
  <c r="B5" i="5"/>
  <c r="B6" i="5"/>
  <c r="B7" i="5"/>
  <c r="C4" i="5"/>
  <c r="B4" i="5"/>
  <c r="C13" i="1"/>
  <c r="C9" i="1"/>
  <c r="C8" i="1"/>
  <c r="C7" i="1"/>
  <c r="C6" i="1"/>
  <c r="C5" i="1"/>
  <c r="C4" i="1"/>
  <c r="E19" i="8" l="1"/>
  <c r="F18" i="8"/>
  <c r="E20" i="8" l="1"/>
  <c r="F19" i="8"/>
  <c r="E21" i="8" l="1"/>
  <c r="F20" i="8"/>
  <c r="E22" i="8" l="1"/>
  <c r="F21" i="8"/>
  <c r="E23" i="8" l="1"/>
  <c r="F22" i="8"/>
  <c r="E24" i="8" l="1"/>
  <c r="F23" i="8"/>
  <c r="E25" i="8" l="1"/>
  <c r="F25" i="8" s="1"/>
  <c r="F24" i="8"/>
</calcChain>
</file>

<file path=xl/sharedStrings.xml><?xml version="1.0" encoding="utf-8"?>
<sst xmlns="http://schemas.openxmlformats.org/spreadsheetml/2006/main" count="218" uniqueCount="182">
  <si>
    <t>Funciones de texto</t>
  </si>
  <si>
    <t>Función</t>
  </si>
  <si>
    <t>Texto</t>
  </si>
  <si>
    <t>Resultado</t>
  </si>
  <si>
    <t>Antonio Vargas</t>
  </si>
  <si>
    <t>Antonio    Vargas</t>
  </si>
  <si>
    <t>Quita espacios excepto el espacio separador de palabras</t>
  </si>
  <si>
    <t>Extrae un número de caracteres por la derecha de un texto</t>
  </si>
  <si>
    <t>Extrae un número de caracteres por la izquierda de un texto</t>
  </si>
  <si>
    <t>Fuerza mayúsculas en un texto</t>
  </si>
  <si>
    <t>Fuerza minúsculas en un texto</t>
  </si>
  <si>
    <t>antonio vargas</t>
  </si>
  <si>
    <t>Convierte en mayúsculas la inicial de cada palabra</t>
  </si>
  <si>
    <t>Une varios textos en uno solo</t>
  </si>
  <si>
    <t>Código</t>
  </si>
  <si>
    <t>CAS-123</t>
  </si>
  <si>
    <t>NPV-456</t>
  </si>
  <si>
    <t>ADM-112</t>
  </si>
  <si>
    <t>1ª parte</t>
  </si>
  <si>
    <t>Extraer la primera parte y la segunda parte del código sin el guión</t>
  </si>
  <si>
    <t>2ª parte</t>
  </si>
  <si>
    <t>MGC-333</t>
  </si>
  <si>
    <t>BRAU</t>
  </si>
  <si>
    <t>VILALTA</t>
  </si>
  <si>
    <t>MIQUEL</t>
  </si>
  <si>
    <t>ROBERT</t>
  </si>
  <si>
    <t>LOPEZ</t>
  </si>
  <si>
    <t>ANGELS</t>
  </si>
  <si>
    <t>CAMPS</t>
  </si>
  <si>
    <t>GONZALEZ</t>
  </si>
  <si>
    <t>LLUISA</t>
  </si>
  <si>
    <t>CIVIT</t>
  </si>
  <si>
    <t>DELCOR</t>
  </si>
  <si>
    <t>ALBERT</t>
  </si>
  <si>
    <t>SOLER</t>
  </si>
  <si>
    <t>CAMPINS</t>
  </si>
  <si>
    <t>DAMIÀ</t>
  </si>
  <si>
    <t>SERRES</t>
  </si>
  <si>
    <t>FLORES</t>
  </si>
  <si>
    <t>JOAN</t>
  </si>
  <si>
    <t>FONTS</t>
  </si>
  <si>
    <t>ALCALA</t>
  </si>
  <si>
    <t>GABRIEL</t>
  </si>
  <si>
    <t>FERNANDEZ</t>
  </si>
  <si>
    <t>RUIZ</t>
  </si>
  <si>
    <t>CARME</t>
  </si>
  <si>
    <t>CORTES</t>
  </si>
  <si>
    <t>JUAN</t>
  </si>
  <si>
    <t>RODRIGUEZ</t>
  </si>
  <si>
    <t>VICTORIA</t>
  </si>
  <si>
    <t>RIUS</t>
  </si>
  <si>
    <t>LUCENO</t>
  </si>
  <si>
    <t>PONS</t>
  </si>
  <si>
    <t>GARCIA</t>
  </si>
  <si>
    <t>JOSEP</t>
  </si>
  <si>
    <t>CASELLES</t>
  </si>
  <si>
    <t>AGUILAR</t>
  </si>
  <si>
    <t>FCO JOSE</t>
  </si>
  <si>
    <t>MORERA</t>
  </si>
  <si>
    <t>MONREAL</t>
  </si>
  <si>
    <t>SOROLLA</t>
  </si>
  <si>
    <t>ARELLANO</t>
  </si>
  <si>
    <t>ANTONIO</t>
  </si>
  <si>
    <t>MARTINEZ</t>
  </si>
  <si>
    <t>SANCHEZ</t>
  </si>
  <si>
    <t>M CARMEN</t>
  </si>
  <si>
    <t>ALEGRIA</t>
  </si>
  <si>
    <t>ALEJANDRO</t>
  </si>
  <si>
    <t>JOSE</t>
  </si>
  <si>
    <t>COSTA</t>
  </si>
  <si>
    <t>MOLINARI</t>
  </si>
  <si>
    <t>JESUS</t>
  </si>
  <si>
    <t>LANCHO</t>
  </si>
  <si>
    <t>CERRO</t>
  </si>
  <si>
    <t>FRANCISCO</t>
  </si>
  <si>
    <t>CONCEPCION</t>
  </si>
  <si>
    <t>JUAREZ</t>
  </si>
  <si>
    <t>ALFREDO</t>
  </si>
  <si>
    <t>SOTOMAYOR</t>
  </si>
  <si>
    <t>ROMAN</t>
  </si>
  <si>
    <t>CAMPO</t>
  </si>
  <si>
    <t>ONCINS</t>
  </si>
  <si>
    <t>JOAQUIN</t>
  </si>
  <si>
    <t>CERRILLO</t>
  </si>
  <si>
    <t>ONOFRE</t>
  </si>
  <si>
    <t>MARTI</t>
  </si>
  <si>
    <t>VIZCARRI</t>
  </si>
  <si>
    <t>ROSA</t>
  </si>
  <si>
    <t>HUESCA</t>
  </si>
  <si>
    <t>ARCHS</t>
  </si>
  <si>
    <t>PEREZ</t>
  </si>
  <si>
    <t>CASTEJON</t>
  </si>
  <si>
    <t>NAVARRO</t>
  </si>
  <si>
    <t>ANGEL</t>
  </si>
  <si>
    <t>CADENAS</t>
  </si>
  <si>
    <t>DOMINGO</t>
  </si>
  <si>
    <t>DOMENECH</t>
  </si>
  <si>
    <t>ARIZA</t>
  </si>
  <si>
    <t>AMADEO</t>
  </si>
  <si>
    <t>MANERO</t>
  </si>
  <si>
    <t>CALVO</t>
  </si>
  <si>
    <t>ADRIAN</t>
  </si>
  <si>
    <t>REQUENA</t>
  </si>
  <si>
    <t>PALACIOS</t>
  </si>
  <si>
    <t>FIDEL</t>
  </si>
  <si>
    <t>BENITO</t>
  </si>
  <si>
    <t>RAFAEL</t>
  </si>
  <si>
    <t>PUIG</t>
  </si>
  <si>
    <t>VILLAGRASA</t>
  </si>
  <si>
    <t>AGUSTIN</t>
  </si>
  <si>
    <t>SALA</t>
  </si>
  <si>
    <t>TORRES</t>
  </si>
  <si>
    <t>TOLEDANO</t>
  </si>
  <si>
    <t>ESCUDERO</t>
  </si>
  <si>
    <t>PABLO</t>
  </si>
  <si>
    <t>FERRER</t>
  </si>
  <si>
    <t>CAMPA</t>
  </si>
  <si>
    <t>MONTSERRAT</t>
  </si>
  <si>
    <t>GARCIMARTIN</t>
  </si>
  <si>
    <t>JULIO C</t>
  </si>
  <si>
    <t>LAUSIN</t>
  </si>
  <si>
    <t>GOMEZ</t>
  </si>
  <si>
    <t>DANIEL</t>
  </si>
  <si>
    <t>LABORDA</t>
  </si>
  <si>
    <t>VILA</t>
  </si>
  <si>
    <t>JORGE</t>
  </si>
  <si>
    <t>GALVEZ</t>
  </si>
  <si>
    <t>BATALLA</t>
  </si>
  <si>
    <t>BA/ERES</t>
  </si>
  <si>
    <t>SEBASTIAN</t>
  </si>
  <si>
    <t>BARBERA</t>
  </si>
  <si>
    <t>FORTUNY</t>
  </si>
  <si>
    <t>M REINA</t>
  </si>
  <si>
    <t>XIFRA</t>
  </si>
  <si>
    <t>GRAU</t>
  </si>
  <si>
    <t>M TERESA</t>
  </si>
  <si>
    <t>OSET</t>
  </si>
  <si>
    <t>GEMA</t>
  </si>
  <si>
    <t>2º apellido</t>
  </si>
  <si>
    <t>Nombre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</si>
  <si>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apellido</t>
    </r>
  </si>
  <si>
    <t>Luis Hidalgo   Pérez</t>
  </si>
  <si>
    <t xml:space="preserve"> Marina    Sans Prat</t>
  </si>
  <si>
    <t>Benito   Bodoque</t>
  </si>
  <si>
    <t>María   Castaño   Cedro</t>
  </si>
  <si>
    <t>Casimero  Vista   Otero</t>
  </si>
  <si>
    <t>Bernat   Cavall   Díaz</t>
  </si>
  <si>
    <t xml:space="preserve">     Antonio Vargas     Heredia</t>
  </si>
  <si>
    <t>Dimitri    Yannakis   Spadoulis</t>
  </si>
  <si>
    <t>João   Pinto  Guimerães de Sousa</t>
  </si>
  <si>
    <t>Jean     Pierre Dubois    Dupond</t>
  </si>
  <si>
    <t xml:space="preserve">  Gina Mannani   Pasolini</t>
  </si>
  <si>
    <t>NOM</t>
  </si>
  <si>
    <t>PERICO PALOTES</t>
  </si>
  <si>
    <t>PEPE GRILLO</t>
  </si>
  <si>
    <t>SUSANITA TIENEUNRATÓN</t>
  </si>
  <si>
    <t>MARÍA DELAÓ</t>
  </si>
  <si>
    <t>BENITO BODOQUE</t>
  </si>
  <si>
    <t>MARÍA CASTAÑO</t>
  </si>
  <si>
    <t>JOAN PETIT</t>
  </si>
  <si>
    <t>=IZQUIERDA(texto;nº de caracteres)</t>
  </si>
  <si>
    <t>=DERECHA(texto;nº de caracteres)</t>
  </si>
  <si>
    <t>=ESPACIOS(texto)</t>
  </si>
  <si>
    <t>=MAYUSC(texto)</t>
  </si>
  <si>
    <t>=MINUSC(texto)</t>
  </si>
  <si>
    <t>=NOMPROPIO(texto)</t>
  </si>
  <si>
    <t>=CONCATENAR(texto1;texto2;…)</t>
  </si>
  <si>
    <t>1er apellido</t>
  </si>
  <si>
    <t>1º apellido</t>
  </si>
  <si>
    <t>Todo junto</t>
  </si>
  <si>
    <t>Todo junto en mayúsculas</t>
  </si>
  <si>
    <t>Josep</t>
  </si>
  <si>
    <t>Dáiz</t>
  </si>
  <si>
    <t>Roure</t>
  </si>
  <si>
    <t>Rosita</t>
  </si>
  <si>
    <t>Cornelles</t>
  </si>
  <si>
    <t>García</t>
  </si>
  <si>
    <t>Marina</t>
  </si>
  <si>
    <t>Costa</t>
  </si>
  <si>
    <t>Vela</t>
  </si>
  <si>
    <t>Sólo las iniciales y minúsculas</t>
  </si>
  <si>
    <t>56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</si>
</sst>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cajas&quot;"/>
    <numFmt numFmtId="166" formatCode="dddd"/>
  </numFmts>
  <fonts count="9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color indexed="17"/>
      <name val="Arial"/>
      <family val="2"/>
    </font>
    <font>
      <b/>
      <vertAlign val="superscript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4" fillId="0" borderId="0" xfId="0" quotePrefix="1" applyFont="1"/>
    <xf numFmtId="0" fontId="8" fillId="0" borderId="0" xfId="0" applyFo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6" sqref="C6"/>
    </sheetView>
  </sheetViews>
  <sheetFormatPr baseColWidth="10" defaultRowHeight="13.2" x14ac:dyDescent="0.25"/>
  <cols>
    <col min="1" max="1" width="38.6640625" bestFit="1" customWidth="1"/>
    <col min="2" max="2" width="15.88671875" style="8" customWidth="1"/>
    <col min="3" max="3" width="17.6640625" style="8" bestFit="1" customWidth="1"/>
  </cols>
  <sheetData>
    <row r="1" spans="1:4" ht="17.399999999999999" x14ac:dyDescent="0.3">
      <c r="A1" s="2" t="s">
        <v>0</v>
      </c>
    </row>
    <row r="3" spans="1:4" s="5" customFormat="1" x14ac:dyDescent="0.25">
      <c r="A3" s="4" t="s">
        <v>1</v>
      </c>
      <c r="B3" s="9" t="s">
        <v>2</v>
      </c>
      <c r="C3" s="9" t="s">
        <v>3</v>
      </c>
    </row>
    <row r="4" spans="1:4" x14ac:dyDescent="0.25">
      <c r="A4" s="12" t="s">
        <v>160</v>
      </c>
      <c r="B4" s="7" t="s">
        <v>4</v>
      </c>
      <c r="C4" s="8" t="str">
        <f>LEFT(B4,7)</f>
        <v>Antonio</v>
      </c>
      <c r="D4" s="6" t="s">
        <v>8</v>
      </c>
    </row>
    <row r="5" spans="1:4" x14ac:dyDescent="0.25">
      <c r="A5" s="12" t="s">
        <v>161</v>
      </c>
      <c r="B5" s="7" t="s">
        <v>4</v>
      </c>
      <c r="C5" s="8" t="str">
        <f>RIGHT(B5,6)</f>
        <v>Vargas</v>
      </c>
      <c r="D5" s="6" t="s">
        <v>7</v>
      </c>
    </row>
    <row r="6" spans="1:4" x14ac:dyDescent="0.25">
      <c r="A6" s="12" t="s">
        <v>162</v>
      </c>
      <c r="B6" s="7" t="s">
        <v>5</v>
      </c>
      <c r="C6" s="8" t="str">
        <f>TRIM(B6)</f>
        <v>Antonio Vargas</v>
      </c>
      <c r="D6" s="6" t="s">
        <v>6</v>
      </c>
    </row>
    <row r="7" spans="1:4" x14ac:dyDescent="0.25">
      <c r="A7" s="12" t="s">
        <v>163</v>
      </c>
      <c r="B7" s="7" t="s">
        <v>4</v>
      </c>
      <c r="C7" s="8" t="str">
        <f>UPPER(B7)</f>
        <v>ANTONIO VARGAS</v>
      </c>
      <c r="D7" s="6" t="s">
        <v>9</v>
      </c>
    </row>
    <row r="8" spans="1:4" x14ac:dyDescent="0.25">
      <c r="A8" s="12" t="s">
        <v>164</v>
      </c>
      <c r="B8" s="7" t="s">
        <v>4</v>
      </c>
      <c r="C8" s="8" t="str">
        <f>LOWER(B8)</f>
        <v>antonio vargas</v>
      </c>
      <c r="D8" s="6" t="s">
        <v>10</v>
      </c>
    </row>
    <row r="9" spans="1:4" x14ac:dyDescent="0.25">
      <c r="A9" s="12" t="s">
        <v>165</v>
      </c>
      <c r="B9" s="7" t="s">
        <v>11</v>
      </c>
      <c r="C9" s="8" t="str">
        <f>PROPER(B9)</f>
        <v>Antonio Vargas</v>
      </c>
      <c r="D9" s="6" t="s">
        <v>12</v>
      </c>
    </row>
    <row r="10" spans="1:4" x14ac:dyDescent="0.25">
      <c r="A10" s="12" t="s">
        <v>166</v>
      </c>
      <c r="D10" s="6" t="s">
        <v>13</v>
      </c>
    </row>
    <row r="13" spans="1:4" x14ac:dyDescent="0.25">
      <c r="C13" s="8" t="str">
        <f>UPPER(LEFT(B4,7)&amp;" "&amp; LOWER(RIGHT(B4,6)))</f>
        <v>ANTONIO VARGAS</v>
      </c>
    </row>
    <row r="14" spans="1:4" x14ac:dyDescent="0.25">
      <c r="A14" s="13"/>
    </row>
  </sheetData>
  <phoneticPr fontId="5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workbookViewId="0">
      <selection activeCell="C4" sqref="C4"/>
    </sheetView>
  </sheetViews>
  <sheetFormatPr baseColWidth="10" defaultRowHeight="13.2" x14ac:dyDescent="0.25"/>
  <cols>
    <col min="2" max="2" width="12.6640625" bestFit="1" customWidth="1"/>
  </cols>
  <sheetData>
    <row r="2" spans="1:3" s="4" customFormat="1" x14ac:dyDescent="0.25">
      <c r="A2" s="4" t="s">
        <v>19</v>
      </c>
    </row>
    <row r="3" spans="1:3" x14ac:dyDescent="0.25">
      <c r="A3" s="1" t="s">
        <v>14</v>
      </c>
      <c r="B3" s="10" t="s">
        <v>18</v>
      </c>
      <c r="C3" s="10" t="s">
        <v>20</v>
      </c>
    </row>
    <row r="4" spans="1:3" x14ac:dyDescent="0.25">
      <c r="A4" t="s">
        <v>15</v>
      </c>
      <c r="B4" t="str">
        <f>LEFT(A4,3)</f>
        <v>CAS</v>
      </c>
      <c r="C4" t="str">
        <f>RIGHT(A4,3)</f>
        <v>123</v>
      </c>
    </row>
    <row r="5" spans="1:3" x14ac:dyDescent="0.25">
      <c r="A5" t="s">
        <v>16</v>
      </c>
      <c r="B5" t="str">
        <f t="shared" ref="B5:B7" si="0">LEFT(A5,3)</f>
        <v>NPV</v>
      </c>
      <c r="C5" t="str">
        <f t="shared" ref="C5:C7" si="1">RIGHT(A5,3)</f>
        <v>456</v>
      </c>
    </row>
    <row r="6" spans="1:3" x14ac:dyDescent="0.25">
      <c r="A6" t="s">
        <v>17</v>
      </c>
      <c r="B6" t="str">
        <f t="shared" si="0"/>
        <v>ADM</v>
      </c>
      <c r="C6" t="str">
        <f t="shared" si="1"/>
        <v>112</v>
      </c>
    </row>
    <row r="7" spans="1:3" x14ac:dyDescent="0.25">
      <c r="A7" t="s">
        <v>21</v>
      </c>
      <c r="B7" t="str">
        <f t="shared" si="0"/>
        <v>MGC</v>
      </c>
      <c r="C7" t="str">
        <f t="shared" si="1"/>
        <v>333</v>
      </c>
    </row>
  </sheetData>
  <phoneticPr fontId="5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C17" sqref="C17"/>
    </sheetView>
  </sheetViews>
  <sheetFormatPr baseColWidth="10" defaultRowHeight="13.2" x14ac:dyDescent="0.25"/>
  <cols>
    <col min="1" max="1" width="36.109375" customWidth="1"/>
    <col min="2" max="2" width="27.5546875" bestFit="1" customWidth="1"/>
  </cols>
  <sheetData>
    <row r="1" spans="1:2" x14ac:dyDescent="0.25">
      <c r="A1" s="11" t="s">
        <v>139</v>
      </c>
    </row>
    <row r="2" spans="1:2" x14ac:dyDescent="0.25">
      <c r="A2" s="3" t="s">
        <v>142</v>
      </c>
      <c r="B2" t="str">
        <f>TRIM(A2)</f>
        <v>Marina Sans Prat</v>
      </c>
    </row>
    <row r="3" spans="1:2" x14ac:dyDescent="0.25">
      <c r="A3" s="3" t="s">
        <v>141</v>
      </c>
      <c r="B3" t="str">
        <f t="shared" ref="B3:B12" si="0">TRIM(A3)</f>
        <v>Luis Hidalgo Pérez</v>
      </c>
    </row>
    <row r="4" spans="1:2" x14ac:dyDescent="0.25">
      <c r="A4" s="3" t="s">
        <v>143</v>
      </c>
      <c r="B4" t="str">
        <f t="shared" si="0"/>
        <v>Benito Bodoque</v>
      </c>
    </row>
    <row r="5" spans="1:2" x14ac:dyDescent="0.25">
      <c r="A5" s="3" t="s">
        <v>144</v>
      </c>
      <c r="B5" t="str">
        <f t="shared" si="0"/>
        <v>María Castaño Cedro</v>
      </c>
    </row>
    <row r="6" spans="1:2" x14ac:dyDescent="0.25">
      <c r="A6" s="3" t="s">
        <v>145</v>
      </c>
      <c r="B6" t="str">
        <f t="shared" si="0"/>
        <v>Casimero Vista Otero</v>
      </c>
    </row>
    <row r="7" spans="1:2" x14ac:dyDescent="0.25">
      <c r="A7" s="3" t="s">
        <v>146</v>
      </c>
      <c r="B7" t="str">
        <f t="shared" si="0"/>
        <v>Bernat Cavall Díaz</v>
      </c>
    </row>
    <row r="8" spans="1:2" x14ac:dyDescent="0.25">
      <c r="A8" s="3" t="s">
        <v>147</v>
      </c>
      <c r="B8" t="str">
        <f t="shared" si="0"/>
        <v>Antonio Vargas Heredia</v>
      </c>
    </row>
    <row r="9" spans="1:2" x14ac:dyDescent="0.25">
      <c r="A9" s="3" t="s">
        <v>148</v>
      </c>
      <c r="B9" t="str">
        <f t="shared" si="0"/>
        <v>Dimitri Yannakis Spadoulis</v>
      </c>
    </row>
    <row r="10" spans="1:2" x14ac:dyDescent="0.25">
      <c r="A10" s="3" t="s">
        <v>149</v>
      </c>
      <c r="B10" t="str">
        <f t="shared" si="0"/>
        <v>João Pinto Guimerães de Sousa</v>
      </c>
    </row>
    <row r="11" spans="1:2" x14ac:dyDescent="0.25">
      <c r="A11" s="3" t="s">
        <v>150</v>
      </c>
      <c r="B11" t="str">
        <f t="shared" si="0"/>
        <v>Jean Pierre Dubois Dupond</v>
      </c>
    </row>
    <row r="12" spans="1:2" x14ac:dyDescent="0.25">
      <c r="A12" s="3" t="s">
        <v>151</v>
      </c>
      <c r="B12" t="str">
        <f t="shared" si="0"/>
        <v>Gina Mannani Pasolini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workbookViewId="0">
      <selection activeCell="E2" sqref="E2"/>
    </sheetView>
  </sheetViews>
  <sheetFormatPr baseColWidth="10" defaultRowHeight="13.2" x14ac:dyDescent="0.25"/>
  <cols>
    <col min="1" max="1" width="13" bestFit="1" customWidth="1"/>
    <col min="2" max="2" width="13.5546875" bestFit="1" customWidth="1"/>
    <col min="3" max="3" width="13.6640625" bestFit="1" customWidth="1"/>
    <col min="4" max="4" width="25.6640625" bestFit="1" customWidth="1"/>
    <col min="5" max="5" width="31.88671875" bestFit="1" customWidth="1"/>
  </cols>
  <sheetData>
    <row r="1" spans="1:5" ht="15.6" x14ac:dyDescent="0.25">
      <c r="A1" s="11" t="s">
        <v>140</v>
      </c>
      <c r="B1" s="11" t="s">
        <v>138</v>
      </c>
      <c r="C1" s="11" t="s">
        <v>139</v>
      </c>
    </row>
    <row r="2" spans="1:5" x14ac:dyDescent="0.25">
      <c r="A2" t="s">
        <v>22</v>
      </c>
      <c r="B2" t="s">
        <v>23</v>
      </c>
      <c r="C2" t="s">
        <v>24</v>
      </c>
      <c r="D2" t="str">
        <f>PROPER(CONCATENATE(C2," ",A2," ",B2))</f>
        <v>Miquel Brau Vilalta</v>
      </c>
      <c r="E2" t="str">
        <f>CONCATENATE(C2, " ",A2, " ",B2)</f>
        <v>MIQUEL BRAU VILALTA</v>
      </c>
    </row>
    <row r="3" spans="1:5" x14ac:dyDescent="0.25">
      <c r="A3" t="s">
        <v>25</v>
      </c>
      <c r="B3" t="s">
        <v>26</v>
      </c>
      <c r="C3" t="s">
        <v>27</v>
      </c>
      <c r="D3" t="str">
        <f t="shared" ref="D3:D50" si="0">PROPER(CONCATENATE(C3," ",A3," ",B3))</f>
        <v>Angels Robert Lopez</v>
      </c>
      <c r="E3" t="str">
        <f t="shared" ref="E3:E50" si="1">CONCATENATE(C3, " ",A3, " ",B3)</f>
        <v>ANGELS ROBERT LOPEZ</v>
      </c>
    </row>
    <row r="4" spans="1:5" x14ac:dyDescent="0.25">
      <c r="A4" t="s">
        <v>28</v>
      </c>
      <c r="B4" t="s">
        <v>29</v>
      </c>
      <c r="C4" t="s">
        <v>30</v>
      </c>
      <c r="D4" t="str">
        <f t="shared" si="0"/>
        <v>Lluisa Camps Gonzalez</v>
      </c>
      <c r="E4" t="str">
        <f t="shared" si="1"/>
        <v>LLUISA CAMPS GONZALEZ</v>
      </c>
    </row>
    <row r="5" spans="1:5" x14ac:dyDescent="0.25">
      <c r="A5" t="s">
        <v>31</v>
      </c>
      <c r="B5" t="s">
        <v>32</v>
      </c>
      <c r="C5" t="s">
        <v>33</v>
      </c>
      <c r="D5" t="str">
        <f t="shared" si="0"/>
        <v>Albert Civit Delcor</v>
      </c>
      <c r="E5" t="str">
        <f t="shared" si="1"/>
        <v>ALBERT CIVIT DELCOR</v>
      </c>
    </row>
    <row r="6" spans="1:5" x14ac:dyDescent="0.25">
      <c r="A6" t="s">
        <v>34</v>
      </c>
      <c r="B6" t="s">
        <v>35</v>
      </c>
      <c r="C6" t="s">
        <v>36</v>
      </c>
      <c r="D6" t="str">
        <f t="shared" si="0"/>
        <v>Damià Soler Campins</v>
      </c>
      <c r="E6" t="str">
        <f t="shared" si="1"/>
        <v>DAMIÀ SOLER CAMPINS</v>
      </c>
    </row>
    <row r="7" spans="1:5" x14ac:dyDescent="0.25">
      <c r="A7" t="s">
        <v>37</v>
      </c>
      <c r="B7" t="s">
        <v>38</v>
      </c>
      <c r="C7" t="s">
        <v>39</v>
      </c>
      <c r="D7" t="str">
        <f t="shared" si="0"/>
        <v>Joan Serres Flores</v>
      </c>
      <c r="E7" t="str">
        <f t="shared" si="1"/>
        <v>JOAN SERRES FLORES</v>
      </c>
    </row>
    <row r="8" spans="1:5" x14ac:dyDescent="0.25">
      <c r="A8" t="s">
        <v>40</v>
      </c>
      <c r="B8" t="s">
        <v>41</v>
      </c>
      <c r="C8" t="s">
        <v>42</v>
      </c>
      <c r="D8" t="str">
        <f t="shared" si="0"/>
        <v>Gabriel Fonts Alcala</v>
      </c>
      <c r="E8" t="str">
        <f t="shared" si="1"/>
        <v>GABRIEL FONTS ALCALA</v>
      </c>
    </row>
    <row r="9" spans="1:5" x14ac:dyDescent="0.25">
      <c r="A9" t="s">
        <v>43</v>
      </c>
      <c r="B9" t="s">
        <v>44</v>
      </c>
      <c r="C9" t="s">
        <v>45</v>
      </c>
      <c r="D9" t="str">
        <f t="shared" si="0"/>
        <v>Carme Fernandez Ruiz</v>
      </c>
      <c r="E9" t="str">
        <f t="shared" si="1"/>
        <v>CARME FERNANDEZ RUIZ</v>
      </c>
    </row>
    <row r="10" spans="1:5" x14ac:dyDescent="0.25">
      <c r="A10" t="s">
        <v>38</v>
      </c>
      <c r="B10" t="s">
        <v>46</v>
      </c>
      <c r="C10" t="s">
        <v>47</v>
      </c>
      <c r="D10" t="str">
        <f t="shared" si="0"/>
        <v>Juan Flores Cortes</v>
      </c>
      <c r="E10" t="str">
        <f t="shared" si="1"/>
        <v>JUAN FLORES CORTES</v>
      </c>
    </row>
    <row r="11" spans="1:5" x14ac:dyDescent="0.25">
      <c r="A11" t="s">
        <v>48</v>
      </c>
      <c r="B11" t="s">
        <v>48</v>
      </c>
      <c r="C11" t="s">
        <v>49</v>
      </c>
      <c r="D11" t="str">
        <f t="shared" si="0"/>
        <v>Victoria Rodriguez Rodriguez</v>
      </c>
      <c r="E11" t="str">
        <f t="shared" si="1"/>
        <v>VICTORIA RODRIGUEZ RODRIGUEZ</v>
      </c>
    </row>
    <row r="12" spans="1:5" x14ac:dyDescent="0.25">
      <c r="A12" t="s">
        <v>50</v>
      </c>
      <c r="B12" t="s">
        <v>51</v>
      </c>
      <c r="C12" t="s">
        <v>39</v>
      </c>
      <c r="D12" t="str">
        <f t="shared" si="0"/>
        <v>Joan Rius Luceno</v>
      </c>
      <c r="E12" t="str">
        <f t="shared" si="1"/>
        <v>JOAN RIUS LUCENO</v>
      </c>
    </row>
    <row r="13" spans="1:5" x14ac:dyDescent="0.25">
      <c r="A13" t="s">
        <v>52</v>
      </c>
      <c r="B13" t="s">
        <v>53</v>
      </c>
      <c r="C13" t="s">
        <v>54</v>
      </c>
      <c r="D13" t="str">
        <f t="shared" si="0"/>
        <v>Josep Pons Garcia</v>
      </c>
      <c r="E13" t="str">
        <f t="shared" si="1"/>
        <v>JOSEP PONS GARCIA</v>
      </c>
    </row>
    <row r="14" spans="1:5" x14ac:dyDescent="0.25">
      <c r="A14" t="s">
        <v>55</v>
      </c>
      <c r="B14" t="s">
        <v>56</v>
      </c>
      <c r="C14" t="s">
        <v>57</v>
      </c>
      <c r="D14" t="str">
        <f t="shared" si="0"/>
        <v>Fco Jose Caselles Aguilar</v>
      </c>
      <c r="E14" t="str">
        <f t="shared" si="1"/>
        <v>FCO JOSE CASELLES AGUILAR</v>
      </c>
    </row>
    <row r="15" spans="1:5" x14ac:dyDescent="0.25">
      <c r="A15" t="s">
        <v>58</v>
      </c>
      <c r="B15" t="s">
        <v>59</v>
      </c>
      <c r="C15" t="s">
        <v>47</v>
      </c>
      <c r="D15" t="str">
        <f t="shared" si="0"/>
        <v>Juan Morera Monreal</v>
      </c>
      <c r="E15" t="str">
        <f t="shared" si="1"/>
        <v>JUAN MORERA MONREAL</v>
      </c>
    </row>
    <row r="16" spans="1:5" x14ac:dyDescent="0.25">
      <c r="A16" t="s">
        <v>60</v>
      </c>
      <c r="B16" t="s">
        <v>61</v>
      </c>
      <c r="C16" t="s">
        <v>62</v>
      </c>
      <c r="D16" t="str">
        <f t="shared" si="0"/>
        <v>Antonio Sorolla Arellano</v>
      </c>
      <c r="E16" t="str">
        <f t="shared" si="1"/>
        <v>ANTONIO SOROLLA ARELLANO</v>
      </c>
    </row>
    <row r="17" spans="1:5" x14ac:dyDescent="0.25">
      <c r="A17" t="s">
        <v>63</v>
      </c>
      <c r="B17" t="s">
        <v>64</v>
      </c>
      <c r="C17" t="s">
        <v>65</v>
      </c>
      <c r="D17" t="str">
        <f t="shared" si="0"/>
        <v>M Carmen Martinez Sanchez</v>
      </c>
      <c r="E17" t="str">
        <f t="shared" si="1"/>
        <v>M CARMEN MARTINEZ SANCHEZ</v>
      </c>
    </row>
    <row r="18" spans="1:5" x14ac:dyDescent="0.25">
      <c r="A18" t="s">
        <v>66</v>
      </c>
      <c r="B18" t="s">
        <v>48</v>
      </c>
      <c r="C18" t="s">
        <v>67</v>
      </c>
      <c r="D18" t="str">
        <f t="shared" si="0"/>
        <v>Alejandro Alegria Rodriguez</v>
      </c>
      <c r="E18" t="str">
        <f t="shared" si="1"/>
        <v>ALEJANDRO ALEGRIA RODRIGUEZ</v>
      </c>
    </row>
    <row r="19" spans="1:5" x14ac:dyDescent="0.25">
      <c r="A19" t="s">
        <v>44</v>
      </c>
      <c r="B19" t="s">
        <v>26</v>
      </c>
      <c r="C19" t="s">
        <v>68</v>
      </c>
      <c r="D19" t="str">
        <f t="shared" si="0"/>
        <v>Jose Ruiz Lopez</v>
      </c>
      <c r="E19" t="str">
        <f t="shared" si="1"/>
        <v>JOSE RUIZ LOPEZ</v>
      </c>
    </row>
    <row r="20" spans="1:5" x14ac:dyDescent="0.25">
      <c r="A20" t="s">
        <v>69</v>
      </c>
      <c r="B20" t="s">
        <v>70</v>
      </c>
      <c r="C20" t="s">
        <v>71</v>
      </c>
      <c r="D20" t="str">
        <f t="shared" si="0"/>
        <v>Jesus Costa Molinari</v>
      </c>
      <c r="E20" t="str">
        <f t="shared" si="1"/>
        <v>JESUS COSTA MOLINARI</v>
      </c>
    </row>
    <row r="21" spans="1:5" x14ac:dyDescent="0.25">
      <c r="A21" t="s">
        <v>72</v>
      </c>
      <c r="B21" t="s">
        <v>73</v>
      </c>
      <c r="C21" t="s">
        <v>74</v>
      </c>
      <c r="D21" t="str">
        <f t="shared" si="0"/>
        <v>Francisco Lancho Cerro</v>
      </c>
      <c r="E21" t="str">
        <f t="shared" si="1"/>
        <v>FRANCISCO LANCHO CERRO</v>
      </c>
    </row>
    <row r="22" spans="1:5" x14ac:dyDescent="0.25">
      <c r="A22" t="s">
        <v>43</v>
      </c>
      <c r="B22" t="s">
        <v>26</v>
      </c>
      <c r="C22" t="s">
        <v>75</v>
      </c>
      <c r="D22" t="str">
        <f t="shared" si="0"/>
        <v>Concepcion Fernandez Lopez</v>
      </c>
      <c r="E22" t="str">
        <f t="shared" si="1"/>
        <v>CONCEPCION FERNANDEZ LOPEZ</v>
      </c>
    </row>
    <row r="23" spans="1:5" x14ac:dyDescent="0.25">
      <c r="A23" t="s">
        <v>76</v>
      </c>
      <c r="B23" t="s">
        <v>63</v>
      </c>
      <c r="C23" t="s">
        <v>77</v>
      </c>
      <c r="D23" t="str">
        <f t="shared" si="0"/>
        <v>Alfredo Juarez Martinez</v>
      </c>
      <c r="E23" t="str">
        <f t="shared" si="1"/>
        <v>ALFREDO JUAREZ MARTINEZ</v>
      </c>
    </row>
    <row r="24" spans="1:5" x14ac:dyDescent="0.25">
      <c r="A24" t="s">
        <v>78</v>
      </c>
      <c r="B24" t="s">
        <v>53</v>
      </c>
      <c r="C24" t="s">
        <v>68</v>
      </c>
      <c r="D24" t="str">
        <f t="shared" si="0"/>
        <v>Jose Sotomayor Garcia</v>
      </c>
      <c r="E24" t="str">
        <f t="shared" si="1"/>
        <v>JOSE SOTOMAYOR GARCIA</v>
      </c>
    </row>
    <row r="25" spans="1:5" x14ac:dyDescent="0.25">
      <c r="A25" t="s">
        <v>44</v>
      </c>
      <c r="B25" t="s">
        <v>79</v>
      </c>
      <c r="C25" t="s">
        <v>74</v>
      </c>
      <c r="D25" t="str">
        <f t="shared" si="0"/>
        <v>Francisco Ruiz Roman</v>
      </c>
      <c r="E25" t="str">
        <f t="shared" si="1"/>
        <v>FRANCISCO RUIZ ROMAN</v>
      </c>
    </row>
    <row r="26" spans="1:5" x14ac:dyDescent="0.25">
      <c r="A26" t="s">
        <v>80</v>
      </c>
      <c r="B26" t="s">
        <v>81</v>
      </c>
      <c r="C26" t="s">
        <v>82</v>
      </c>
      <c r="D26" t="str">
        <f t="shared" si="0"/>
        <v>Joaquin Campo Oncins</v>
      </c>
      <c r="E26" t="str">
        <f t="shared" si="1"/>
        <v>JOAQUIN CAMPO ONCINS</v>
      </c>
    </row>
    <row r="27" spans="1:5" x14ac:dyDescent="0.25">
      <c r="A27" t="s">
        <v>83</v>
      </c>
      <c r="B27" t="s">
        <v>26</v>
      </c>
      <c r="C27" t="s">
        <v>84</v>
      </c>
      <c r="D27" t="str">
        <f t="shared" si="0"/>
        <v>Onofre Cerrillo Lopez</v>
      </c>
      <c r="E27" t="str">
        <f t="shared" si="1"/>
        <v>ONOFRE CERRILLO LOPEZ</v>
      </c>
    </row>
    <row r="28" spans="1:5" x14ac:dyDescent="0.25">
      <c r="A28" t="s">
        <v>85</v>
      </c>
      <c r="B28" t="s">
        <v>86</v>
      </c>
      <c r="C28" t="s">
        <v>87</v>
      </c>
      <c r="D28" t="str">
        <f t="shared" si="0"/>
        <v>Rosa Marti Vizcarri</v>
      </c>
      <c r="E28" t="str">
        <f t="shared" si="1"/>
        <v>ROSA MARTI VIZCARRI</v>
      </c>
    </row>
    <row r="29" spans="1:5" x14ac:dyDescent="0.25">
      <c r="A29" t="s">
        <v>88</v>
      </c>
      <c r="B29" t="s">
        <v>89</v>
      </c>
      <c r="C29" t="s">
        <v>74</v>
      </c>
      <c r="D29" t="str">
        <f t="shared" si="0"/>
        <v>Francisco Huesca Archs</v>
      </c>
      <c r="E29" t="str">
        <f t="shared" si="1"/>
        <v>FRANCISCO HUESCA ARCHS</v>
      </c>
    </row>
    <row r="30" spans="1:5" x14ac:dyDescent="0.25">
      <c r="A30" t="s">
        <v>90</v>
      </c>
      <c r="B30" t="s">
        <v>64</v>
      </c>
      <c r="C30" t="s">
        <v>49</v>
      </c>
      <c r="D30" t="str">
        <f t="shared" si="0"/>
        <v>Victoria Perez Sanchez</v>
      </c>
      <c r="E30" t="str">
        <f t="shared" si="1"/>
        <v>VICTORIA PEREZ SANCHEZ</v>
      </c>
    </row>
    <row r="31" spans="1:5" x14ac:dyDescent="0.25">
      <c r="A31" t="s">
        <v>91</v>
      </c>
      <c r="B31" t="s">
        <v>92</v>
      </c>
      <c r="C31" t="s">
        <v>93</v>
      </c>
      <c r="D31" t="str">
        <f t="shared" si="0"/>
        <v>Angel Castejon Navarro</v>
      </c>
      <c r="E31" t="str">
        <f t="shared" si="1"/>
        <v>ANGEL CASTEJON NAVARRO</v>
      </c>
    </row>
    <row r="32" spans="1:5" x14ac:dyDescent="0.25">
      <c r="A32" t="s">
        <v>94</v>
      </c>
      <c r="B32" t="s">
        <v>90</v>
      </c>
      <c r="C32" t="s">
        <v>95</v>
      </c>
      <c r="D32" t="str">
        <f t="shared" si="0"/>
        <v>Domingo Cadenas Perez</v>
      </c>
      <c r="E32" t="str">
        <f t="shared" si="1"/>
        <v>DOMINGO CADENAS PEREZ</v>
      </c>
    </row>
    <row r="33" spans="1:5" x14ac:dyDescent="0.25">
      <c r="A33" t="s">
        <v>96</v>
      </c>
      <c r="B33" t="s">
        <v>97</v>
      </c>
      <c r="C33" t="s">
        <v>98</v>
      </c>
      <c r="D33" t="str">
        <f t="shared" si="0"/>
        <v>Amadeo Domenech Ariza</v>
      </c>
      <c r="E33" t="str">
        <f t="shared" si="1"/>
        <v>AMADEO DOMENECH ARIZA</v>
      </c>
    </row>
    <row r="34" spans="1:5" x14ac:dyDescent="0.25">
      <c r="A34" t="s">
        <v>99</v>
      </c>
      <c r="B34" t="s">
        <v>100</v>
      </c>
      <c r="C34" t="s">
        <v>101</v>
      </c>
      <c r="D34" t="str">
        <f t="shared" si="0"/>
        <v>Adrian Manero Calvo</v>
      </c>
      <c r="E34" t="str">
        <f t="shared" si="1"/>
        <v>ADRIAN MANERO CALVO</v>
      </c>
    </row>
    <row r="35" spans="1:5" x14ac:dyDescent="0.25">
      <c r="A35" t="s">
        <v>102</v>
      </c>
      <c r="B35" t="s">
        <v>103</v>
      </c>
      <c r="C35" t="s">
        <v>104</v>
      </c>
      <c r="D35" t="str">
        <f t="shared" si="0"/>
        <v>Fidel Requena Palacios</v>
      </c>
      <c r="E35" t="str">
        <f t="shared" si="1"/>
        <v>FIDEL REQUENA PALACIOS</v>
      </c>
    </row>
    <row r="36" spans="1:5" x14ac:dyDescent="0.25">
      <c r="A36" t="s">
        <v>105</v>
      </c>
      <c r="B36" t="s">
        <v>90</v>
      </c>
      <c r="C36" t="s">
        <v>106</v>
      </c>
      <c r="D36" t="str">
        <f t="shared" si="0"/>
        <v>Rafael Benito Perez</v>
      </c>
      <c r="E36" t="str">
        <f t="shared" si="1"/>
        <v>RAFAEL BENITO PEREZ</v>
      </c>
    </row>
    <row r="37" spans="1:5" x14ac:dyDescent="0.25">
      <c r="A37" t="s">
        <v>107</v>
      </c>
      <c r="B37" t="s">
        <v>108</v>
      </c>
      <c r="C37" t="s">
        <v>109</v>
      </c>
      <c r="D37" t="str">
        <f t="shared" si="0"/>
        <v>Agustin Puig Villagrasa</v>
      </c>
      <c r="E37" t="str">
        <f t="shared" si="1"/>
        <v>AGUSTIN PUIG VILLAGRASA</v>
      </c>
    </row>
    <row r="38" spans="1:5" x14ac:dyDescent="0.25">
      <c r="A38" t="s">
        <v>29</v>
      </c>
      <c r="B38" t="s">
        <v>53</v>
      </c>
      <c r="C38" t="s">
        <v>47</v>
      </c>
      <c r="D38" t="str">
        <f t="shared" si="0"/>
        <v>Juan Gonzalez Garcia</v>
      </c>
      <c r="E38" t="str">
        <f t="shared" si="1"/>
        <v>JUAN GONZALEZ GARCIA</v>
      </c>
    </row>
    <row r="39" spans="1:5" x14ac:dyDescent="0.25">
      <c r="A39" t="s">
        <v>110</v>
      </c>
      <c r="B39" t="s">
        <v>111</v>
      </c>
      <c r="C39" t="s">
        <v>68</v>
      </c>
      <c r="D39" t="str">
        <f t="shared" si="0"/>
        <v>Jose Sala Torres</v>
      </c>
      <c r="E39" t="str">
        <f t="shared" si="1"/>
        <v>JOSE SALA TORRES</v>
      </c>
    </row>
    <row r="40" spans="1:5" x14ac:dyDescent="0.25">
      <c r="A40" t="s">
        <v>112</v>
      </c>
      <c r="B40" t="s">
        <v>113</v>
      </c>
      <c r="C40" t="s">
        <v>114</v>
      </c>
      <c r="D40" t="str">
        <f t="shared" si="0"/>
        <v>Pablo Toledano Escudero</v>
      </c>
      <c r="E40" t="str">
        <f t="shared" si="1"/>
        <v>PABLO TOLEDANO ESCUDERO</v>
      </c>
    </row>
    <row r="41" spans="1:5" x14ac:dyDescent="0.25">
      <c r="A41" t="s">
        <v>115</v>
      </c>
      <c r="B41" t="s">
        <v>116</v>
      </c>
      <c r="C41" t="s">
        <v>117</v>
      </c>
      <c r="D41" t="str">
        <f t="shared" si="0"/>
        <v>Montserrat Ferrer Campa</v>
      </c>
      <c r="E41" t="str">
        <f t="shared" si="1"/>
        <v>MONTSERRAT FERRER CAMPA</v>
      </c>
    </row>
    <row r="42" spans="1:5" x14ac:dyDescent="0.25">
      <c r="A42" t="s">
        <v>64</v>
      </c>
      <c r="B42" t="s">
        <v>118</v>
      </c>
      <c r="C42" t="s">
        <v>119</v>
      </c>
      <c r="D42" t="str">
        <f t="shared" si="0"/>
        <v>Julio C Sanchez Garcimartin</v>
      </c>
      <c r="E42" t="str">
        <f t="shared" si="1"/>
        <v>JULIO C SANCHEZ GARCIMARTIN</v>
      </c>
    </row>
    <row r="43" spans="1:5" x14ac:dyDescent="0.25">
      <c r="A43" t="s">
        <v>120</v>
      </c>
      <c r="B43" t="s">
        <v>121</v>
      </c>
      <c r="C43" t="s">
        <v>122</v>
      </c>
      <c r="D43" t="str">
        <f t="shared" si="0"/>
        <v>Daniel Lausin Gomez</v>
      </c>
      <c r="E43" t="str">
        <f t="shared" si="1"/>
        <v>DANIEL LAUSIN GOMEZ</v>
      </c>
    </row>
    <row r="44" spans="1:5" x14ac:dyDescent="0.25">
      <c r="A44" t="s">
        <v>123</v>
      </c>
      <c r="B44" t="s">
        <v>124</v>
      </c>
      <c r="C44" t="s">
        <v>125</v>
      </c>
      <c r="D44" t="str">
        <f t="shared" si="0"/>
        <v>Jorge Laborda Vila</v>
      </c>
      <c r="E44" t="str">
        <f t="shared" si="1"/>
        <v>JORGE LABORDA VILA</v>
      </c>
    </row>
    <row r="45" spans="1:5" x14ac:dyDescent="0.25">
      <c r="A45" t="s">
        <v>53</v>
      </c>
      <c r="B45" t="s">
        <v>126</v>
      </c>
      <c r="C45" t="s">
        <v>42</v>
      </c>
      <c r="D45" t="str">
        <f t="shared" si="0"/>
        <v>Gabriel Garcia Galvez</v>
      </c>
      <c r="E45" t="str">
        <f t="shared" si="1"/>
        <v>GABRIEL GARCIA GALVEZ</v>
      </c>
    </row>
    <row r="46" spans="1:5" x14ac:dyDescent="0.25">
      <c r="A46" t="s">
        <v>127</v>
      </c>
      <c r="B46" t="s">
        <v>128</v>
      </c>
      <c r="C46" t="s">
        <v>129</v>
      </c>
      <c r="D46" t="str">
        <f t="shared" si="0"/>
        <v>Sebastian Batalla Ba/Eres</v>
      </c>
      <c r="E46" t="str">
        <f t="shared" si="1"/>
        <v>SEBASTIAN BATALLA BA/ERES</v>
      </c>
    </row>
    <row r="47" spans="1:5" x14ac:dyDescent="0.25">
      <c r="A47" t="s">
        <v>130</v>
      </c>
      <c r="B47" t="s">
        <v>131</v>
      </c>
      <c r="C47" t="s">
        <v>132</v>
      </c>
      <c r="D47" t="str">
        <f t="shared" si="0"/>
        <v>M Reina Barbera Fortuny</v>
      </c>
      <c r="E47" t="str">
        <f t="shared" si="1"/>
        <v>M REINA BARBERA FORTUNY</v>
      </c>
    </row>
    <row r="48" spans="1:5" x14ac:dyDescent="0.25">
      <c r="A48" t="s">
        <v>133</v>
      </c>
      <c r="B48" t="s">
        <v>134</v>
      </c>
      <c r="C48" t="s">
        <v>135</v>
      </c>
      <c r="D48" t="str">
        <f t="shared" si="0"/>
        <v>M Teresa Xifra Grau</v>
      </c>
      <c r="E48" t="str">
        <f t="shared" si="1"/>
        <v>M TERESA XIFRA GRAU</v>
      </c>
    </row>
    <row r="49" spans="1:5" x14ac:dyDescent="0.25">
      <c r="A49" t="s">
        <v>26</v>
      </c>
      <c r="B49" t="s">
        <v>136</v>
      </c>
      <c r="C49" t="s">
        <v>137</v>
      </c>
      <c r="D49" t="str">
        <f t="shared" si="0"/>
        <v>Gema Lopez Oset</v>
      </c>
      <c r="E49" t="str">
        <f t="shared" si="1"/>
        <v>GEMA LOPEZ OSET</v>
      </c>
    </row>
    <row r="50" spans="1:5" x14ac:dyDescent="0.25">
      <c r="A50" t="s">
        <v>63</v>
      </c>
      <c r="B50" t="s">
        <v>63</v>
      </c>
      <c r="C50" t="s">
        <v>49</v>
      </c>
      <c r="D50" t="str">
        <f t="shared" si="0"/>
        <v>Victoria Martinez Martinez</v>
      </c>
      <c r="E50" t="str">
        <f t="shared" si="1"/>
        <v>VICTORIA MARTINEZ MARTINEZ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F2" sqref="F2"/>
    </sheetView>
  </sheetViews>
  <sheetFormatPr baseColWidth="10" defaultRowHeight="13.2" x14ac:dyDescent="0.25"/>
  <cols>
    <col min="4" max="5" width="28.5546875" customWidth="1"/>
    <col min="6" max="6" width="17" bestFit="1" customWidth="1"/>
  </cols>
  <sheetData>
    <row r="1" spans="1:6" s="3" customFormat="1" ht="26.4" x14ac:dyDescent="0.25">
      <c r="A1" s="1" t="s">
        <v>139</v>
      </c>
      <c r="B1" s="1" t="s">
        <v>167</v>
      </c>
      <c r="C1" s="1" t="s">
        <v>168</v>
      </c>
      <c r="D1" s="10" t="s">
        <v>169</v>
      </c>
      <c r="E1" s="14" t="s">
        <v>170</v>
      </c>
      <c r="F1" s="14" t="s">
        <v>180</v>
      </c>
    </row>
    <row r="2" spans="1:6" x14ac:dyDescent="0.25">
      <c r="A2" t="s">
        <v>171</v>
      </c>
      <c r="B2" s="3" t="s">
        <v>172</v>
      </c>
      <c r="C2" t="s">
        <v>173</v>
      </c>
      <c r="F2" t="str">
        <f>LOWER(LEFT(A2,1)&amp;LEFT(B2,1)&amp;LEFT(C2,1)&amp;"@gmail.com")</f>
        <v>jdr@gmail.com</v>
      </c>
    </row>
    <row r="3" spans="1:6" x14ac:dyDescent="0.25">
      <c r="A3" s="3" t="s">
        <v>174</v>
      </c>
      <c r="B3" s="3" t="s">
        <v>175</v>
      </c>
      <c r="C3" s="3" t="s">
        <v>176</v>
      </c>
      <c r="F3" t="str">
        <f t="shared" ref="F3:F5" si="0">LOWER(LEFT(A3,1)&amp;LEFT(B3,1)&amp;LEFT(C3,1)&amp;"@gmail.com")</f>
        <v>rcg@gmail.com</v>
      </c>
    </row>
    <row r="4" spans="1:6" x14ac:dyDescent="0.25">
      <c r="A4" s="3" t="s">
        <v>177</v>
      </c>
      <c r="B4" t="s">
        <v>178</v>
      </c>
      <c r="C4" s="3" t="s">
        <v>179</v>
      </c>
      <c r="F4" t="str">
        <f t="shared" si="0"/>
        <v>mcv@gmail.com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F18" sqref="F18"/>
    </sheetView>
  </sheetViews>
  <sheetFormatPr baseColWidth="10" defaultRowHeight="13.2" x14ac:dyDescent="0.25"/>
  <cols>
    <col min="1" max="1" width="24.33203125" bestFit="1" customWidth="1"/>
    <col min="3" max="3" width="20.109375" bestFit="1" customWidth="1"/>
  </cols>
  <sheetData>
    <row r="1" spans="1:8" x14ac:dyDescent="0.25">
      <c r="A1" s="15" t="s">
        <v>152</v>
      </c>
    </row>
    <row r="2" spans="1:8" x14ac:dyDescent="0.25">
      <c r="A2" s="3" t="s">
        <v>153</v>
      </c>
      <c r="C2" t="str">
        <f>MID(A2,3,4)</f>
        <v>RICO</v>
      </c>
      <c r="D2">
        <f>FIND("A",A2,1)</f>
        <v>9</v>
      </c>
      <c r="E2" t="str">
        <f>IF(D2&gt;7,"aprobado","reprobado")</f>
        <v>aprobado</v>
      </c>
    </row>
    <row r="3" spans="1:8" x14ac:dyDescent="0.25">
      <c r="A3" s="3" t="s">
        <v>154</v>
      </c>
      <c r="C3" t="str">
        <f t="shared" ref="C3:C8" si="0">MID(A3,3,4)</f>
        <v>PE G</v>
      </c>
      <c r="D3" t="e">
        <f t="shared" ref="D3:D8" si="1">FIND("A",A3,1)</f>
        <v>#VALUE!</v>
      </c>
      <c r="E3" t="e">
        <f t="shared" ref="E3:E8" si="2">IF(D3&gt;7,"aprobado","reprobado")</f>
        <v>#VALUE!</v>
      </c>
    </row>
    <row r="4" spans="1:8" x14ac:dyDescent="0.25">
      <c r="A4" s="3" t="s">
        <v>155</v>
      </c>
      <c r="C4" t="str">
        <f t="shared" si="0"/>
        <v>SANI</v>
      </c>
      <c r="D4">
        <f t="shared" si="1"/>
        <v>4</v>
      </c>
      <c r="E4" t="str">
        <f t="shared" si="2"/>
        <v>reprobado</v>
      </c>
    </row>
    <row r="5" spans="1:8" x14ac:dyDescent="0.25">
      <c r="A5" s="3" t="s">
        <v>156</v>
      </c>
      <c r="C5" t="str">
        <f t="shared" si="0"/>
        <v xml:space="preserve">RÍA </v>
      </c>
      <c r="D5">
        <f t="shared" si="1"/>
        <v>2</v>
      </c>
      <c r="E5" t="str">
        <f t="shared" si="2"/>
        <v>reprobado</v>
      </c>
    </row>
    <row r="6" spans="1:8" x14ac:dyDescent="0.25">
      <c r="A6" s="3" t="s">
        <v>157</v>
      </c>
      <c r="C6" t="str">
        <f t="shared" si="0"/>
        <v>NITO</v>
      </c>
      <c r="D6" t="e">
        <f t="shared" si="1"/>
        <v>#VALUE!</v>
      </c>
      <c r="E6" t="e">
        <f t="shared" si="2"/>
        <v>#VALUE!</v>
      </c>
    </row>
    <row r="7" spans="1:8" x14ac:dyDescent="0.25">
      <c r="A7" s="3" t="s">
        <v>158</v>
      </c>
      <c r="C7" t="str">
        <f t="shared" si="0"/>
        <v xml:space="preserve">RÍA </v>
      </c>
      <c r="D7">
        <f t="shared" si="1"/>
        <v>2</v>
      </c>
      <c r="E7" t="str">
        <f t="shared" si="2"/>
        <v>reprobado</v>
      </c>
      <c r="H7" s="18">
        <v>29423</v>
      </c>
    </row>
    <row r="8" spans="1:8" x14ac:dyDescent="0.25">
      <c r="A8" s="3" t="s">
        <v>159</v>
      </c>
      <c r="C8" t="str">
        <f t="shared" si="0"/>
        <v>AN P</v>
      </c>
      <c r="D8">
        <f t="shared" si="1"/>
        <v>3</v>
      </c>
      <c r="E8" t="str">
        <f t="shared" si="2"/>
        <v>reprobado</v>
      </c>
    </row>
    <row r="13" spans="1:8" x14ac:dyDescent="0.25">
      <c r="C13">
        <v>80</v>
      </c>
    </row>
    <row r="17" spans="5:6" x14ac:dyDescent="0.25">
      <c r="E17" s="17">
        <f ca="1">TODAY()</f>
        <v>45419</v>
      </c>
      <c r="F17" t="str">
        <f ca="1">PROPER(TEXT(E17,"dddd"))</f>
        <v>Martes</v>
      </c>
    </row>
    <row r="18" spans="5:6" x14ac:dyDescent="0.25">
      <c r="E18" s="17">
        <f ca="1">E17+1</f>
        <v>45420</v>
      </c>
      <c r="F18" t="str">
        <f t="shared" ref="F18:F25" ca="1" si="3">PROPER(TEXT(E18,"dddd"))</f>
        <v>Miércoles</v>
      </c>
    </row>
    <row r="19" spans="5:6" x14ac:dyDescent="0.25">
      <c r="E19" s="17">
        <f t="shared" ref="E19:E25" ca="1" si="4">E18+1</f>
        <v>45421</v>
      </c>
      <c r="F19" t="str">
        <f t="shared" ca="1" si="3"/>
        <v>Jueves</v>
      </c>
    </row>
    <row r="20" spans="5:6" x14ac:dyDescent="0.25">
      <c r="E20" s="17">
        <f t="shared" ca="1" si="4"/>
        <v>45422</v>
      </c>
      <c r="F20" t="str">
        <f t="shared" ca="1" si="3"/>
        <v>Viernes</v>
      </c>
    </row>
    <row r="21" spans="5:6" x14ac:dyDescent="0.25">
      <c r="E21" s="17">
        <f t="shared" ca="1" si="4"/>
        <v>45423</v>
      </c>
      <c r="F21" t="str">
        <f t="shared" ca="1" si="3"/>
        <v>Sábado</v>
      </c>
    </row>
    <row r="22" spans="5:6" x14ac:dyDescent="0.25">
      <c r="E22" s="17">
        <f t="shared" ca="1" si="4"/>
        <v>45424</v>
      </c>
      <c r="F22" t="str">
        <f t="shared" ca="1" si="3"/>
        <v>Domingo</v>
      </c>
    </row>
    <row r="23" spans="5:6" x14ac:dyDescent="0.25">
      <c r="E23" s="17">
        <f t="shared" ca="1" si="4"/>
        <v>45425</v>
      </c>
      <c r="F23" t="str">
        <f t="shared" ca="1" si="3"/>
        <v>Lunes</v>
      </c>
    </row>
    <row r="24" spans="5:6" x14ac:dyDescent="0.25">
      <c r="E24" s="17">
        <f t="shared" ca="1" si="4"/>
        <v>45426</v>
      </c>
      <c r="F24" t="str">
        <f t="shared" ca="1" si="3"/>
        <v>Martes</v>
      </c>
    </row>
    <row r="25" spans="5:6" x14ac:dyDescent="0.25">
      <c r="E25" s="17">
        <f t="shared" ca="1" si="4"/>
        <v>45427</v>
      </c>
      <c r="F25" t="str">
        <f t="shared" ca="1" si="3"/>
        <v>Miércoles</v>
      </c>
    </row>
    <row r="26" spans="5:6" x14ac:dyDescent="0.25">
      <c r="E26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DAC1-429C-4A34-8583-2BF61692F2F6}">
  <dimension ref="A1:B2"/>
  <sheetViews>
    <sheetView workbookViewId="0">
      <selection activeCell="B1" sqref="B1"/>
    </sheetView>
  </sheetViews>
  <sheetFormatPr baseColWidth="10" defaultRowHeight="13.2" x14ac:dyDescent="0.25"/>
  <sheetData>
    <row r="1" spans="1:2" x14ac:dyDescent="0.25">
      <c r="A1" s="16">
        <v>56</v>
      </c>
      <c r="B1">
        <f>A1*10</f>
        <v>560</v>
      </c>
    </row>
    <row r="2" spans="1:2" x14ac:dyDescent="0.25">
      <c r="A2" s="3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Funciones</vt:lpstr>
      <vt:lpstr>Extraer</vt:lpstr>
      <vt:lpstr>Lista1</vt:lpstr>
      <vt:lpstr>Lista2</vt:lpstr>
      <vt:lpstr>Lista3</vt:lpstr>
      <vt:lpstr>Lista4</vt:lpstr>
      <vt:lpstr>Hoja1</vt:lpstr>
    </vt:vector>
  </TitlesOfParts>
  <Company>uso 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Paucasals</cp:lastModifiedBy>
  <dcterms:created xsi:type="dcterms:W3CDTF">2003-04-09T07:29:42Z</dcterms:created>
  <dcterms:modified xsi:type="dcterms:W3CDTF">2024-05-07T12:27:33Z</dcterms:modified>
</cp:coreProperties>
</file>