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S:\COE\Nudehi Research\Fatigue\ChapterFormat\SubmissionFiles\Example1\"/>
    </mc:Choice>
  </mc:AlternateContent>
  <bookViews>
    <workbookView xWindow="0" yWindow="0" windowWidth="21570" windowHeight="8055"/>
  </bookViews>
  <sheets>
    <sheet name="SN Curve" sheetId="1" r:id="rId1"/>
    <sheet name="Sheet2" sheetId="2" state="hidden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0" i="2" l="1"/>
  <c r="C26" i="1" l="1"/>
  <c r="B7" i="2" l="1"/>
  <c r="C7" i="2"/>
  <c r="A30" i="2"/>
  <c r="F24" i="1"/>
  <c r="B2" i="2"/>
  <c r="C2" i="2"/>
  <c r="A12" i="2" s="1"/>
  <c r="A19" i="2" s="1"/>
  <c r="A31" i="2" s="1"/>
  <c r="B3" i="2"/>
  <c r="C3" i="2"/>
  <c r="B12" i="2" s="1"/>
  <c r="B4" i="2"/>
  <c r="C4" i="2"/>
  <c r="B5" i="2"/>
  <c r="C5" i="2"/>
  <c r="B6" i="2"/>
  <c r="C6" i="2"/>
  <c r="C9" i="2" l="1"/>
  <c r="B27" i="2" s="1"/>
  <c r="C30" i="2"/>
  <c r="G24" i="1" s="1"/>
  <c r="A32" i="2"/>
  <c r="B19" i="2"/>
  <c r="B26" i="2" l="1"/>
  <c r="B32" i="2"/>
  <c r="C32" i="2" s="1"/>
  <c r="G26" i="1" s="1"/>
  <c r="A33" i="2"/>
  <c r="A34" i="2" s="1"/>
  <c r="B31" i="2"/>
  <c r="F26" i="1" l="1"/>
  <c r="C31" i="2"/>
  <c r="G25" i="1" s="1"/>
  <c r="B33" i="2"/>
  <c r="C33" i="2" s="1"/>
  <c r="G27" i="1" s="1"/>
  <c r="F25" i="1"/>
  <c r="A35" i="2"/>
  <c r="B34" i="2"/>
  <c r="F27" i="1" l="1"/>
  <c r="C34" i="2"/>
  <c r="G28" i="1" s="1"/>
  <c r="F28" i="1"/>
  <c r="A36" i="2"/>
  <c r="B36" i="2" s="1"/>
  <c r="B35" i="2"/>
  <c r="C35" i="2" l="1"/>
  <c r="G29" i="1" s="1"/>
  <c r="F29" i="1"/>
  <c r="A37" i="2"/>
  <c r="C36" i="2" l="1"/>
  <c r="G30" i="1" s="1"/>
  <c r="F30" i="1"/>
  <c r="A38" i="2"/>
  <c r="B37" i="2"/>
  <c r="C37" i="2" l="1"/>
  <c r="G31" i="1" s="1"/>
  <c r="F31" i="1"/>
  <c r="A39" i="2"/>
  <c r="B38" i="2"/>
  <c r="C38" i="2" l="1"/>
  <c r="G32" i="1" s="1"/>
  <c r="F32" i="1"/>
  <c r="A40" i="2"/>
  <c r="B39" i="2"/>
  <c r="C39" i="2" l="1"/>
  <c r="G33" i="1" s="1"/>
  <c r="F33" i="1"/>
  <c r="A41" i="2"/>
  <c r="B40" i="2"/>
  <c r="B41" i="2" l="1"/>
  <c r="C40" i="2"/>
  <c r="F34" i="1"/>
  <c r="F35" i="1" s="1"/>
  <c r="C41" i="2" l="1"/>
  <c r="G34" i="1"/>
  <c r="G35" i="1" l="1"/>
</calcChain>
</file>

<file path=xl/comments1.xml><?xml version="1.0" encoding="utf-8"?>
<comments xmlns="http://schemas.openxmlformats.org/spreadsheetml/2006/main">
  <authors>
    <author>Ryan Taylor</author>
  </authors>
  <commentList>
    <comment ref="C22" authorId="0" shapeId="0">
      <text>
        <r>
          <rPr>
            <sz val="9"/>
            <color indexed="81"/>
            <rFont val="Tahoma"/>
            <family val="2"/>
          </rPr>
          <t>Threshold between low-cycle and high-cycle fatigue. Starting point of the curve</t>
        </r>
      </text>
    </comment>
    <comment ref="C23" authorId="0" shapeId="0">
      <text>
        <r>
          <rPr>
            <sz val="9"/>
            <color indexed="81"/>
            <rFont val="Tahoma"/>
            <family val="2"/>
          </rPr>
          <t xml:space="preserve">Number of cycles after which the fatigue strength ceases to decrease
</t>
        </r>
      </text>
    </comment>
    <comment ref="C24" authorId="0" shapeId="0">
      <text>
        <r>
          <rPr>
            <sz val="9"/>
            <color indexed="81"/>
            <rFont val="Tahoma"/>
            <family val="2"/>
          </rPr>
          <t xml:space="preserve">Ultimate Tensile Strength of material
</t>
        </r>
      </text>
    </comment>
    <comment ref="C25" authorId="0" shapeId="0">
      <text>
        <r>
          <rPr>
            <sz val="9"/>
            <color indexed="81"/>
            <rFont val="Tahoma"/>
            <family val="2"/>
          </rPr>
          <t>Fraction of Sut, fatigue strength for Nmin cycles</t>
        </r>
      </text>
    </comment>
    <comment ref="C26" authorId="0" shapeId="0">
      <text>
        <r>
          <rPr>
            <sz val="9"/>
            <color indexed="81"/>
            <rFont val="Tahoma"/>
            <family val="2"/>
          </rPr>
          <t>Endurance Limit Under ideal Conditions</t>
        </r>
      </text>
    </comment>
    <comment ref="C27" authorId="0" shapeId="0">
      <text>
        <r>
          <rPr>
            <sz val="9"/>
            <color indexed="81"/>
            <rFont val="Tahoma"/>
            <family val="2"/>
          </rPr>
          <t>Endurance limit modification factor</t>
        </r>
      </text>
    </comment>
  </commentList>
</comments>
</file>

<file path=xl/sharedStrings.xml><?xml version="1.0" encoding="utf-8"?>
<sst xmlns="http://schemas.openxmlformats.org/spreadsheetml/2006/main" count="21" uniqueCount="19">
  <si>
    <t>Nmin</t>
  </si>
  <si>
    <t>Nmax</t>
  </si>
  <si>
    <t>Sut</t>
  </si>
  <si>
    <t>f</t>
  </si>
  <si>
    <t># Low Cycle Points</t>
  </si>
  <si>
    <t># High Cycle Points</t>
  </si>
  <si>
    <t>dc</t>
  </si>
  <si>
    <t>a=</t>
  </si>
  <si>
    <t>SN-Curve generator
Adapted from Solid Works Support Solution ID: S-018810 
'Fatigue curve calculation for steels'</t>
  </si>
  <si>
    <r>
      <rPr>
        <b/>
        <sz val="11"/>
        <color theme="1"/>
        <rFont val="Calibri"/>
        <family val="2"/>
        <scheme val="minor"/>
      </rPr>
      <t>Notes:</t>
    </r>
    <r>
      <rPr>
        <sz val="11"/>
        <color theme="1"/>
        <rFont val="Calibri"/>
        <family val="2"/>
        <scheme val="minor"/>
      </rPr>
      <t xml:space="preserve">
 You can copy the curve datapoints and directly paste
them into the fatigue curve tab of the Material dialog box.
</t>
    </r>
    <r>
      <rPr>
        <b/>
        <sz val="11"/>
        <color rgb="FFFF0000"/>
        <rFont val="Calibri"/>
        <family val="2"/>
        <scheme val="minor"/>
      </rPr>
      <t>Before pasting the curve, make sure that the selected stress unit corresponds to the unit of the values in the curve.</t>
    </r>
    <r>
      <rPr>
        <sz val="11"/>
        <color theme="1"/>
        <rFont val="Calibri"/>
        <family val="2"/>
        <scheme val="minor"/>
      </rPr>
      <t xml:space="preserve">
An additional datapoint is added at the end of the curve, for Se and 10*Ninf, thus
representing a horizontal portion of the curve which corresponds to the infinite life of the steel material.
</t>
    </r>
  </si>
  <si>
    <t>Se</t>
  </si>
  <si>
    <t>a=(f*Sut)^2/Se;</t>
  </si>
  <si>
    <t>b=-1/3*log10(f*Sut/Se)</t>
  </si>
  <si>
    <t>b=</t>
  </si>
  <si>
    <t>Sn Curve</t>
  </si>
  <si>
    <t>Cycles to Failure</t>
  </si>
  <si>
    <t>Stress</t>
  </si>
  <si>
    <t>K</t>
  </si>
  <si>
    <r>
      <rPr>
        <b/>
        <u/>
        <sz val="11"/>
        <color theme="1"/>
        <rFont val="Calibri"/>
        <family val="2"/>
        <scheme val="minor"/>
      </rPr>
      <t>Explanation of Variables</t>
    </r>
    <r>
      <rPr>
        <sz val="11"/>
        <color theme="1"/>
        <rFont val="Calibri"/>
        <family val="2"/>
        <scheme val="minor"/>
      </rPr>
      <t xml:space="preserve">
Nmin    = Threshold between low-cycle and high-cycle fatigue. Starting point of the curve
Nmax   =  Number of cycles after which the fatigue strength ceases to decrease
Sut        =  Ultimate Tensile Strength of material
f             =  Fraction of Sut, fatigue strength for Nmin cycles
Se          =  Endurance Limit Under Ideal Conditions (Typically half of Sut)
K            =  Endurance limit modification factor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</si>
</sst>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top"/>
    </xf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center" vertical="top" wrapText="1"/>
    </xf>
    <xf numFmtId="0" fontId="0" fillId="0" borderId="0" xfId="0" applyBorder="1" applyAlignment="1">
      <alignment horizontal="left" vertical="top" wrapText="1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0" xfId="0" applyFill="1" applyBorder="1" applyAlignment="1">
      <alignment vertical="top" wrapText="1"/>
    </xf>
    <xf numFmtId="0" fontId="0" fillId="0" borderId="0" xfId="0" applyFill="1"/>
    <xf numFmtId="1" fontId="0" fillId="0" borderId="1" xfId="0" applyNumberFormat="1" applyFill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0" fontId="0" fillId="0" borderId="0" xfId="0" applyFill="1" applyBorder="1" applyAlignment="1">
      <alignment vertical="top"/>
    </xf>
    <xf numFmtId="0" fontId="0" fillId="0" borderId="0" xfId="0" applyFill="1" applyAlignment="1">
      <alignment vertical="top"/>
    </xf>
    <xf numFmtId="0" fontId="0" fillId="0" borderId="0" xfId="0" applyFill="1" applyAlignment="1">
      <alignment wrapText="1"/>
    </xf>
    <xf numFmtId="164" fontId="0" fillId="0" borderId="0" xfId="0" applyNumberFormat="1"/>
    <xf numFmtId="0" fontId="0" fillId="0" borderId="0" xfId="0" applyFill="1" applyBorder="1" applyAlignment="1">
      <alignment horizontal="center" vertical="top" wrapText="1"/>
    </xf>
    <xf numFmtId="0" fontId="0" fillId="0" borderId="0" xfId="0" applyFill="1" applyAlignment="1">
      <alignment horizontal="center"/>
    </xf>
    <xf numFmtId="11" fontId="0" fillId="0" borderId="0" xfId="0" applyNumberFormat="1"/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1" xfId="0" applyBorder="1" applyAlignment="1">
      <alignment horizontal="left" vertical="top" wrapText="1"/>
    </xf>
    <xf numFmtId="0" fontId="4" fillId="2" borderId="1" xfId="0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45"/>
  <sheetViews>
    <sheetView tabSelected="1" zoomScaleNormal="100" zoomScaleSheetLayoutView="115" workbookViewId="0">
      <selection activeCell="A20" sqref="A20"/>
    </sheetView>
  </sheetViews>
  <sheetFormatPr defaultRowHeight="15" x14ac:dyDescent="0.25"/>
  <cols>
    <col min="1" max="1" width="9.140625" customWidth="1"/>
    <col min="2" max="2" width="8.7109375" customWidth="1"/>
    <col min="3" max="3" width="14" style="1" bestFit="1" customWidth="1"/>
    <col min="4" max="4" width="9.140625" customWidth="1"/>
    <col min="5" max="5" width="10.5703125" customWidth="1"/>
    <col min="6" max="6" width="15.5703125" bestFit="1" customWidth="1"/>
    <col min="7" max="7" width="12.85546875" bestFit="1" customWidth="1"/>
    <col min="9" max="9" width="9.140625" customWidth="1"/>
    <col min="10" max="10" width="12" bestFit="1" customWidth="1"/>
    <col min="12" max="12" width="12.28515625" bestFit="1" customWidth="1"/>
  </cols>
  <sheetData>
    <row r="1" spans="1:10" ht="15" customHeight="1" x14ac:dyDescent="0.25">
      <c r="A1" s="24" t="s">
        <v>8</v>
      </c>
      <c r="B1" s="24"/>
      <c r="C1" s="24"/>
      <c r="D1" s="24"/>
      <c r="E1" s="24"/>
      <c r="F1" s="24"/>
      <c r="G1" s="24"/>
      <c r="H1" s="24"/>
      <c r="I1" s="24"/>
      <c r="J1" s="2"/>
    </row>
    <row r="2" spans="1:10" ht="42" customHeight="1" x14ac:dyDescent="0.25">
      <c r="A2" s="24"/>
      <c r="B2" s="24"/>
      <c r="C2" s="24"/>
      <c r="D2" s="24"/>
      <c r="E2" s="24"/>
      <c r="F2" s="24"/>
      <c r="G2" s="24"/>
      <c r="H2" s="24"/>
      <c r="I2" s="24"/>
      <c r="J2" s="2"/>
    </row>
    <row r="3" spans="1:10" ht="15" customHeight="1" x14ac:dyDescent="0.25">
      <c r="A3" s="23" t="s">
        <v>9</v>
      </c>
      <c r="B3" s="23"/>
      <c r="C3" s="23"/>
      <c r="D3" s="23"/>
      <c r="E3" s="23"/>
      <c r="F3" s="23"/>
      <c r="G3" s="23"/>
      <c r="H3" s="23"/>
      <c r="I3" s="23"/>
      <c r="J3" s="2"/>
    </row>
    <row r="4" spans="1:10" x14ac:dyDescent="0.25">
      <c r="A4" s="23"/>
      <c r="B4" s="23"/>
      <c r="C4" s="23"/>
      <c r="D4" s="23"/>
      <c r="E4" s="23"/>
      <c r="F4" s="23"/>
      <c r="G4" s="23"/>
      <c r="H4" s="23"/>
      <c r="I4" s="23"/>
      <c r="J4" s="2"/>
    </row>
    <row r="5" spans="1:10" x14ac:dyDescent="0.25">
      <c r="A5" s="23"/>
      <c r="B5" s="23"/>
      <c r="C5" s="23"/>
      <c r="D5" s="23"/>
      <c r="E5" s="23"/>
      <c r="F5" s="23"/>
      <c r="G5" s="23"/>
      <c r="H5" s="23"/>
      <c r="I5" s="23"/>
    </row>
    <row r="6" spans="1:10" x14ac:dyDescent="0.25">
      <c r="A6" s="23"/>
      <c r="B6" s="23"/>
      <c r="C6" s="23"/>
      <c r="D6" s="23"/>
      <c r="E6" s="23"/>
      <c r="F6" s="23"/>
      <c r="G6" s="23"/>
      <c r="H6" s="23"/>
      <c r="I6" s="23"/>
    </row>
    <row r="7" spans="1:10" x14ac:dyDescent="0.25">
      <c r="A7" s="23"/>
      <c r="B7" s="23"/>
      <c r="C7" s="23"/>
      <c r="D7" s="23"/>
      <c r="E7" s="23"/>
      <c r="F7" s="23"/>
      <c r="G7" s="23"/>
      <c r="H7" s="23"/>
      <c r="I7" s="23"/>
      <c r="J7" s="2"/>
    </row>
    <row r="8" spans="1:10" x14ac:dyDescent="0.25">
      <c r="A8" s="23"/>
      <c r="B8" s="23"/>
      <c r="C8" s="23"/>
      <c r="D8" s="23"/>
      <c r="E8" s="23"/>
      <c r="F8" s="23"/>
      <c r="G8" s="23"/>
      <c r="H8" s="23"/>
      <c r="I8" s="23"/>
      <c r="J8" s="2"/>
    </row>
    <row r="9" spans="1:10" x14ac:dyDescent="0.25">
      <c r="A9" s="23"/>
      <c r="B9" s="23"/>
      <c r="C9" s="23"/>
      <c r="D9" s="23"/>
      <c r="E9" s="23"/>
      <c r="F9" s="23"/>
      <c r="G9" s="23"/>
      <c r="H9" s="23"/>
      <c r="I9" s="23"/>
      <c r="J9" s="2"/>
    </row>
    <row r="10" spans="1:10" x14ac:dyDescent="0.25">
      <c r="A10" s="23"/>
      <c r="B10" s="23"/>
      <c r="C10" s="23"/>
      <c r="D10" s="23"/>
      <c r="E10" s="23"/>
      <c r="F10" s="23"/>
      <c r="G10" s="23"/>
      <c r="H10" s="23"/>
      <c r="I10" s="23"/>
      <c r="J10" s="2"/>
    </row>
    <row r="11" spans="1:10" x14ac:dyDescent="0.25">
      <c r="A11" s="23"/>
      <c r="B11" s="23"/>
      <c r="C11" s="23"/>
      <c r="D11" s="23"/>
      <c r="E11" s="23"/>
      <c r="F11" s="23"/>
      <c r="G11" s="23"/>
      <c r="H11" s="23"/>
      <c r="I11" s="23"/>
      <c r="J11" s="2"/>
    </row>
    <row r="12" spans="1:10" x14ac:dyDescent="0.25">
      <c r="A12" s="23"/>
      <c r="B12" s="23"/>
      <c r="C12" s="23"/>
      <c r="D12" s="23"/>
      <c r="E12" s="23"/>
      <c r="F12" s="23"/>
      <c r="G12" s="23"/>
      <c r="H12" s="23"/>
      <c r="I12" s="23"/>
      <c r="J12" s="2"/>
    </row>
    <row r="13" spans="1:10" ht="15" customHeight="1" x14ac:dyDescent="0.25">
      <c r="A13" s="23" t="s">
        <v>18</v>
      </c>
      <c r="B13" s="23"/>
      <c r="C13" s="23"/>
      <c r="D13" s="23"/>
      <c r="E13" s="23"/>
      <c r="F13" s="23"/>
      <c r="G13" s="23"/>
      <c r="H13" s="23"/>
      <c r="I13" s="23"/>
      <c r="J13" s="2"/>
    </row>
    <row r="14" spans="1:10" x14ac:dyDescent="0.25">
      <c r="A14" s="23"/>
      <c r="B14" s="23"/>
      <c r="C14" s="23"/>
      <c r="D14" s="23"/>
      <c r="E14" s="23"/>
      <c r="F14" s="23"/>
      <c r="G14" s="23"/>
      <c r="H14" s="23"/>
      <c r="I14" s="23"/>
      <c r="J14" s="2"/>
    </row>
    <row r="15" spans="1:10" x14ac:dyDescent="0.25">
      <c r="A15" s="23"/>
      <c r="B15" s="23"/>
      <c r="C15" s="23"/>
      <c r="D15" s="23"/>
      <c r="E15" s="23"/>
      <c r="F15" s="23"/>
      <c r="G15" s="23"/>
      <c r="H15" s="23"/>
      <c r="I15" s="23"/>
      <c r="J15" s="2"/>
    </row>
    <row r="16" spans="1:10" x14ac:dyDescent="0.25">
      <c r="A16" s="23"/>
      <c r="B16" s="23"/>
      <c r="C16" s="23"/>
      <c r="D16" s="23"/>
      <c r="E16" s="23"/>
      <c r="F16" s="23"/>
      <c r="G16" s="23"/>
      <c r="H16" s="23"/>
      <c r="I16" s="23"/>
      <c r="J16" s="2"/>
    </row>
    <row r="17" spans="1:14" x14ac:dyDescent="0.25">
      <c r="A17" s="23"/>
      <c r="B17" s="23"/>
      <c r="C17" s="23"/>
      <c r="D17" s="23"/>
      <c r="E17" s="23"/>
      <c r="F17" s="23"/>
      <c r="G17" s="23"/>
      <c r="H17" s="23"/>
      <c r="I17" s="23"/>
      <c r="J17" s="2"/>
    </row>
    <row r="18" spans="1:14" x14ac:dyDescent="0.25">
      <c r="A18" s="23"/>
      <c r="B18" s="23"/>
      <c r="C18" s="23"/>
      <c r="D18" s="23"/>
      <c r="E18" s="23"/>
      <c r="F18" s="23"/>
      <c r="G18" s="23"/>
      <c r="H18" s="23"/>
      <c r="I18" s="23"/>
      <c r="J18" s="2"/>
    </row>
    <row r="19" spans="1:14" x14ac:dyDescent="0.25">
      <c r="A19" s="23"/>
      <c r="B19" s="23"/>
      <c r="C19" s="23"/>
      <c r="D19" s="23"/>
      <c r="E19" s="23"/>
      <c r="F19" s="23"/>
      <c r="G19" s="23"/>
      <c r="H19" s="23"/>
      <c r="I19" s="23"/>
      <c r="J19" s="2"/>
    </row>
    <row r="20" spans="1:14" x14ac:dyDescent="0.25">
      <c r="A20" s="9"/>
      <c r="B20" s="9"/>
      <c r="C20" s="18"/>
      <c r="D20" s="9"/>
      <c r="E20" s="9"/>
      <c r="F20" s="9"/>
      <c r="G20" s="9"/>
      <c r="H20" s="9"/>
      <c r="I20" s="9"/>
      <c r="J20" s="2"/>
    </row>
    <row r="21" spans="1:14" x14ac:dyDescent="0.25">
      <c r="A21" s="10"/>
      <c r="B21" s="10"/>
      <c r="C21" s="18"/>
      <c r="D21" s="10"/>
      <c r="E21" s="10"/>
      <c r="F21" s="10"/>
      <c r="G21" s="10"/>
      <c r="H21" s="10"/>
      <c r="I21" s="10"/>
      <c r="J21" s="2"/>
    </row>
    <row r="22" spans="1:14" x14ac:dyDescent="0.25">
      <c r="A22" s="11"/>
      <c r="B22" s="7" t="s">
        <v>0</v>
      </c>
      <c r="C22" s="7">
        <v>1000</v>
      </c>
      <c r="D22" s="11"/>
      <c r="E22" s="11"/>
      <c r="F22" s="21" t="s">
        <v>14</v>
      </c>
      <c r="G22" s="22"/>
      <c r="H22" s="11"/>
      <c r="I22" s="10"/>
      <c r="J22" s="2"/>
    </row>
    <row r="23" spans="1:14" x14ac:dyDescent="0.25">
      <c r="A23" s="11"/>
      <c r="B23" s="7" t="s">
        <v>1</v>
      </c>
      <c r="C23" s="7">
        <v>1000000</v>
      </c>
      <c r="D23" s="11"/>
      <c r="E23" s="11"/>
      <c r="F23" s="7" t="s">
        <v>15</v>
      </c>
      <c r="G23" s="7" t="s">
        <v>16</v>
      </c>
      <c r="H23" s="11"/>
      <c r="I23" s="10"/>
      <c r="J23" s="2"/>
    </row>
    <row r="24" spans="1:14" x14ac:dyDescent="0.25">
      <c r="A24" s="11"/>
      <c r="B24" s="7" t="s">
        <v>2</v>
      </c>
      <c r="C24" s="7">
        <v>1</v>
      </c>
      <c r="D24" s="11"/>
      <c r="E24" s="11"/>
      <c r="F24" s="12">
        <f>Sheet2!B30</f>
        <v>1</v>
      </c>
      <c r="G24" s="13">
        <f>Sheet2!C30</f>
        <v>1</v>
      </c>
      <c r="H24" s="11"/>
      <c r="I24" s="14"/>
      <c r="J24" s="2"/>
      <c r="L24" s="17"/>
    </row>
    <row r="25" spans="1:14" x14ac:dyDescent="0.25">
      <c r="A25" s="11"/>
      <c r="B25" s="7" t="s">
        <v>3</v>
      </c>
      <c r="C25" s="7">
        <v>0.9</v>
      </c>
      <c r="D25" s="11"/>
      <c r="E25" s="11"/>
      <c r="F25" s="12">
        <f>Sheet2!B31</f>
        <v>100</v>
      </c>
      <c r="G25" s="13">
        <f>Sheet2!C31</f>
        <v>0.93216975178615769</v>
      </c>
      <c r="H25" s="11"/>
      <c r="I25" s="14"/>
      <c r="J25" s="2"/>
      <c r="L25" s="17"/>
    </row>
    <row r="26" spans="1:14" x14ac:dyDescent="0.25">
      <c r="A26" s="11"/>
      <c r="B26" s="7" t="s">
        <v>10</v>
      </c>
      <c r="C26" s="7">
        <f>C24*0.5</f>
        <v>0.5</v>
      </c>
      <c r="D26" s="11"/>
      <c r="E26" s="11"/>
      <c r="F26" s="12">
        <f>Sheet2!B32</f>
        <v>1000</v>
      </c>
      <c r="G26" s="13">
        <f>Sheet2!C32</f>
        <v>0.89999999999999991</v>
      </c>
      <c r="H26" s="11"/>
      <c r="I26" s="14"/>
      <c r="J26" s="2"/>
      <c r="L26" s="17"/>
    </row>
    <row r="27" spans="1:14" x14ac:dyDescent="0.25">
      <c r="A27" s="11"/>
      <c r="B27" s="7" t="s">
        <v>17</v>
      </c>
      <c r="C27" s="7">
        <v>1</v>
      </c>
      <c r="D27" s="11"/>
      <c r="E27" s="11"/>
      <c r="F27" s="12">
        <f>Sheet2!B33</f>
        <v>2371.3737056616569</v>
      </c>
      <c r="G27" s="13">
        <f>Sheet2!C33</f>
        <v>0.83624483096164182</v>
      </c>
      <c r="H27" s="11"/>
      <c r="I27" s="9"/>
      <c r="J27" s="2"/>
      <c r="L27" s="17"/>
    </row>
    <row r="28" spans="1:14" x14ac:dyDescent="0.25">
      <c r="A28" s="11"/>
      <c r="B28" s="11"/>
      <c r="C28" s="19"/>
      <c r="D28" s="11"/>
      <c r="E28" s="11"/>
      <c r="F28" s="12">
        <f>Sheet2!B34</f>
        <v>5623.4132519034993</v>
      </c>
      <c r="G28" s="13">
        <f>Sheet2!C34</f>
        <v>0.7770060192334054</v>
      </c>
      <c r="H28" s="11"/>
      <c r="I28" s="9"/>
      <c r="J28" s="2"/>
      <c r="L28" s="17"/>
      <c r="N28" s="20"/>
    </row>
    <row r="29" spans="1:14" x14ac:dyDescent="0.25">
      <c r="A29" s="11"/>
      <c r="B29" s="11"/>
      <c r="C29" s="19"/>
      <c r="D29" s="11"/>
      <c r="E29" s="11"/>
      <c r="F29" s="12">
        <f>Sheet2!B35</f>
        <v>13335.214321633259</v>
      </c>
      <c r="G29" s="13">
        <f>Sheet2!C35</f>
        <v>0.72196363023335264</v>
      </c>
      <c r="H29" s="11"/>
      <c r="I29" s="9"/>
      <c r="J29" s="2"/>
      <c r="L29" s="17"/>
    </row>
    <row r="30" spans="1:14" x14ac:dyDescent="0.25">
      <c r="A30" s="11"/>
      <c r="B30" s="11"/>
      <c r="C30" s="19"/>
      <c r="D30" s="11"/>
      <c r="E30" s="11"/>
      <c r="F30" s="12">
        <f>Sheet2!B36</f>
        <v>31622.77660168384</v>
      </c>
      <c r="G30" s="13">
        <f>Sheet2!C36</f>
        <v>0.67082039324993692</v>
      </c>
      <c r="H30" s="11"/>
      <c r="I30" s="15"/>
      <c r="J30" s="2"/>
      <c r="L30" s="17"/>
    </row>
    <row r="31" spans="1:14" x14ac:dyDescent="0.25">
      <c r="A31" s="11"/>
      <c r="B31" s="11"/>
      <c r="C31" s="19"/>
      <c r="D31" s="11"/>
      <c r="E31" s="11"/>
      <c r="F31" s="12">
        <f>Sheet2!B37</f>
        <v>74989.420933245681</v>
      </c>
      <c r="G31" s="13">
        <f>Sheet2!C37</f>
        <v>0.62330009595435065</v>
      </c>
      <c r="H31" s="11"/>
      <c r="I31" s="15"/>
      <c r="J31" s="2"/>
      <c r="L31" s="17"/>
    </row>
    <row r="32" spans="1:14" x14ac:dyDescent="0.25">
      <c r="A32" s="11"/>
      <c r="B32" s="11"/>
      <c r="C32" s="19"/>
      <c r="D32" s="11"/>
      <c r="E32" s="11"/>
      <c r="F32" s="12">
        <f>Sheet2!B38</f>
        <v>177827.94100389251</v>
      </c>
      <c r="G32" s="13">
        <f>Sheet2!C38</f>
        <v>0.57914609264413452</v>
      </c>
      <c r="H32" s="11"/>
      <c r="I32" s="15"/>
      <c r="J32" s="2"/>
      <c r="L32" s="17"/>
    </row>
    <row r="33" spans="1:12" x14ac:dyDescent="0.25">
      <c r="A33" s="11"/>
      <c r="B33" s="11"/>
      <c r="C33" s="19"/>
      <c r="D33" s="11"/>
      <c r="E33" s="11"/>
      <c r="F33" s="12">
        <f>Sheet2!B39</f>
        <v>421696.5034285828</v>
      </c>
      <c r="G33" s="13">
        <f>Sheet2!C39</f>
        <v>0.53811991816143301</v>
      </c>
      <c r="H33" s="11"/>
      <c r="I33" s="15"/>
      <c r="L33" s="17"/>
    </row>
    <row r="34" spans="1:12" x14ac:dyDescent="0.25">
      <c r="A34" s="11"/>
      <c r="B34" s="11"/>
      <c r="C34" s="19"/>
      <c r="D34" s="11"/>
      <c r="E34" s="11"/>
      <c r="F34" s="12">
        <f>Sheet2!B40</f>
        <v>1000000</v>
      </c>
      <c r="G34" s="13">
        <f>Sheet2!C40</f>
        <v>0.50000000000000011</v>
      </c>
      <c r="H34" s="11"/>
      <c r="I34" s="11"/>
      <c r="L34" s="17"/>
    </row>
    <row r="35" spans="1:12" x14ac:dyDescent="0.25">
      <c r="A35" s="11"/>
      <c r="B35" s="11"/>
      <c r="C35" s="19"/>
      <c r="D35" s="11"/>
      <c r="E35" s="11"/>
      <c r="F35" s="12">
        <f>F34*10</f>
        <v>10000000</v>
      </c>
      <c r="G35" s="13">
        <f>Sheet2!C41</f>
        <v>0.50000000000000011</v>
      </c>
      <c r="H35" s="11"/>
      <c r="I35" s="11"/>
      <c r="L35" s="17"/>
    </row>
    <row r="36" spans="1:12" x14ac:dyDescent="0.25">
      <c r="A36" s="11"/>
      <c r="B36" s="11"/>
      <c r="C36" s="19"/>
      <c r="D36" s="11"/>
      <c r="E36" s="15"/>
      <c r="F36" s="15"/>
      <c r="G36" s="15"/>
      <c r="H36" s="15"/>
      <c r="I36" s="11"/>
    </row>
    <row r="37" spans="1:12" x14ac:dyDescent="0.25">
      <c r="A37" s="11"/>
      <c r="B37" s="11"/>
      <c r="C37" s="19"/>
      <c r="D37" s="11"/>
      <c r="E37" s="15"/>
      <c r="F37" s="15"/>
      <c r="G37" s="15"/>
      <c r="H37" s="15"/>
      <c r="I37" s="11"/>
    </row>
    <row r="38" spans="1:12" x14ac:dyDescent="0.25">
      <c r="A38" s="11"/>
      <c r="B38" s="11"/>
      <c r="C38" s="19"/>
      <c r="D38" s="11"/>
      <c r="E38" s="15"/>
      <c r="F38" s="15"/>
      <c r="G38" s="15"/>
      <c r="H38" s="15"/>
      <c r="I38" s="11"/>
    </row>
    <row r="39" spans="1:12" x14ac:dyDescent="0.25">
      <c r="A39" s="11"/>
      <c r="B39" s="11"/>
      <c r="C39" s="19"/>
      <c r="D39" s="11"/>
      <c r="E39" s="15"/>
      <c r="F39" s="15"/>
      <c r="G39" s="15"/>
      <c r="H39" s="15"/>
      <c r="I39" s="11"/>
    </row>
    <row r="40" spans="1:12" x14ac:dyDescent="0.25">
      <c r="A40" s="11"/>
      <c r="B40" s="11"/>
      <c r="C40" s="19"/>
      <c r="D40" s="11"/>
      <c r="E40" s="11"/>
      <c r="F40" s="11"/>
      <c r="G40" s="11"/>
      <c r="H40" s="11"/>
      <c r="I40" s="11"/>
    </row>
    <row r="41" spans="1:12" x14ac:dyDescent="0.25">
      <c r="A41" s="11"/>
      <c r="B41" s="11"/>
      <c r="C41" s="19"/>
      <c r="D41" s="11"/>
      <c r="E41" s="11"/>
      <c r="F41" s="11"/>
      <c r="G41" s="11"/>
      <c r="H41" s="11"/>
      <c r="I41" s="11"/>
    </row>
    <row r="42" spans="1:12" x14ac:dyDescent="0.25">
      <c r="A42" s="11"/>
      <c r="B42" s="11"/>
      <c r="C42" s="19"/>
      <c r="D42" s="11"/>
      <c r="E42" s="11"/>
      <c r="F42" s="11"/>
      <c r="G42" s="11"/>
      <c r="H42" s="11"/>
      <c r="I42" s="11"/>
    </row>
    <row r="43" spans="1:12" x14ac:dyDescent="0.25">
      <c r="A43" s="11"/>
      <c r="B43" s="11"/>
      <c r="C43" s="19"/>
      <c r="D43" s="11"/>
      <c r="E43" s="11"/>
      <c r="F43" s="11"/>
      <c r="G43" s="11"/>
      <c r="H43" s="11"/>
      <c r="I43" s="11"/>
    </row>
    <row r="44" spans="1:12" x14ac:dyDescent="0.25">
      <c r="A44" s="11"/>
      <c r="B44" s="11"/>
      <c r="C44" s="19"/>
      <c r="D44" s="11"/>
      <c r="E44" s="11"/>
      <c r="F44" s="11"/>
      <c r="G44" s="11"/>
      <c r="H44" s="11"/>
      <c r="I44" s="11"/>
    </row>
    <row r="45" spans="1:12" x14ac:dyDescent="0.25">
      <c r="A45" s="11"/>
      <c r="B45" s="11"/>
      <c r="C45" s="19"/>
      <c r="D45" s="11"/>
      <c r="E45" s="11"/>
      <c r="F45" s="11"/>
      <c r="G45" s="11"/>
      <c r="H45" s="16"/>
      <c r="I45" s="11"/>
    </row>
  </sheetData>
  <mergeCells count="4">
    <mergeCell ref="F22:G22"/>
    <mergeCell ref="A13:I19"/>
    <mergeCell ref="A1:I2"/>
    <mergeCell ref="A3:I12"/>
  </mergeCells>
  <pageMargins left="0.7" right="0.7" top="0.75" bottom="0.75" header="0.3" footer="0.3"/>
  <pageSetup orientation="portrait" horizontalDpi="4294967295" verticalDpi="4294967295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41"/>
  <sheetViews>
    <sheetView workbookViewId="0">
      <selection activeCell="C30" sqref="C30"/>
    </sheetView>
  </sheetViews>
  <sheetFormatPr defaultRowHeight="15" x14ac:dyDescent="0.25"/>
  <cols>
    <col min="3" max="3" width="12" bestFit="1" customWidth="1"/>
    <col min="9" max="9" width="17.42578125" bestFit="1" customWidth="1"/>
    <col min="10" max="10" width="17.85546875" bestFit="1" customWidth="1"/>
  </cols>
  <sheetData>
    <row r="2" spans="1:10" x14ac:dyDescent="0.25">
      <c r="B2" s="7" t="str">
        <f>'SN Curve'!B22</f>
        <v>Nmin</v>
      </c>
      <c r="C2" s="7">
        <f>'SN Curve'!C22</f>
        <v>1000</v>
      </c>
    </row>
    <row r="3" spans="1:10" x14ac:dyDescent="0.25">
      <c r="B3" s="7" t="str">
        <f>'SN Curve'!B23</f>
        <v>Nmax</v>
      </c>
      <c r="C3" s="7">
        <f>'SN Curve'!C23</f>
        <v>1000000</v>
      </c>
    </row>
    <row r="4" spans="1:10" x14ac:dyDescent="0.25">
      <c r="B4" s="7" t="str">
        <f>'SN Curve'!B24</f>
        <v>Sut</v>
      </c>
      <c r="C4" s="7">
        <f>'SN Curve'!C24</f>
        <v>1</v>
      </c>
    </row>
    <row r="5" spans="1:10" x14ac:dyDescent="0.25">
      <c r="B5" s="7" t="str">
        <f>'SN Curve'!B25</f>
        <v>f</v>
      </c>
      <c r="C5" s="7">
        <f>'SN Curve'!C25</f>
        <v>0.9</v>
      </c>
    </row>
    <row r="6" spans="1:10" x14ac:dyDescent="0.25">
      <c r="B6" s="7" t="str">
        <f>'SN Curve'!B26</f>
        <v>Se</v>
      </c>
      <c r="C6" s="8">
        <f>'SN Curve'!C26</f>
        <v>0.5</v>
      </c>
      <c r="I6" t="s">
        <v>11</v>
      </c>
    </row>
    <row r="7" spans="1:10" x14ac:dyDescent="0.25">
      <c r="B7" s="6" t="str">
        <f>'SN Curve'!B27</f>
        <v>K</v>
      </c>
      <c r="C7" s="4">
        <f>'SN Curve'!C27</f>
        <v>1</v>
      </c>
    </row>
    <row r="8" spans="1:10" x14ac:dyDescent="0.25">
      <c r="C8" s="5"/>
    </row>
    <row r="9" spans="1:10" x14ac:dyDescent="0.25">
      <c r="A9" s="3"/>
      <c r="B9" s="2" t="s">
        <v>10</v>
      </c>
      <c r="C9" s="2">
        <f>C7*C6</f>
        <v>0.5</v>
      </c>
      <c r="J9" s="1"/>
    </row>
    <row r="12" spans="1:10" x14ac:dyDescent="0.25">
      <c r="A12">
        <f>LOG10(C2)</f>
        <v>3</v>
      </c>
      <c r="B12">
        <f>LOG10(C3)</f>
        <v>6</v>
      </c>
    </row>
    <row r="16" spans="1:10" x14ac:dyDescent="0.25">
      <c r="A16" t="s">
        <v>4</v>
      </c>
      <c r="B16" t="s">
        <v>5</v>
      </c>
    </row>
    <row r="17" spans="1:9" x14ac:dyDescent="0.25">
      <c r="A17">
        <v>4</v>
      </c>
      <c r="B17">
        <v>9</v>
      </c>
    </row>
    <row r="18" spans="1:9" x14ac:dyDescent="0.25">
      <c r="A18" s="1" t="s">
        <v>6</v>
      </c>
      <c r="B18" s="1" t="s">
        <v>6</v>
      </c>
    </row>
    <row r="19" spans="1:9" x14ac:dyDescent="0.25">
      <c r="A19">
        <f>(A12-0)/(A17-1)</f>
        <v>1</v>
      </c>
      <c r="B19">
        <f>(B12-A12)/(B17-1)</f>
        <v>0.375</v>
      </c>
      <c r="I19" t="s">
        <v>12</v>
      </c>
    </row>
    <row r="26" spans="1:9" x14ac:dyDescent="0.25">
      <c r="A26" t="s">
        <v>7</v>
      </c>
      <c r="B26">
        <f>(C5*C4)^2/C9</f>
        <v>1.62</v>
      </c>
    </row>
    <row r="27" spans="1:9" x14ac:dyDescent="0.25">
      <c r="A27" t="s">
        <v>13</v>
      </c>
      <c r="B27">
        <f>-1/3*LOG(C5*C4/C9)</f>
        <v>-8.5090835034435347E-2</v>
      </c>
    </row>
    <row r="30" spans="1:9" x14ac:dyDescent="0.25">
      <c r="A30">
        <f>0</f>
        <v>0</v>
      </c>
      <c r="B30">
        <f>1</f>
        <v>1</v>
      </c>
      <c r="C30">
        <f>C4</f>
        <v>1</v>
      </c>
    </row>
    <row r="31" spans="1:9" x14ac:dyDescent="0.25">
      <c r="A31">
        <f>A19*2</f>
        <v>2</v>
      </c>
      <c r="B31">
        <f>10^A31</f>
        <v>100</v>
      </c>
      <c r="C31">
        <f>$C$4*B31^(LOG10($C$5)/3)</f>
        <v>0.93216975178615769</v>
      </c>
    </row>
    <row r="32" spans="1:9" x14ac:dyDescent="0.25">
      <c r="A32">
        <f t="shared" ref="A32" si="0">A31+$A$19</f>
        <v>3</v>
      </c>
      <c r="B32">
        <f>10^A32</f>
        <v>1000</v>
      </c>
      <c r="C32">
        <f>$C$4*B32^(LOG10($C$5)/3)</f>
        <v>0.89999999999999991</v>
      </c>
    </row>
    <row r="33" spans="1:3" x14ac:dyDescent="0.25">
      <c r="A33">
        <f>A32+$B$19</f>
        <v>3.375</v>
      </c>
      <c r="B33">
        <f t="shared" ref="B33:B41" si="1">10^A33</f>
        <v>2371.3737056616569</v>
      </c>
      <c r="C33">
        <f t="shared" ref="C33:C40" si="2">$B$26*B33^$B$27</f>
        <v>0.83624483096164182</v>
      </c>
    </row>
    <row r="34" spans="1:3" x14ac:dyDescent="0.25">
      <c r="A34">
        <f t="shared" ref="A34:A41" si="3">A33+$B$19</f>
        <v>3.75</v>
      </c>
      <c r="B34">
        <f t="shared" si="1"/>
        <v>5623.4132519034993</v>
      </c>
      <c r="C34">
        <f t="shared" si="2"/>
        <v>0.7770060192334054</v>
      </c>
    </row>
    <row r="35" spans="1:3" x14ac:dyDescent="0.25">
      <c r="A35">
        <f t="shared" si="3"/>
        <v>4.125</v>
      </c>
      <c r="B35">
        <f t="shared" si="1"/>
        <v>13335.214321633259</v>
      </c>
      <c r="C35">
        <f t="shared" si="2"/>
        <v>0.72196363023335264</v>
      </c>
    </row>
    <row r="36" spans="1:3" x14ac:dyDescent="0.25">
      <c r="A36">
        <f t="shared" si="3"/>
        <v>4.5</v>
      </c>
      <c r="B36">
        <f t="shared" si="1"/>
        <v>31622.77660168384</v>
      </c>
      <c r="C36">
        <f t="shared" si="2"/>
        <v>0.67082039324993692</v>
      </c>
    </row>
    <row r="37" spans="1:3" x14ac:dyDescent="0.25">
      <c r="A37">
        <f t="shared" si="3"/>
        <v>4.875</v>
      </c>
      <c r="B37">
        <f t="shared" si="1"/>
        <v>74989.420933245681</v>
      </c>
      <c r="C37">
        <f t="shared" si="2"/>
        <v>0.62330009595435065</v>
      </c>
    </row>
    <row r="38" spans="1:3" x14ac:dyDescent="0.25">
      <c r="A38">
        <f t="shared" si="3"/>
        <v>5.25</v>
      </c>
      <c r="B38">
        <f t="shared" si="1"/>
        <v>177827.94100389251</v>
      </c>
      <c r="C38">
        <f t="shared" si="2"/>
        <v>0.57914609264413452</v>
      </c>
    </row>
    <row r="39" spans="1:3" x14ac:dyDescent="0.25">
      <c r="A39">
        <f t="shared" si="3"/>
        <v>5.625</v>
      </c>
      <c r="B39">
        <f t="shared" si="1"/>
        <v>421696.5034285828</v>
      </c>
      <c r="C39">
        <f t="shared" si="2"/>
        <v>0.53811991816143301</v>
      </c>
    </row>
    <row r="40" spans="1:3" x14ac:dyDescent="0.25">
      <c r="A40">
        <f t="shared" si="3"/>
        <v>6</v>
      </c>
      <c r="B40">
        <f t="shared" si="1"/>
        <v>1000000</v>
      </c>
      <c r="C40">
        <f t="shared" si="2"/>
        <v>0.50000000000000011</v>
      </c>
    </row>
    <row r="41" spans="1:3" x14ac:dyDescent="0.25">
      <c r="A41">
        <f t="shared" si="3"/>
        <v>6.375</v>
      </c>
      <c r="B41">
        <f t="shared" si="1"/>
        <v>2371373.7056616582</v>
      </c>
      <c r="C41">
        <f>C40</f>
        <v>0.50000000000000011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SN Curve</vt:lpstr>
      <vt:lpstr>Sheet2</vt:lpstr>
    </vt:vector>
  </TitlesOfParts>
  <Company>Valparaiso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Taylor</dc:creator>
  <cp:lastModifiedBy>Ryan Taylor</cp:lastModifiedBy>
  <dcterms:created xsi:type="dcterms:W3CDTF">2017-10-11T14:23:56Z</dcterms:created>
  <dcterms:modified xsi:type="dcterms:W3CDTF">2017-12-14T17:42:20Z</dcterms:modified>
</cp:coreProperties>
</file>