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315" windowHeight="12030"/>
  </bookViews>
  <sheets>
    <sheet name="training data ANN_A" sheetId="1" r:id="rId1"/>
    <sheet name="test data ANN_A" sheetId="2" r:id="rId2"/>
    <sheet name="training data ANN_B1" sheetId="3" r:id="rId3"/>
    <sheet name="test data ANN_B1" sheetId="4" r:id="rId4"/>
    <sheet name="training data ANN_B2" sheetId="5" r:id="rId5"/>
    <sheet name="test data ANN_B2" sheetId="6" r:id="rId6"/>
    <sheet name="residual data (klas-3)" sheetId="7" r:id="rId7"/>
    <sheet name="0-data" sheetId="8" r:id="rId8"/>
  </sheets>
  <calcPr calcId="124519"/>
</workbook>
</file>

<file path=xl/calcChain.xml><?xml version="1.0" encoding="utf-8"?>
<calcChain xmlns="http://schemas.openxmlformats.org/spreadsheetml/2006/main">
  <c r="G21" i="8"/>
  <c r="E21"/>
  <c r="D21"/>
  <c r="C21"/>
  <c r="B21"/>
  <c r="G20"/>
  <c r="E20"/>
  <c r="D20"/>
  <c r="C20"/>
  <c r="B20"/>
  <c r="G19"/>
  <c r="E19"/>
  <c r="D19"/>
  <c r="C19"/>
  <c r="B19"/>
  <c r="G18"/>
  <c r="E18"/>
  <c r="D18"/>
  <c r="C18"/>
  <c r="B18"/>
  <c r="G17"/>
  <c r="E17"/>
  <c r="D17"/>
  <c r="C17"/>
  <c r="B17"/>
  <c r="G16"/>
  <c r="E16"/>
  <c r="D16"/>
  <c r="C16"/>
  <c r="B16"/>
  <c r="G15"/>
  <c r="E15"/>
  <c r="D15"/>
  <c r="C15"/>
  <c r="B15"/>
  <c r="G14"/>
  <c r="E14"/>
  <c r="D14"/>
  <c r="C14"/>
  <c r="B14"/>
  <c r="G13"/>
  <c r="E13"/>
  <c r="D13"/>
  <c r="C13"/>
  <c r="B13"/>
  <c r="G12"/>
  <c r="E12"/>
  <c r="D12"/>
  <c r="C12"/>
  <c r="B12"/>
  <c r="G11"/>
  <c r="E11"/>
  <c r="D11"/>
  <c r="C11"/>
  <c r="B11"/>
  <c r="G10"/>
  <c r="E10"/>
  <c r="D10"/>
  <c r="C10"/>
  <c r="B10"/>
  <c r="G9"/>
  <c r="E9"/>
  <c r="D9"/>
  <c r="C9"/>
  <c r="B9"/>
  <c r="G8"/>
  <c r="E8"/>
  <c r="D8"/>
  <c r="C8"/>
  <c r="B8"/>
  <c r="G7"/>
  <c r="E7"/>
  <c r="D7"/>
  <c r="C7"/>
  <c r="B7"/>
  <c r="G6"/>
  <c r="E6"/>
  <c r="D6"/>
  <c r="C6"/>
  <c r="B6"/>
  <c r="G5"/>
  <c r="E5"/>
  <c r="D5"/>
  <c r="C5"/>
  <c r="B5"/>
  <c r="G4"/>
  <c r="E4"/>
  <c r="D4"/>
  <c r="C4"/>
  <c r="B4"/>
  <c r="G3"/>
  <c r="E3"/>
  <c r="D3"/>
  <c r="C3"/>
  <c r="B3"/>
  <c r="G2"/>
  <c r="E2"/>
  <c r="D2"/>
  <c r="C2"/>
  <c r="B2"/>
</calcChain>
</file>

<file path=xl/sharedStrings.xml><?xml version="1.0" encoding="utf-8"?>
<sst xmlns="http://schemas.openxmlformats.org/spreadsheetml/2006/main" count="112" uniqueCount="27">
  <si>
    <t>j</t>
  </si>
  <si>
    <t>n</t>
  </si>
  <si>
    <t>V/100</t>
  </si>
  <si>
    <t>(B/H)I</t>
  </si>
  <si>
    <t>C/100</t>
  </si>
  <si>
    <t xml:space="preserve">The coefficient С(V, (B/H)I, n)  is being investigated </t>
  </si>
  <si>
    <t>number of neurons in the hidden layer:</t>
  </si>
  <si>
    <t>number of outputs:</t>
  </si>
  <si>
    <t>number of inputs:</t>
  </si>
  <si>
    <t>number of teaching examples:</t>
  </si>
  <si>
    <t>Dnieper, downstream of Kyiv</t>
  </si>
  <si>
    <t>Desna, Chernihiv</t>
  </si>
  <si>
    <t>Pripyat, Turiv</t>
  </si>
  <si>
    <r>
      <t xml:space="preserve">Rivers, channel </t>
    </r>
    <r>
      <rPr>
        <sz val="11"/>
        <color indexed="8"/>
        <rFont val="Times New Roman"/>
        <family val="1"/>
        <charset val="204"/>
      </rPr>
      <t>sections</t>
    </r>
  </si>
  <si>
    <t>delta</t>
  </si>
  <si>
    <t>H/100</t>
  </si>
  <si>
    <t>I</t>
  </si>
  <si>
    <t>Q</t>
  </si>
  <si>
    <t>B</t>
  </si>
  <si>
    <t>H</t>
  </si>
  <si>
    <t xml:space="preserve">I </t>
  </si>
  <si>
    <t>C</t>
  </si>
  <si>
    <t>I = Sf</t>
  </si>
  <si>
    <t>number of examples:</t>
  </si>
  <si>
    <t>number of  examples:</t>
  </si>
  <si>
    <r>
      <t xml:space="preserve">Rivers, channel </t>
    </r>
    <r>
      <rPr>
        <sz val="11"/>
        <color theme="1"/>
        <rFont val="Times New Roman"/>
        <family val="1"/>
        <charset val="204"/>
      </rPr>
      <t>sections</t>
    </r>
  </si>
  <si>
    <t>Dnieper, Kyiv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</si>
</sst>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FFC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theme="8" tint="-0.249977111117893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C0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wrapText="1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wrapText="1"/>
    </xf>
    <xf numFmtId="0" fontId="3" fillId="0" borderId="8" xfId="0" applyFont="1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2" fillId="0" borderId="0" xfId="0" applyFont="1" applyFill="1" applyBorder="1" applyAlignment="1">
      <alignment horizontal="center" vertical="center"/>
    </xf>
    <xf numFmtId="0" fontId="0" fillId="0" borderId="14" xfId="0" applyBorder="1"/>
    <xf numFmtId="0" fontId="0" fillId="2" borderId="20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20" xfId="0" applyFill="1" applyBorder="1"/>
    <xf numFmtId="0" fontId="0" fillId="3" borderId="15" xfId="0" applyFill="1" applyBorder="1"/>
    <xf numFmtId="0" fontId="0" fillId="4" borderId="15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23" xfId="0" applyBorder="1"/>
    <xf numFmtId="0" fontId="0" fillId="3" borderId="24" xfId="0" applyFill="1" applyBorder="1"/>
    <xf numFmtId="0" fontId="0" fillId="0" borderId="25" xfId="0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0" borderId="29" xfId="0" applyBorder="1"/>
    <xf numFmtId="0" fontId="0" fillId="0" borderId="0" xfId="0" applyFill="1" applyBorder="1"/>
    <xf numFmtId="0" fontId="2" fillId="0" borderId="10" xfId="0" applyFont="1" applyBorder="1" applyAlignment="1">
      <alignment horizontal="left" wrapText="1"/>
    </xf>
    <xf numFmtId="0" fontId="2" fillId="0" borderId="2" xfId="0" applyFont="1" applyBorder="1" applyAlignment="1">
      <alignment horizontal="center"/>
    </xf>
    <xf numFmtId="0" fontId="0" fillId="4" borderId="20" xfId="0" applyFill="1" applyBorder="1"/>
    <xf numFmtId="0" fontId="0" fillId="4" borderId="16" xfId="0" applyFill="1" applyBorder="1"/>
    <xf numFmtId="0" fontId="0" fillId="3" borderId="1" xfId="0" applyFill="1" applyBorder="1"/>
    <xf numFmtId="0" fontId="0" fillId="2" borderId="2" xfId="0" applyFill="1" applyBorder="1"/>
    <xf numFmtId="0" fontId="0" fillId="0" borderId="20" xfId="0" applyBorder="1" applyAlignment="1">
      <alignment horizontal="center" vertical="center"/>
    </xf>
    <xf numFmtId="0" fontId="0" fillId="0" borderId="30" xfId="0" applyBorder="1"/>
    <xf numFmtId="0" fontId="0" fillId="3" borderId="30" xfId="0" applyFill="1" applyBorder="1"/>
    <xf numFmtId="0" fontId="0" fillId="3" borderId="31" xfId="0" applyFill="1" applyBorder="1"/>
    <xf numFmtId="0" fontId="5" fillId="0" borderId="0" xfId="0" applyFont="1" applyBorder="1"/>
    <xf numFmtId="0" fontId="4" fillId="0" borderId="0" xfId="0" applyFont="1" applyBorder="1"/>
    <xf numFmtId="0" fontId="2" fillId="0" borderId="10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Border="1"/>
    <xf numFmtId="0" fontId="0" fillId="2" borderId="10" xfId="0" applyFill="1" applyBorder="1"/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3" xfId="0" applyBorder="1"/>
    <xf numFmtId="0" fontId="0" fillId="3" borderId="34" xfId="0" applyFill="1" applyBorder="1"/>
    <xf numFmtId="0" fontId="0" fillId="0" borderId="35" xfId="0" applyBorder="1" applyAlignment="1">
      <alignment horizontal="center"/>
    </xf>
    <xf numFmtId="0" fontId="0" fillId="3" borderId="33" xfId="0" applyFill="1" applyBorder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2" fillId="0" borderId="7" xfId="0" applyFont="1" applyBorder="1"/>
    <xf numFmtId="0" fontId="2" fillId="0" borderId="36" xfId="0" applyFont="1" applyBorder="1"/>
    <xf numFmtId="0" fontId="0" fillId="0" borderId="36" xfId="0" applyBorder="1"/>
    <xf numFmtId="0" fontId="2" fillId="0" borderId="23" xfId="0" applyFont="1" applyBorder="1"/>
    <xf numFmtId="0" fontId="2" fillId="0" borderId="37" xfId="0" applyFont="1" applyBorder="1"/>
    <xf numFmtId="0" fontId="2" fillId="0" borderId="21" xfId="0" applyFont="1" applyBorder="1"/>
    <xf numFmtId="0" fontId="2" fillId="0" borderId="14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25" xfId="0" applyFont="1" applyBorder="1"/>
    <xf numFmtId="0" fontId="2" fillId="0" borderId="38" xfId="0" applyFont="1" applyBorder="1"/>
    <xf numFmtId="0" fontId="2" fillId="0" borderId="18" xfId="0" applyFont="1" applyBorder="1"/>
    <xf numFmtId="0" fontId="2" fillId="0" borderId="9" xfId="0" applyFont="1" applyBorder="1"/>
    <xf numFmtId="0" fontId="2" fillId="0" borderId="39" xfId="0" applyFont="1" applyBorder="1"/>
    <xf numFmtId="0" fontId="0" fillId="0" borderId="39" xfId="0" applyBorder="1"/>
    <xf numFmtId="0" fontId="2" fillId="0" borderId="39" xfId="0" applyFont="1" applyFill="1" applyBorder="1"/>
    <xf numFmtId="0" fontId="2" fillId="0" borderId="29" xfId="0" applyFont="1" applyBorder="1"/>
    <xf numFmtId="0" fontId="2" fillId="0" borderId="40" xfId="0" applyFont="1" applyBorder="1"/>
    <xf numFmtId="0" fontId="2" fillId="0" borderId="22" xfId="0" applyFont="1" applyBorder="1"/>
    <xf numFmtId="0" fontId="2" fillId="0" borderId="22" xfId="0" applyFont="1" applyFill="1" applyBorder="1"/>
    <xf numFmtId="0" fontId="2" fillId="0" borderId="19" xfId="0" applyFont="1" applyBorder="1"/>
    <xf numFmtId="0" fontId="2" fillId="0" borderId="37" xfId="0" applyFont="1" applyFill="1" applyBorder="1"/>
    <xf numFmtId="0" fontId="2" fillId="0" borderId="38" xfId="0" applyFont="1" applyFill="1" applyBorder="1"/>
    <xf numFmtId="0" fontId="2" fillId="0" borderId="40" xfId="0" applyFont="1" applyFill="1" applyBorder="1"/>
    <xf numFmtId="0" fontId="2" fillId="0" borderId="36" xfId="0" applyFont="1" applyFill="1" applyBorder="1"/>
    <xf numFmtId="0" fontId="2" fillId="0" borderId="21" xfId="0" applyFont="1" applyFill="1" applyBorder="1"/>
    <xf numFmtId="0" fontId="2" fillId="0" borderId="18" xfId="0" applyFont="1" applyFill="1" applyBorder="1"/>
    <xf numFmtId="0" fontId="2" fillId="0" borderId="19" xfId="0" applyFont="1" applyFill="1" applyBorder="1"/>
    <xf numFmtId="0" fontId="2" fillId="3" borderId="14" xfId="0" applyFont="1" applyFill="1" applyBorder="1"/>
    <xf numFmtId="0" fontId="2" fillId="3" borderId="18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0" fillId="0" borderId="0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Fill="1" applyBorder="1"/>
    <xf numFmtId="0" fontId="7" fillId="0" borderId="0" xfId="0" applyFont="1" applyFill="1" applyBorder="1"/>
    <xf numFmtId="0" fontId="12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12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19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1" fillId="0" borderId="0" xfId="0" applyFont="1" applyFill="1" applyBorder="1"/>
    <xf numFmtId="0" fontId="14" fillId="0" borderId="0" xfId="0" applyFont="1" applyFill="1" applyBorder="1"/>
    <xf numFmtId="0" fontId="20" fillId="0" borderId="0" xfId="0" applyFont="1" applyFill="1" applyBorder="1"/>
    <xf numFmtId="0" fontId="0" fillId="0" borderId="17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6"/>
  <sheetViews>
    <sheetView tabSelected="1" zoomScale="133" zoomScaleNormal="133" workbookViewId="0">
      <selection activeCell="A10" sqref="A10"/>
    </sheetView>
  </sheetViews>
  <sheetFormatPr defaultRowHeight="15"/>
  <cols>
    <col min="1" max="1" width="31.140625" customWidth="1"/>
    <col min="12" max="12" width="22" customWidth="1"/>
  </cols>
  <sheetData>
    <row r="1" spans="1:14" ht="31.5" customHeight="1" thickBot="1">
      <c r="A1" s="5" t="s">
        <v>5</v>
      </c>
      <c r="B1" s="7" t="s">
        <v>2</v>
      </c>
      <c r="C1" s="8" t="s">
        <v>3</v>
      </c>
      <c r="D1" s="8" t="s">
        <v>1</v>
      </c>
      <c r="E1" s="9" t="s">
        <v>4</v>
      </c>
      <c r="F1" s="6" t="s">
        <v>0</v>
      </c>
      <c r="G1" s="3"/>
      <c r="M1" s="3"/>
      <c r="N1" s="3"/>
    </row>
    <row r="2" spans="1:14">
      <c r="A2" s="10" t="s">
        <v>9</v>
      </c>
      <c r="B2" s="29">
        <v>4.8322586726998488E-3</v>
      </c>
      <c r="C2" s="29">
        <v>8.8845333333333332E-3</v>
      </c>
      <c r="D2" s="29">
        <v>3.3000000000000002E-2</v>
      </c>
      <c r="E2" s="29">
        <v>0.33440000000000003</v>
      </c>
      <c r="F2">
        <v>1</v>
      </c>
      <c r="G2" s="4"/>
    </row>
    <row r="3" spans="1:14" ht="15.75" thickBot="1">
      <c r="A3" s="11">
        <v>48</v>
      </c>
      <c r="B3" s="29">
        <v>4.6385185185185175E-3</v>
      </c>
      <c r="C3" s="29">
        <v>1.1397866666666666E-3</v>
      </c>
      <c r="D3" s="29">
        <v>3.9400000000000004E-2</v>
      </c>
      <c r="E3" s="29">
        <v>0.32859999999999995</v>
      </c>
      <c r="F3">
        <v>2</v>
      </c>
      <c r="G3" s="4"/>
      <c r="J3" s="4"/>
      <c r="L3" s="4"/>
    </row>
    <row r="4" spans="1:14">
      <c r="A4" s="10" t="s">
        <v>8</v>
      </c>
      <c r="B4" s="21">
        <v>5.2736495080842631E-3</v>
      </c>
      <c r="C4" s="21">
        <v>7.7545792682926834E-3</v>
      </c>
      <c r="D4" s="21">
        <v>3.8399999999999997E-2</v>
      </c>
      <c r="E4" s="21">
        <v>0.33080000000000004</v>
      </c>
      <c r="F4">
        <v>3</v>
      </c>
      <c r="G4" s="4"/>
    </row>
    <row r="5" spans="1:14" ht="16.5" customHeight="1" thickBot="1">
      <c r="A5" s="11">
        <v>3</v>
      </c>
      <c r="B5" s="21">
        <v>4.9216440422322769E-3</v>
      </c>
      <c r="C5" s="21">
        <v>8.1482666666666675E-3</v>
      </c>
      <c r="D5" s="21">
        <v>3.3000000000000002E-2</v>
      </c>
      <c r="E5" s="21">
        <v>0.33620000000000005</v>
      </c>
      <c r="F5">
        <v>4</v>
      </c>
      <c r="G5" s="4"/>
    </row>
    <row r="6" spans="1:14" ht="30">
      <c r="A6" s="12" t="s">
        <v>6</v>
      </c>
      <c r="B6" s="21">
        <v>5.2106089478044732E-3</v>
      </c>
      <c r="C6" s="21">
        <v>6.2705599999999997E-3</v>
      </c>
      <c r="D6" s="21">
        <v>3.3599999999999998E-2</v>
      </c>
      <c r="E6" s="21">
        <v>0.3422</v>
      </c>
      <c r="F6">
        <v>5</v>
      </c>
      <c r="G6" s="4"/>
    </row>
    <row r="7" spans="1:14" ht="15.75" thickBot="1">
      <c r="A7" s="13">
        <v>4</v>
      </c>
      <c r="B7" s="21">
        <v>6.8356297967712065E-3</v>
      </c>
      <c r="C7" s="21">
        <v>7.8044613636363619E-3</v>
      </c>
      <c r="D7" s="21">
        <v>3.4800000000000005E-2</v>
      </c>
      <c r="E7" s="21">
        <v>0.37240000000000001</v>
      </c>
      <c r="F7">
        <v>6</v>
      </c>
      <c r="G7" s="4"/>
    </row>
    <row r="8" spans="1:14">
      <c r="A8" s="10" t="s">
        <v>7</v>
      </c>
      <c r="B8" s="21">
        <v>3.8672592592592595E-3</v>
      </c>
      <c r="C8" s="21">
        <v>1.1293333333333333E-3</v>
      </c>
      <c r="D8" s="21">
        <v>4.0800000000000003E-2</v>
      </c>
      <c r="E8" s="21">
        <v>0.31319999999999998</v>
      </c>
      <c r="F8">
        <v>7</v>
      </c>
      <c r="G8" s="4"/>
    </row>
    <row r="9" spans="1:14" ht="15.75" thickBot="1">
      <c r="A9" s="14">
        <v>1</v>
      </c>
      <c r="B9" s="21">
        <v>5.0948148148148142E-3</v>
      </c>
      <c r="C9" s="21">
        <v>1.1327563636363636E-3</v>
      </c>
      <c r="D9" s="21">
        <v>3.9E-2</v>
      </c>
      <c r="E9" s="21">
        <v>0.33660000000000001</v>
      </c>
      <c r="F9">
        <v>8</v>
      </c>
      <c r="G9" s="4"/>
    </row>
    <row r="10" spans="1:14">
      <c r="A10" s="20" t="s">
        <v>22</v>
      </c>
      <c r="B10" s="21">
        <v>5.4765168178017879E-3</v>
      </c>
      <c r="C10" s="21">
        <v>4.9993599999999996E-3</v>
      </c>
      <c r="D10" s="21">
        <v>3.4000000000000002E-2</v>
      </c>
      <c r="E10" s="21">
        <v>0.34740000000000004</v>
      </c>
      <c r="F10">
        <v>9</v>
      </c>
      <c r="G10" s="4"/>
    </row>
    <row r="11" spans="1:14">
      <c r="A11" s="3"/>
      <c r="B11" s="21">
        <v>8.5676842577259368E-3</v>
      </c>
      <c r="C11" s="21">
        <v>7.7923835777126095E-3</v>
      </c>
      <c r="D11" s="21">
        <v>3.2200000000000006E-2</v>
      </c>
      <c r="E11" s="21">
        <v>0.41300000000000003</v>
      </c>
      <c r="F11">
        <v>10</v>
      </c>
      <c r="G11" s="4"/>
    </row>
    <row r="12" spans="1:14">
      <c r="B12" s="21">
        <v>4.2256410256410262E-3</v>
      </c>
      <c r="C12" s="21">
        <v>1.6149333333333335E-2</v>
      </c>
      <c r="D12" s="21">
        <v>3.2399999999999998E-2</v>
      </c>
      <c r="E12" s="21">
        <v>0.32119999999999999</v>
      </c>
      <c r="F12">
        <v>11</v>
      </c>
      <c r="G12" s="4"/>
    </row>
    <row r="13" spans="1:14">
      <c r="B13" s="21">
        <v>4.4118144133284435E-3</v>
      </c>
      <c r="C13" s="21">
        <v>7.7303213773314223E-3</v>
      </c>
      <c r="D13" s="21">
        <v>4.0999999999999995E-2</v>
      </c>
      <c r="E13" s="21">
        <v>0.30519999999999992</v>
      </c>
      <c r="F13">
        <v>12</v>
      </c>
      <c r="G13" s="4"/>
    </row>
    <row r="14" spans="1:14">
      <c r="B14" s="21">
        <v>7.4982904058673435E-3</v>
      </c>
      <c r="C14" s="21">
        <v>7.7995477272727242E-3</v>
      </c>
      <c r="D14" s="21">
        <v>3.3600000000000012E-2</v>
      </c>
      <c r="E14" s="21">
        <v>0.38879999999999998</v>
      </c>
      <c r="F14">
        <v>13</v>
      </c>
      <c r="G14" s="4"/>
    </row>
    <row r="15" spans="1:14">
      <c r="A15" s="4"/>
      <c r="B15" s="21">
        <v>5.60937166377259E-3</v>
      </c>
      <c r="C15" s="21">
        <v>4.4891199999999992E-3</v>
      </c>
      <c r="D15" s="21">
        <v>3.4000000000000002E-2</v>
      </c>
      <c r="E15" s="21">
        <v>0.34980000000000011</v>
      </c>
      <c r="F15">
        <v>14</v>
      </c>
      <c r="G15" s="4"/>
    </row>
    <row r="16" spans="1:14">
      <c r="B16" s="21">
        <v>5.3229629629629616E-3</v>
      </c>
      <c r="C16" s="21">
        <v>1.1303127272727274E-3</v>
      </c>
      <c r="D16" s="21">
        <v>3.9E-2</v>
      </c>
      <c r="E16" s="21">
        <v>0.34020000000000006</v>
      </c>
      <c r="F16">
        <v>15</v>
      </c>
      <c r="G16" s="4"/>
    </row>
    <row r="17" spans="2:7">
      <c r="B17" s="21">
        <v>4.0817777777777779E-3</v>
      </c>
      <c r="C17" s="21">
        <v>1.1380000000000001E-3</v>
      </c>
      <c r="D17" s="21">
        <v>4.0400000000000005E-2</v>
      </c>
      <c r="E17" s="21">
        <v>0.31759999999999994</v>
      </c>
      <c r="F17">
        <v>16</v>
      </c>
      <c r="G17" s="4"/>
    </row>
    <row r="18" spans="2:7">
      <c r="B18" s="21">
        <v>3.6249484882425968E-3</v>
      </c>
      <c r="C18" s="21">
        <v>7.7671391678622676E-3</v>
      </c>
      <c r="D18" s="21">
        <v>4.3999999999999997E-2</v>
      </c>
      <c r="E18" s="21">
        <v>0.27879999999999999</v>
      </c>
      <c r="F18">
        <v>17</v>
      </c>
      <c r="G18" s="4"/>
    </row>
    <row r="19" spans="2:7">
      <c r="B19" s="21">
        <v>4.5244444444444438E-3</v>
      </c>
      <c r="C19" s="21">
        <v>1.14208E-3</v>
      </c>
      <c r="D19" s="21">
        <v>3.9600000000000003E-2</v>
      </c>
      <c r="E19" s="21">
        <v>0.32639999999999997</v>
      </c>
      <c r="F19">
        <v>18</v>
      </c>
      <c r="G19" s="4"/>
    </row>
    <row r="20" spans="2:7">
      <c r="B20" s="21">
        <v>5.1440824357912177E-3</v>
      </c>
      <c r="C20" s="21">
        <v>6.6510399999999996E-3</v>
      </c>
      <c r="D20" s="21">
        <v>3.3399999999999999E-2</v>
      </c>
      <c r="E20" s="21">
        <v>0.34079999999999999</v>
      </c>
      <c r="F20" s="4">
        <v>19</v>
      </c>
      <c r="G20" s="4"/>
    </row>
    <row r="21" spans="2:7">
      <c r="B21" s="21">
        <v>9.3057478050364607E-3</v>
      </c>
      <c r="C21" s="21">
        <v>7.7876762463343118E-3</v>
      </c>
      <c r="D21" s="21">
        <v>3.1400000000000011E-2</v>
      </c>
      <c r="E21" s="21">
        <v>0.42900000000000005</v>
      </c>
      <c r="F21">
        <v>20</v>
      </c>
      <c r="G21" s="4"/>
    </row>
    <row r="22" spans="2:7">
      <c r="B22" s="21">
        <v>5.8731959611448012E-3</v>
      </c>
      <c r="C22" s="21">
        <v>7.7911097560975614E-3</v>
      </c>
      <c r="D22" s="21">
        <v>3.6799999999999992E-2</v>
      </c>
      <c r="E22" s="21">
        <v>0.34760000000000008</v>
      </c>
      <c r="F22">
        <v>21</v>
      </c>
      <c r="G22" s="4"/>
    </row>
    <row r="23" spans="2:7">
      <c r="B23" s="21">
        <v>5.8941706924315624E-3</v>
      </c>
      <c r="C23" s="21">
        <v>1.1274181818181816E-3</v>
      </c>
      <c r="D23" s="21">
        <v>3.8200000000000005E-2</v>
      </c>
      <c r="E23" s="21">
        <v>0.34920000000000012</v>
      </c>
      <c r="F23">
        <v>22</v>
      </c>
      <c r="G23" s="4"/>
    </row>
    <row r="24" spans="2:7">
      <c r="B24" s="21">
        <v>4.1128205128205132E-3</v>
      </c>
      <c r="C24" s="21">
        <v>1.7834666666666669E-2</v>
      </c>
      <c r="D24" s="21">
        <v>3.2199999999999999E-2</v>
      </c>
      <c r="E24" s="21">
        <v>0.31859999999999999</v>
      </c>
      <c r="F24">
        <v>23</v>
      </c>
      <c r="G24" s="4"/>
    </row>
    <row r="25" spans="2:7">
      <c r="B25" s="21">
        <v>3.9745185185185187E-3</v>
      </c>
      <c r="C25" s="21">
        <v>1.1336666666666667E-3</v>
      </c>
      <c r="D25" s="21">
        <v>4.0600000000000004E-2</v>
      </c>
      <c r="E25" s="21">
        <v>0.31539999999999996</v>
      </c>
      <c r="F25">
        <v>24</v>
      </c>
      <c r="G25" s="4"/>
    </row>
    <row r="26" spans="2:7">
      <c r="B26" s="21">
        <v>4.973876281553994E-3</v>
      </c>
      <c r="C26" s="21">
        <v>7.7363140243902444E-3</v>
      </c>
      <c r="D26" s="21">
        <v>3.9199999999999999E-2</v>
      </c>
      <c r="E26" s="21">
        <v>0.32240000000000002</v>
      </c>
      <c r="F26">
        <v>25</v>
      </c>
      <c r="G26" s="4"/>
    </row>
    <row r="27" spans="2:7">
      <c r="B27" s="21">
        <v>4.7525925925925912E-3</v>
      </c>
      <c r="C27" s="21">
        <v>1.1374933333333332E-3</v>
      </c>
      <c r="D27" s="21">
        <v>3.9200000000000006E-2</v>
      </c>
      <c r="E27" s="21">
        <v>0.33079999999999993</v>
      </c>
      <c r="F27">
        <v>26</v>
      </c>
      <c r="G27" s="4"/>
    </row>
    <row r="28" spans="2:7">
      <c r="B28" s="21">
        <v>4.7428733031674207E-3</v>
      </c>
      <c r="C28" s="21">
        <v>9.6207999999999988E-3</v>
      </c>
      <c r="D28" s="21">
        <v>3.3000000000000002E-2</v>
      </c>
      <c r="E28" s="21">
        <v>0.33260000000000001</v>
      </c>
      <c r="F28">
        <v>27</v>
      </c>
      <c r="G28" s="4"/>
    </row>
    <row r="29" spans="2:7">
      <c r="B29" s="21">
        <v>5.5734227346145322E-3</v>
      </c>
      <c r="C29" s="21">
        <v>7.7728445121951224E-3</v>
      </c>
      <c r="D29" s="21">
        <v>3.7599999999999995E-2</v>
      </c>
      <c r="E29" s="21">
        <v>0.33920000000000006</v>
      </c>
      <c r="F29">
        <v>28</v>
      </c>
      <c r="G29" s="4"/>
    </row>
    <row r="30" spans="2:7">
      <c r="B30" s="21">
        <v>5.542944240787189E-3</v>
      </c>
      <c r="C30" s="21">
        <v>4.7442399999999994E-3</v>
      </c>
      <c r="D30" s="21">
        <v>3.4000000000000002E-2</v>
      </c>
      <c r="E30" s="21">
        <v>0.34860000000000008</v>
      </c>
      <c r="F30">
        <v>29</v>
      </c>
      <c r="G30" s="4"/>
    </row>
    <row r="31" spans="2:7">
      <c r="B31" s="21">
        <v>5.6656038647342997E-3</v>
      </c>
      <c r="C31" s="21">
        <v>1.1282545454545454E-3</v>
      </c>
      <c r="D31" s="21">
        <v>3.8600000000000002E-2</v>
      </c>
      <c r="E31" s="21">
        <v>0.34560000000000007</v>
      </c>
      <c r="F31">
        <v>30</v>
      </c>
      <c r="G31" s="4"/>
    </row>
    <row r="32" spans="2:7">
      <c r="B32" s="21">
        <v>8.9367160313811988E-3</v>
      </c>
      <c r="C32" s="21">
        <v>7.7900299120234606E-3</v>
      </c>
      <c r="D32" s="21">
        <v>3.1800000000000009E-2</v>
      </c>
      <c r="E32" s="21">
        <v>0.42100000000000004</v>
      </c>
      <c r="F32">
        <v>31</v>
      </c>
      <c r="G32" s="4"/>
    </row>
    <row r="33" spans="2:7">
      <c r="B33" s="21">
        <v>5.2088888888888879E-3</v>
      </c>
      <c r="C33" s="21">
        <v>1.1315345454545455E-3</v>
      </c>
      <c r="D33" s="21">
        <v>3.9E-2</v>
      </c>
      <c r="E33" s="21">
        <v>0.33840000000000003</v>
      </c>
      <c r="F33">
        <v>32</v>
      </c>
      <c r="G33" s="4"/>
    </row>
    <row r="34" spans="2:7">
      <c r="B34" s="21">
        <v>4.3384615384615393E-3</v>
      </c>
      <c r="C34" s="21">
        <v>1.4464000000000001E-2</v>
      </c>
      <c r="D34" s="21">
        <v>3.2599999999999997E-2</v>
      </c>
      <c r="E34" s="21">
        <v>0.32379999999999998</v>
      </c>
      <c r="F34">
        <v>33</v>
      </c>
      <c r="G34" s="4"/>
    </row>
    <row r="35" spans="2:7">
      <c r="B35" s="21">
        <v>5.4100893948163869E-3</v>
      </c>
      <c r="C35" s="21">
        <v>5.2544799999999997E-3</v>
      </c>
      <c r="D35" s="21">
        <v>3.4000000000000002E-2</v>
      </c>
      <c r="E35" s="21">
        <v>0.34620000000000001</v>
      </c>
      <c r="F35">
        <v>34</v>
      </c>
      <c r="G35" s="4"/>
    </row>
    <row r="36" spans="2:7">
      <c r="B36" s="21">
        <v>6.504299492223138E-3</v>
      </c>
      <c r="C36" s="21">
        <v>7.8069181818181807E-3</v>
      </c>
      <c r="D36" s="21">
        <v>3.5400000000000001E-2</v>
      </c>
      <c r="E36" s="21">
        <v>0.36420000000000002</v>
      </c>
      <c r="F36">
        <v>35</v>
      </c>
      <c r="G36" s="4"/>
    </row>
    <row r="37" spans="2:7">
      <c r="B37" s="21">
        <v>4.1890370370370371E-3</v>
      </c>
      <c r="C37" s="21">
        <v>1.1423333333333335E-3</v>
      </c>
      <c r="D37" s="21">
        <v>4.0200000000000007E-2</v>
      </c>
      <c r="E37" s="21">
        <v>0.31979999999999992</v>
      </c>
      <c r="F37">
        <v>36</v>
      </c>
      <c r="G37" s="4"/>
    </row>
    <row r="38" spans="2:7">
      <c r="B38" s="21">
        <v>5.5513204508856684E-3</v>
      </c>
      <c r="C38" s="21">
        <v>1.1286727272727273E-3</v>
      </c>
      <c r="D38" s="21">
        <v>3.8800000000000001E-2</v>
      </c>
      <c r="E38" s="21">
        <v>0.34380000000000005</v>
      </c>
      <c r="F38">
        <v>37</v>
      </c>
      <c r="G38" s="4"/>
    </row>
    <row r="39" spans="2:7">
      <c r="B39" s="21">
        <v>4.1495257716331613E-3</v>
      </c>
      <c r="C39" s="21">
        <v>7.7425939741750374E-3</v>
      </c>
      <c r="D39" s="21">
        <v>4.1999999999999996E-2</v>
      </c>
      <c r="E39" s="21">
        <v>0.29639999999999994</v>
      </c>
      <c r="F39">
        <v>38</v>
      </c>
      <c r="G39" s="4"/>
    </row>
    <row r="40" spans="2:7">
      <c r="B40" s="21">
        <v>4.4512820512820524E-3</v>
      </c>
      <c r="C40" s="21">
        <v>1.2778666666666667E-2</v>
      </c>
      <c r="D40" s="21">
        <v>3.2799999999999996E-2</v>
      </c>
      <c r="E40" s="21">
        <v>0.32639999999999997</v>
      </c>
      <c r="F40">
        <v>39</v>
      </c>
      <c r="G40" s="4"/>
    </row>
    <row r="41" spans="2:7">
      <c r="B41" s="21">
        <v>4.9807407407407404E-3</v>
      </c>
      <c r="C41" s="21">
        <v>1.1339781818181817E-3</v>
      </c>
      <c r="D41" s="21">
        <v>3.9E-2</v>
      </c>
      <c r="E41" s="21">
        <v>0.33479999999999999</v>
      </c>
      <c r="F41">
        <v>40</v>
      </c>
      <c r="G41" s="4"/>
    </row>
    <row r="42" spans="2:7">
      <c r="B42" s="21">
        <v>5.2771354598177287E-3</v>
      </c>
      <c r="C42" s="21">
        <v>5.8900799999999998E-3</v>
      </c>
      <c r="D42" s="21">
        <v>3.3799999999999997E-2</v>
      </c>
      <c r="E42" s="21">
        <v>0.34360000000000002</v>
      </c>
      <c r="F42">
        <v>41</v>
      </c>
      <c r="G42" s="4"/>
    </row>
    <row r="43" spans="2:7">
      <c r="B43" s="21">
        <v>3.887237129937879E-3</v>
      </c>
      <c r="C43" s="21">
        <v>7.7548665710186525E-3</v>
      </c>
      <c r="D43" s="21">
        <v>4.2999999999999997E-2</v>
      </c>
      <c r="E43" s="21">
        <v>0.28759999999999997</v>
      </c>
      <c r="F43">
        <v>42</v>
      </c>
      <c r="G43" s="4"/>
    </row>
    <row r="44" spans="2:7">
      <c r="B44" s="21">
        <v>8.1986524840706749E-3</v>
      </c>
      <c r="C44" s="21">
        <v>7.7947372434017583E-3</v>
      </c>
      <c r="D44" s="21">
        <v>3.2600000000000004E-2</v>
      </c>
      <c r="E44" s="21">
        <v>0.40500000000000003</v>
      </c>
      <c r="F44">
        <v>43</v>
      </c>
      <c r="G44" s="4"/>
    </row>
    <row r="45" spans="2:7">
      <c r="B45" s="21">
        <v>4.6534879336349927E-3</v>
      </c>
      <c r="C45" s="21">
        <v>1.0357066666666664E-2</v>
      </c>
      <c r="D45" s="21">
        <v>3.3000000000000002E-2</v>
      </c>
      <c r="E45" s="21">
        <v>0.33079999999999998</v>
      </c>
      <c r="F45">
        <v>44</v>
      </c>
      <c r="G45" s="4"/>
    </row>
    <row r="46" spans="2:7">
      <c r="B46" s="21">
        <v>4.4103703703703701E-3</v>
      </c>
      <c r="C46" s="21">
        <v>1.1443733333333333E-3</v>
      </c>
      <c r="D46" s="21">
        <v>3.9800000000000002E-2</v>
      </c>
      <c r="E46" s="21">
        <v>0.32419999999999999</v>
      </c>
      <c r="F46">
        <v>45</v>
      </c>
      <c r="G46" s="4"/>
    </row>
    <row r="47" spans="2:7">
      <c r="B47" s="21">
        <v>7.166960101319275E-3</v>
      </c>
      <c r="C47" s="21">
        <v>7.802004545454543E-3</v>
      </c>
      <c r="D47" s="21">
        <v>3.4200000000000008E-2</v>
      </c>
      <c r="E47" s="21">
        <v>0.38059999999999999</v>
      </c>
      <c r="F47">
        <v>46</v>
      </c>
      <c r="G47" s="4"/>
    </row>
    <row r="48" spans="2:7">
      <c r="B48" s="21">
        <v>5.0775559237779622E-3</v>
      </c>
      <c r="C48" s="21">
        <v>7.0315199999999994E-3</v>
      </c>
      <c r="D48" s="21">
        <v>3.32E-2</v>
      </c>
      <c r="E48" s="21">
        <v>0.33939999999999998</v>
      </c>
      <c r="F48">
        <v>47</v>
      </c>
      <c r="G48" s="4"/>
    </row>
    <row r="49" spans="2:7">
      <c r="B49" s="22">
        <v>5.7798872785829311E-3</v>
      </c>
      <c r="C49" s="22">
        <v>1.1278363636363635E-3</v>
      </c>
      <c r="D49" s="22">
        <v>3.8400000000000004E-2</v>
      </c>
      <c r="E49" s="22">
        <v>0.3474000000000001</v>
      </c>
      <c r="F49">
        <v>48</v>
      </c>
      <c r="G49" s="4"/>
    </row>
    <row r="50" spans="2:7">
      <c r="B50" s="4"/>
      <c r="C50" s="4"/>
      <c r="D50" s="4"/>
      <c r="E50" s="4"/>
      <c r="F50" s="4"/>
      <c r="G50" s="4"/>
    </row>
    <row r="51" spans="2:7">
      <c r="B51" s="4"/>
      <c r="C51" s="4"/>
      <c r="D51" s="4"/>
      <c r="E51" s="4"/>
      <c r="F51" s="4"/>
      <c r="G51" s="4"/>
    </row>
    <row r="52" spans="2:7">
      <c r="B52" s="4"/>
      <c r="C52" s="4"/>
      <c r="D52" s="4"/>
      <c r="E52" s="4"/>
      <c r="F52" s="4"/>
      <c r="G52" s="4"/>
    </row>
    <row r="53" spans="2:7">
      <c r="B53" s="4"/>
      <c r="C53" s="4"/>
      <c r="D53" s="4"/>
      <c r="E53" s="4"/>
      <c r="F53" s="4"/>
      <c r="G53" s="4"/>
    </row>
    <row r="54" spans="2:7">
      <c r="B54" s="4"/>
      <c r="C54" s="4"/>
      <c r="D54" s="4"/>
      <c r="E54" s="4"/>
      <c r="F54" s="4"/>
      <c r="G54" s="4"/>
    </row>
    <row r="55" spans="2:7">
      <c r="B55" s="4"/>
      <c r="C55" s="4"/>
      <c r="D55" s="4"/>
      <c r="E55" s="4"/>
      <c r="F55" s="4"/>
      <c r="G55" s="4"/>
    </row>
    <row r="56" spans="2:7">
      <c r="B56" s="4"/>
      <c r="C56" s="4"/>
      <c r="D56" s="4"/>
      <c r="E56" s="4"/>
      <c r="F56" s="4"/>
      <c r="G56" s="4"/>
    </row>
    <row r="57" spans="2:7">
      <c r="B57" s="4"/>
      <c r="C57" s="4"/>
      <c r="D57" s="4"/>
      <c r="E57" s="4"/>
      <c r="F57" s="4"/>
      <c r="G57" s="4"/>
    </row>
    <row r="58" spans="2:7">
      <c r="B58" s="4"/>
      <c r="C58" s="4"/>
      <c r="D58" s="4"/>
      <c r="E58" s="4"/>
      <c r="F58" s="4"/>
      <c r="G58" s="4"/>
    </row>
    <row r="59" spans="2:7">
      <c r="B59" s="4"/>
      <c r="C59" s="4"/>
      <c r="D59" s="4"/>
      <c r="E59" s="4"/>
      <c r="F59" s="4"/>
      <c r="G59" s="4"/>
    </row>
    <row r="60" spans="2:7">
      <c r="B60" s="4"/>
      <c r="C60" s="4"/>
      <c r="D60" s="4"/>
      <c r="E60" s="4"/>
      <c r="F60" s="4"/>
      <c r="G60" s="4"/>
    </row>
    <row r="61" spans="2:7">
      <c r="B61" s="4"/>
      <c r="C61" s="4"/>
      <c r="D61" s="4"/>
      <c r="E61" s="4"/>
      <c r="F61" s="4"/>
      <c r="G61" s="4"/>
    </row>
    <row r="62" spans="2:7">
      <c r="B62" s="4"/>
      <c r="C62" s="4"/>
      <c r="D62" s="4"/>
      <c r="E62" s="4"/>
      <c r="F62" s="4"/>
      <c r="G62" s="4"/>
    </row>
    <row r="63" spans="2:7">
      <c r="B63" s="4"/>
      <c r="C63" s="4"/>
      <c r="D63" s="4"/>
      <c r="E63" s="4"/>
      <c r="F63" s="4"/>
      <c r="G63" s="4"/>
    </row>
    <row r="64" spans="2:7">
      <c r="B64" s="4"/>
      <c r="C64" s="4"/>
      <c r="D64" s="4"/>
      <c r="E64" s="4"/>
      <c r="F64" s="4"/>
      <c r="G64" s="4"/>
    </row>
    <row r="65" spans="1:7">
      <c r="B65" s="4"/>
      <c r="C65" s="4"/>
      <c r="D65" s="4"/>
      <c r="E65" s="4"/>
      <c r="F65" s="4"/>
      <c r="G65" s="4"/>
    </row>
    <row r="66" spans="1:7">
      <c r="A66" s="4"/>
      <c r="B66" s="4"/>
      <c r="C66" s="4"/>
      <c r="D66" s="4"/>
      <c r="F66" s="4"/>
      <c r="G66" s="4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zoomScale="133" zoomScaleNormal="133" workbookViewId="0">
      <selection activeCell="A10" sqref="A10"/>
    </sheetView>
  </sheetViews>
  <sheetFormatPr defaultRowHeight="15"/>
  <cols>
    <col min="1" max="1" width="31.7109375" customWidth="1"/>
    <col min="7" max="7" width="28" customWidth="1"/>
  </cols>
  <sheetData>
    <row r="1" spans="1:8" ht="42.75" customHeight="1" thickBot="1">
      <c r="A1" s="5" t="s">
        <v>5</v>
      </c>
      <c r="B1" s="16" t="s">
        <v>2</v>
      </c>
      <c r="C1" s="17" t="s">
        <v>3</v>
      </c>
      <c r="D1" s="17" t="s">
        <v>1</v>
      </c>
      <c r="E1" s="18" t="s">
        <v>4</v>
      </c>
      <c r="F1" s="19" t="s">
        <v>0</v>
      </c>
      <c r="G1" s="23" t="s">
        <v>13</v>
      </c>
      <c r="H1" s="4"/>
    </row>
    <row r="2" spans="1:8">
      <c r="A2" s="10" t="s">
        <v>23</v>
      </c>
      <c r="B2" s="15">
        <v>3.3626598465473145E-3</v>
      </c>
      <c r="C2" s="15">
        <v>7.7794117647058828E-3</v>
      </c>
      <c r="D2" s="15">
        <v>4.4999999999999998E-2</v>
      </c>
      <c r="E2" s="15">
        <v>0.27</v>
      </c>
      <c r="F2" s="15">
        <v>1</v>
      </c>
      <c r="G2" s="19" t="s">
        <v>10</v>
      </c>
    </row>
    <row r="3" spans="1:8" ht="15.75" thickBot="1">
      <c r="A3" s="11">
        <v>15</v>
      </c>
      <c r="B3" s="1">
        <v>4.6741030550237249E-3</v>
      </c>
      <c r="C3" s="1">
        <v>7.7180487804878054E-3</v>
      </c>
      <c r="D3" s="1">
        <v>0.04</v>
      </c>
      <c r="E3" s="1">
        <v>0.314</v>
      </c>
      <c r="F3" s="1">
        <v>2</v>
      </c>
      <c r="G3" s="27"/>
    </row>
    <row r="4" spans="1:8">
      <c r="A4" s="10" t="s">
        <v>8</v>
      </c>
      <c r="B4" s="1">
        <v>6.1729691876750694E-3</v>
      </c>
      <c r="C4" s="1">
        <v>7.8093749999999995E-3</v>
      </c>
      <c r="D4" s="1">
        <v>3.5999999999999997E-2</v>
      </c>
      <c r="E4" s="1">
        <v>0.35600000000000004</v>
      </c>
      <c r="F4" s="32">
        <v>3</v>
      </c>
      <c r="G4" s="27"/>
    </row>
    <row r="5" spans="1:8" ht="15.75" thickBot="1">
      <c r="A5" s="11">
        <v>3</v>
      </c>
      <c r="B5" s="1">
        <v>7.8296207104154129E-3</v>
      </c>
      <c r="C5" s="1">
        <v>7.7970909090909072E-3</v>
      </c>
      <c r="D5" s="1">
        <v>3.3000000000000002E-2</v>
      </c>
      <c r="E5" s="1">
        <v>0.39700000000000002</v>
      </c>
      <c r="F5" s="32">
        <v>4</v>
      </c>
      <c r="G5" s="27"/>
    </row>
    <row r="6" spans="1:8" ht="30.75" thickBot="1">
      <c r="A6" s="12" t="s">
        <v>6</v>
      </c>
      <c r="B6" s="2">
        <v>9.6747795786917262E-3</v>
      </c>
      <c r="C6" s="2">
        <v>7.7853225806451612E-3</v>
      </c>
      <c r="D6" s="2">
        <v>3.1E-2</v>
      </c>
      <c r="E6" s="2">
        <v>0.43700000000000006</v>
      </c>
      <c r="F6" s="2">
        <v>5</v>
      </c>
      <c r="G6" s="28"/>
    </row>
    <row r="7" spans="1:8" ht="15.75" thickBot="1">
      <c r="A7" s="13">
        <v>4</v>
      </c>
      <c r="B7" s="15">
        <v>3.7600000000000003E-3</v>
      </c>
      <c r="C7" s="15">
        <v>1.1249999999999999E-3</v>
      </c>
      <c r="D7" s="15">
        <v>4.1000000000000002E-2</v>
      </c>
      <c r="E7" s="24">
        <v>0.311</v>
      </c>
      <c r="F7" s="15">
        <v>6</v>
      </c>
      <c r="G7" s="19" t="s">
        <v>11</v>
      </c>
    </row>
    <row r="8" spans="1:8">
      <c r="A8" s="10" t="s">
        <v>7</v>
      </c>
      <c r="B8" s="1">
        <v>4.2962962962962963E-3</v>
      </c>
      <c r="C8" s="1">
        <v>1.1466666666666667E-3</v>
      </c>
      <c r="D8" s="1">
        <v>0.04</v>
      </c>
      <c r="E8" s="25">
        <v>0.32200000000000001</v>
      </c>
      <c r="F8" s="1">
        <v>7</v>
      </c>
      <c r="G8" s="27"/>
    </row>
    <row r="9" spans="1:8" ht="15.75" thickBot="1">
      <c r="A9" s="14">
        <v>1</v>
      </c>
      <c r="B9" s="1">
        <v>4.8666666666666667E-3</v>
      </c>
      <c r="C9" s="1">
        <v>1.1351999999999998E-3</v>
      </c>
      <c r="D9" s="1">
        <v>3.9E-2</v>
      </c>
      <c r="E9" s="25">
        <v>0.33299999999999996</v>
      </c>
      <c r="F9" s="31">
        <v>8</v>
      </c>
      <c r="G9" s="27"/>
    </row>
    <row r="10" spans="1:8">
      <c r="A10" s="20" t="s">
        <v>22</v>
      </c>
      <c r="B10" s="1">
        <v>5.4370370370370371E-3</v>
      </c>
      <c r="C10" s="1">
        <v>1.1290909090909092E-3</v>
      </c>
      <c r="D10" s="1">
        <v>3.9E-2</v>
      </c>
      <c r="E10" s="25">
        <v>0.34200000000000003</v>
      </c>
      <c r="F10" s="1">
        <v>9</v>
      </c>
      <c r="G10" s="27"/>
    </row>
    <row r="11" spans="1:8" ht="15.75" thickBot="1">
      <c r="B11" s="2">
        <v>6.0084541062801937E-3</v>
      </c>
      <c r="C11" s="2">
        <v>1.1270000000000002E-3</v>
      </c>
      <c r="D11" s="2">
        <v>3.7999999999999999E-2</v>
      </c>
      <c r="E11" s="26">
        <v>0.35100000000000003</v>
      </c>
      <c r="F11" s="2">
        <v>10</v>
      </c>
      <c r="G11" s="28"/>
    </row>
    <row r="12" spans="1:8">
      <c r="B12" s="15">
        <v>4.0000000000000001E-3</v>
      </c>
      <c r="C12" s="15">
        <v>1.9520000000000003E-2</v>
      </c>
      <c r="D12" s="15">
        <v>3.2000000000000001E-2</v>
      </c>
      <c r="E12" s="24">
        <v>0.316</v>
      </c>
      <c r="F12" s="15">
        <v>11</v>
      </c>
      <c r="G12" s="19" t="s">
        <v>12</v>
      </c>
    </row>
    <row r="13" spans="1:8">
      <c r="B13" s="1">
        <v>4.5641025641025646E-3</v>
      </c>
      <c r="C13" s="1">
        <v>1.1093333333333332E-2</v>
      </c>
      <c r="D13" s="1">
        <v>3.3000000000000002E-2</v>
      </c>
      <c r="E13" s="25">
        <v>0.32899999999999996</v>
      </c>
      <c r="F13" s="1">
        <v>12</v>
      </c>
      <c r="G13" s="27"/>
    </row>
    <row r="14" spans="1:8">
      <c r="B14" s="1">
        <v>5.0110294117647067E-3</v>
      </c>
      <c r="C14" s="1">
        <v>7.4119999999999993E-3</v>
      </c>
      <c r="D14" s="1">
        <v>3.3000000000000002E-2</v>
      </c>
      <c r="E14" s="25">
        <v>0.33799999999999997</v>
      </c>
      <c r="F14" s="30">
        <v>13</v>
      </c>
      <c r="G14" s="27"/>
    </row>
    <row r="15" spans="1:8">
      <c r="B15" s="1">
        <v>5.3436619718309859E-3</v>
      </c>
      <c r="C15" s="1">
        <v>5.5095999999999999E-3</v>
      </c>
      <c r="D15" s="1">
        <v>3.4000000000000002E-2</v>
      </c>
      <c r="E15" s="25">
        <v>0.34499999999999997</v>
      </c>
      <c r="F15" s="30">
        <v>14</v>
      </c>
      <c r="G15" s="27"/>
    </row>
    <row r="16" spans="1:8" ht="15.75" thickBot="1">
      <c r="B16" s="2">
        <v>5.675799086757991E-3</v>
      </c>
      <c r="C16" s="2">
        <v>4.2339999999999999E-3</v>
      </c>
      <c r="D16" s="2">
        <v>3.4000000000000002E-2</v>
      </c>
      <c r="E16" s="26">
        <v>0.35100000000000003</v>
      </c>
      <c r="F16" s="2">
        <v>15</v>
      </c>
      <c r="G16" s="28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191"/>
  <sheetViews>
    <sheetView zoomScale="133" zoomScaleNormal="133" workbookViewId="0">
      <selection activeCell="B15" sqref="B15"/>
    </sheetView>
  </sheetViews>
  <sheetFormatPr defaultRowHeight="15"/>
  <cols>
    <col min="1" max="1" width="29.5703125" customWidth="1"/>
    <col min="5" max="6" width="9.28515625" bestFit="1" customWidth="1"/>
    <col min="7" max="7" width="11" customWidth="1"/>
    <col min="8" max="8" width="9.28515625" bestFit="1" customWidth="1"/>
    <col min="9" max="9" width="11" customWidth="1"/>
    <col min="10" max="11" width="9.28515625" bestFit="1" customWidth="1"/>
    <col min="12" max="12" width="11.5703125" customWidth="1"/>
    <col min="13" max="13" width="16.85546875" customWidth="1"/>
    <col min="14" max="14" width="14.7109375" customWidth="1"/>
    <col min="15" max="15" width="11.5703125" customWidth="1"/>
    <col min="16" max="16" width="26.42578125" customWidth="1"/>
    <col min="17" max="18" width="14.28515625" customWidth="1"/>
    <col min="19" max="19" width="12.7109375" customWidth="1"/>
    <col min="20" max="20" width="16.140625" customWidth="1"/>
    <col min="21" max="21" width="12" bestFit="1" customWidth="1"/>
    <col min="22" max="22" width="14.42578125" customWidth="1"/>
    <col min="23" max="23" width="18.7109375" customWidth="1"/>
    <col min="24" max="24" width="15.28515625" customWidth="1"/>
    <col min="25" max="25" width="13.28515625" customWidth="1"/>
    <col min="26" max="26" width="26.85546875" customWidth="1"/>
    <col min="27" max="27" width="13.85546875" customWidth="1"/>
    <col min="28" max="28" width="14.5703125" customWidth="1"/>
    <col min="29" max="29" width="12.28515625" customWidth="1"/>
    <col min="30" max="30" width="11.140625" customWidth="1"/>
  </cols>
  <sheetData>
    <row r="1" spans="1:6" ht="45" customHeight="1" thickBot="1">
      <c r="A1" s="5" t="s">
        <v>5</v>
      </c>
      <c r="B1" s="16" t="s">
        <v>2</v>
      </c>
      <c r="C1" s="17" t="s">
        <v>3</v>
      </c>
      <c r="D1" s="17" t="s">
        <v>1</v>
      </c>
      <c r="E1" s="18" t="s">
        <v>14</v>
      </c>
      <c r="F1" s="6" t="s">
        <v>0</v>
      </c>
    </row>
    <row r="2" spans="1:6">
      <c r="A2" s="10" t="s">
        <v>9</v>
      </c>
      <c r="B2" s="35">
        <v>7.4982904058673401E-3</v>
      </c>
      <c r="C2" s="35">
        <v>7.7995477272727242E-3</v>
      </c>
      <c r="D2" s="35">
        <v>3.3600000000000012E-2</v>
      </c>
      <c r="E2" s="34">
        <v>4.7633333333333402E-2</v>
      </c>
      <c r="F2">
        <v>1</v>
      </c>
    </row>
    <row r="3" spans="1:6" ht="15.75" thickBot="1">
      <c r="A3" s="11">
        <v>7</v>
      </c>
      <c r="B3" s="36">
        <v>6.8356297967712065E-3</v>
      </c>
      <c r="C3" s="36">
        <v>7.8044613636363619E-3</v>
      </c>
      <c r="D3" s="36">
        <v>3.4800000000000005E-2</v>
      </c>
      <c r="E3" s="27">
        <v>3.1233333333333446E-2</v>
      </c>
      <c r="F3">
        <v>2</v>
      </c>
    </row>
    <row r="4" spans="1:6">
      <c r="A4" s="10" t="s">
        <v>8</v>
      </c>
      <c r="B4" s="36">
        <v>9.3057478050364607E-3</v>
      </c>
      <c r="C4" s="36">
        <v>7.7876762463343118E-3</v>
      </c>
      <c r="D4" s="36">
        <v>3.1400000000000011E-2</v>
      </c>
      <c r="E4" s="27">
        <v>8.7833333333333485E-2</v>
      </c>
      <c r="F4">
        <v>3</v>
      </c>
    </row>
    <row r="5" spans="1:6" ht="15.75" thickBot="1">
      <c r="A5" s="11">
        <v>3</v>
      </c>
      <c r="B5" s="36">
        <v>7.166960101319275E-3</v>
      </c>
      <c r="C5" s="36">
        <v>7.802004545454543E-3</v>
      </c>
      <c r="D5" s="36">
        <v>3.4200000000000008E-2</v>
      </c>
      <c r="E5" s="27">
        <v>3.9433333333333431E-2</v>
      </c>
      <c r="F5">
        <v>4</v>
      </c>
    </row>
    <row r="6" spans="1:6" ht="30">
      <c r="A6" s="12" t="s">
        <v>6</v>
      </c>
      <c r="B6" s="36">
        <v>8.1986524840706749E-3</v>
      </c>
      <c r="C6" s="36">
        <v>7.7947372434017583E-3</v>
      </c>
      <c r="D6" s="36">
        <v>3.2600000000000004E-2</v>
      </c>
      <c r="E6" s="27">
        <v>6.3833333333333464E-2</v>
      </c>
      <c r="F6">
        <v>5</v>
      </c>
    </row>
    <row r="7" spans="1:6" ht="15.75" thickBot="1">
      <c r="A7" s="13">
        <v>4</v>
      </c>
      <c r="B7" s="36">
        <v>8.9367160313811988E-3</v>
      </c>
      <c r="C7" s="36">
        <v>7.7900299120234606E-3</v>
      </c>
      <c r="D7" s="36">
        <v>3.1800000000000009E-2</v>
      </c>
      <c r="E7" s="27">
        <v>7.9833333333333478E-2</v>
      </c>
      <c r="F7">
        <v>6</v>
      </c>
    </row>
    <row r="8" spans="1:6">
      <c r="A8" s="10" t="s">
        <v>7</v>
      </c>
      <c r="B8" s="37">
        <v>8.5676842577259368E-3</v>
      </c>
      <c r="C8" s="37">
        <v>7.7923835777126095E-3</v>
      </c>
      <c r="D8" s="37">
        <v>3.2200000000000006E-2</v>
      </c>
      <c r="E8" s="28">
        <v>7.1833333333333471E-2</v>
      </c>
      <c r="F8">
        <v>7</v>
      </c>
    </row>
    <row r="9" spans="1:6" ht="15.75" thickBot="1">
      <c r="A9" s="52">
        <v>1</v>
      </c>
      <c r="B9" s="50"/>
      <c r="C9" s="50"/>
      <c r="D9" s="50"/>
      <c r="E9" s="50"/>
    </row>
    <row r="10" spans="1:6">
      <c r="A10" s="20" t="s">
        <v>22</v>
      </c>
    </row>
    <row r="12" spans="1:6">
      <c r="B12" s="4"/>
      <c r="C12" s="4"/>
      <c r="D12" s="4"/>
      <c r="E12" s="4"/>
      <c r="F12" s="4"/>
    </row>
    <row r="13" spans="1:6">
      <c r="B13" s="4"/>
      <c r="C13" s="4"/>
      <c r="D13" s="4"/>
      <c r="E13" s="4"/>
      <c r="F13" s="4"/>
    </row>
    <row r="14" spans="1:6"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B16" s="4"/>
      <c r="C16" s="4"/>
      <c r="D16" s="4"/>
      <c r="E16" s="4"/>
      <c r="F16" s="4"/>
    </row>
    <row r="17" spans="2:6">
      <c r="B17" s="4"/>
      <c r="C17" s="4"/>
      <c r="D17" s="4"/>
      <c r="E17" s="4"/>
      <c r="F17" s="4"/>
    </row>
    <row r="18" spans="2:6">
      <c r="B18" s="4"/>
      <c r="C18" s="4"/>
      <c r="D18" s="4"/>
      <c r="E18" s="4"/>
      <c r="F18" s="4"/>
    </row>
    <row r="19" spans="2:6">
      <c r="B19" s="4"/>
      <c r="C19" s="4"/>
      <c r="D19" s="4"/>
      <c r="E19" s="4"/>
      <c r="F19" s="4"/>
    </row>
    <row r="20" spans="2:6">
      <c r="B20" s="4"/>
      <c r="C20" s="4"/>
      <c r="D20" s="4"/>
      <c r="E20" s="4"/>
      <c r="F20" s="4"/>
    </row>
    <row r="21" spans="2:6">
      <c r="B21" s="4"/>
      <c r="C21" s="4"/>
      <c r="D21" s="4"/>
      <c r="E21" s="4"/>
      <c r="F21" s="4"/>
    </row>
    <row r="22" spans="2:6">
      <c r="B22" s="4"/>
      <c r="C22" s="4"/>
      <c r="D22" s="4"/>
      <c r="E22" s="4"/>
      <c r="F22" s="4"/>
    </row>
    <row r="23" spans="2:6">
      <c r="B23" s="4"/>
      <c r="C23" s="4"/>
      <c r="D23" s="4"/>
      <c r="E23" s="4"/>
      <c r="F23" s="4"/>
    </row>
    <row r="24" spans="2:6">
      <c r="B24" s="4"/>
      <c r="C24" s="4"/>
      <c r="D24" s="4"/>
      <c r="E24" s="4"/>
      <c r="F24" s="4"/>
    </row>
    <row r="25" spans="2:6">
      <c r="B25" s="4"/>
      <c r="C25" s="4"/>
      <c r="D25" s="4"/>
      <c r="E25" s="4"/>
      <c r="F25" s="4"/>
    </row>
    <row r="26" spans="2:6">
      <c r="B26" s="4"/>
      <c r="C26" s="4"/>
      <c r="D26" s="4"/>
      <c r="E26" s="4"/>
      <c r="F26" s="4"/>
    </row>
    <row r="27" spans="2:6">
      <c r="B27" s="4"/>
      <c r="C27" s="4"/>
      <c r="D27" s="4"/>
      <c r="E27" s="4"/>
      <c r="F27" s="4"/>
    </row>
    <row r="28" spans="2:6">
      <c r="B28" s="4"/>
      <c r="C28" s="4"/>
      <c r="D28" s="4"/>
      <c r="E28" s="4"/>
      <c r="F28" s="4"/>
    </row>
    <row r="29" spans="2:6">
      <c r="B29" s="4"/>
      <c r="C29" s="4"/>
      <c r="D29" s="4"/>
      <c r="E29" s="4"/>
      <c r="F29" s="4"/>
    </row>
    <row r="30" spans="2:6">
      <c r="B30" s="4"/>
      <c r="C30" s="4"/>
      <c r="D30" s="4"/>
      <c r="E30" s="4"/>
      <c r="F30" s="4"/>
    </row>
    <row r="31" spans="2:6">
      <c r="B31" s="4"/>
      <c r="C31" s="4"/>
      <c r="D31" s="4"/>
      <c r="E31" s="4"/>
      <c r="F31" s="4"/>
    </row>
    <row r="32" spans="2:6">
      <c r="B32" s="4"/>
      <c r="C32" s="4"/>
      <c r="D32" s="4"/>
      <c r="E32" s="4"/>
      <c r="F32" s="4"/>
    </row>
    <row r="33" spans="1:41">
      <c r="B33" s="4"/>
      <c r="C33" s="4"/>
      <c r="D33" s="4"/>
      <c r="E33" s="4"/>
      <c r="F33" s="4"/>
    </row>
    <row r="34" spans="1:41">
      <c r="B34" s="4"/>
      <c r="C34" s="4"/>
      <c r="D34" s="4"/>
      <c r="E34" s="4"/>
      <c r="F34" s="4"/>
    </row>
    <row r="35" spans="1:41">
      <c r="B35" s="4"/>
      <c r="C35" s="4"/>
      <c r="D35" s="4"/>
      <c r="E35" s="4"/>
      <c r="F35" s="4"/>
    </row>
    <row r="36" spans="1:41">
      <c r="B36" s="4"/>
      <c r="C36" s="4"/>
      <c r="D36" s="4"/>
      <c r="E36" s="4"/>
      <c r="F36" s="4"/>
    </row>
    <row r="37" spans="1:41">
      <c r="B37" s="4"/>
      <c r="C37" s="4"/>
      <c r="D37" s="4"/>
      <c r="E37" s="4"/>
      <c r="F37" s="4"/>
    </row>
    <row r="38" spans="1:41">
      <c r="B38" s="4"/>
      <c r="C38" s="4"/>
      <c r="D38" s="4"/>
      <c r="E38" s="4"/>
      <c r="F38" s="4"/>
    </row>
    <row r="39" spans="1:41">
      <c r="B39" s="4"/>
      <c r="C39" s="4"/>
      <c r="D39" s="4"/>
      <c r="E39" s="4"/>
      <c r="F39" s="4"/>
    </row>
    <row r="40" spans="1:41">
      <c r="B40" s="4"/>
      <c r="C40" s="4"/>
      <c r="D40" s="4"/>
      <c r="E40" s="4"/>
      <c r="F40" s="4"/>
    </row>
    <row r="41" spans="1: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</row>
    <row r="42" spans="1:41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</row>
    <row r="43" spans="1:41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</row>
    <row r="44" spans="1:41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</row>
    <row r="45" spans="1:41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</row>
    <row r="46" spans="1:41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</row>
    <row r="47" spans="1:41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</row>
    <row r="48" spans="1:41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</row>
    <row r="49" spans="1:41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33"/>
      <c r="T49" s="33"/>
      <c r="U49" s="33"/>
      <c r="V49" s="33"/>
      <c r="W49" s="33"/>
      <c r="X49" s="33"/>
      <c r="Y49" s="50"/>
      <c r="Z49" s="111"/>
      <c r="AA49" s="116"/>
      <c r="AB49" s="116"/>
      <c r="AC49" s="117"/>
      <c r="AD49" s="118"/>
      <c r="AE49" s="119"/>
      <c r="AF49" s="119"/>
      <c r="AG49" s="120"/>
      <c r="AH49" s="120"/>
      <c r="AI49" s="120"/>
      <c r="AJ49" s="120"/>
      <c r="AK49" s="120"/>
      <c r="AL49" s="50"/>
      <c r="AM49" s="50"/>
      <c r="AN49" s="50"/>
      <c r="AO49" s="50"/>
    </row>
    <row r="50" spans="1:41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121"/>
      <c r="AA50" s="122"/>
      <c r="AB50" s="50"/>
      <c r="AC50" s="121"/>
      <c r="AD50" s="121"/>
      <c r="AE50" s="123"/>
      <c r="AF50" s="123"/>
      <c r="AG50" s="124"/>
      <c r="AH50" s="124"/>
      <c r="AI50" s="124"/>
      <c r="AJ50" s="124"/>
      <c r="AK50" s="124"/>
      <c r="AL50" s="50"/>
      <c r="AM50" s="50"/>
      <c r="AN50" s="50"/>
      <c r="AO50" s="50"/>
    </row>
    <row r="51" spans="1:4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121"/>
      <c r="AA51" s="122"/>
      <c r="AB51" s="50"/>
      <c r="AC51" s="121"/>
      <c r="AD51" s="121"/>
      <c r="AE51" s="123"/>
      <c r="AF51" s="123"/>
      <c r="AG51" s="124"/>
      <c r="AH51" s="124"/>
      <c r="AI51" s="124"/>
      <c r="AJ51" s="124"/>
      <c r="AK51" s="124"/>
      <c r="AL51" s="50"/>
      <c r="AM51" s="50"/>
      <c r="AN51" s="50"/>
      <c r="AO51" s="50"/>
    </row>
    <row r="52" spans="1:4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121"/>
      <c r="AA52" s="122"/>
      <c r="AB52" s="50"/>
      <c r="AC52" s="121"/>
      <c r="AD52" s="121"/>
      <c r="AE52" s="123"/>
      <c r="AF52" s="123"/>
      <c r="AG52" s="124"/>
      <c r="AH52" s="124"/>
      <c r="AI52" s="124"/>
      <c r="AJ52" s="124"/>
      <c r="AK52" s="124"/>
      <c r="AL52" s="50"/>
      <c r="AM52" s="50"/>
      <c r="AN52" s="50"/>
      <c r="AO52" s="50"/>
    </row>
    <row r="53" spans="1:41">
      <c r="A53" s="50"/>
      <c r="B53" s="33"/>
      <c r="C53" s="33"/>
      <c r="D53" s="33"/>
      <c r="E53" s="33"/>
      <c r="F53" s="110"/>
      <c r="G53" s="33"/>
      <c r="H53" s="50"/>
      <c r="I53" s="33"/>
      <c r="J53" s="50"/>
      <c r="K53" s="33"/>
      <c r="L53" s="33"/>
      <c r="M53" s="33"/>
      <c r="N53" s="33"/>
      <c r="O53" s="33"/>
      <c r="P53" s="50"/>
      <c r="Q53" s="50"/>
      <c r="R53" s="33"/>
      <c r="S53" s="50"/>
      <c r="T53" s="50"/>
      <c r="U53" s="50"/>
      <c r="V53" s="50"/>
      <c r="W53" s="50"/>
      <c r="X53" s="50"/>
      <c r="Y53" s="50"/>
      <c r="Z53" s="121"/>
      <c r="AA53" s="122"/>
      <c r="AB53" s="50"/>
      <c r="AC53" s="121"/>
      <c r="AD53" s="121"/>
      <c r="AE53" s="123"/>
      <c r="AF53" s="123"/>
      <c r="AG53" s="124"/>
      <c r="AH53" s="124"/>
      <c r="AI53" s="124"/>
      <c r="AJ53" s="124"/>
      <c r="AK53" s="124"/>
      <c r="AL53" s="50"/>
      <c r="AM53" s="50"/>
      <c r="AN53" s="50"/>
      <c r="AO53" s="50"/>
    </row>
    <row r="54" spans="1:41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121"/>
      <c r="AA54" s="122"/>
      <c r="AB54" s="50"/>
      <c r="AC54" s="121"/>
      <c r="AD54" s="121"/>
      <c r="AE54" s="123"/>
      <c r="AF54" s="123"/>
      <c r="AG54" s="124"/>
      <c r="AH54" s="124"/>
      <c r="AI54" s="124"/>
      <c r="AJ54" s="124"/>
      <c r="AK54" s="124"/>
      <c r="AL54" s="50"/>
      <c r="AM54" s="50"/>
      <c r="AN54" s="50"/>
      <c r="AO54" s="50"/>
    </row>
    <row r="55" spans="1:41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121"/>
      <c r="AA55" s="122"/>
      <c r="AB55" s="50"/>
      <c r="AC55" s="121"/>
      <c r="AD55" s="121"/>
      <c r="AE55" s="123"/>
      <c r="AF55" s="123"/>
      <c r="AG55" s="124"/>
      <c r="AH55" s="124"/>
      <c r="AI55" s="124"/>
      <c r="AJ55" s="124"/>
      <c r="AK55" s="124"/>
      <c r="AL55" s="50"/>
      <c r="AM55" s="50"/>
      <c r="AN55" s="50"/>
      <c r="AO55" s="50"/>
    </row>
    <row r="56" spans="1:41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121"/>
      <c r="AA56" s="122"/>
      <c r="AB56" s="50"/>
      <c r="AC56" s="121"/>
      <c r="AD56" s="121"/>
      <c r="AE56" s="123"/>
      <c r="AF56" s="123"/>
      <c r="AG56" s="124"/>
      <c r="AH56" s="124"/>
      <c r="AI56" s="124"/>
      <c r="AJ56" s="124"/>
      <c r="AK56" s="124"/>
      <c r="AL56" s="50"/>
      <c r="AM56" s="50"/>
      <c r="AN56" s="50"/>
      <c r="AO56" s="50"/>
    </row>
    <row r="57" spans="1:41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121"/>
      <c r="AA57" s="122"/>
      <c r="AB57" s="50"/>
      <c r="AC57" s="121"/>
      <c r="AD57" s="121"/>
      <c r="AE57" s="123"/>
      <c r="AF57" s="123"/>
      <c r="AG57" s="124"/>
      <c r="AH57" s="124"/>
      <c r="AI57" s="124"/>
      <c r="AJ57" s="124"/>
      <c r="AK57" s="124"/>
      <c r="AL57" s="50"/>
      <c r="AM57" s="50"/>
      <c r="AN57" s="50"/>
      <c r="AO57" s="50"/>
    </row>
    <row r="58" spans="1:41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121"/>
      <c r="AA58" s="122"/>
      <c r="AB58" s="50"/>
      <c r="AC58" s="121"/>
      <c r="AD58" s="121"/>
      <c r="AE58" s="123"/>
      <c r="AF58" s="123"/>
      <c r="AG58" s="124"/>
      <c r="AH58" s="124"/>
      <c r="AI58" s="124"/>
      <c r="AJ58" s="124"/>
      <c r="AK58" s="124"/>
      <c r="AL58" s="50"/>
      <c r="AM58" s="50"/>
      <c r="AN58" s="50"/>
      <c r="AO58" s="50"/>
    </row>
    <row r="59" spans="1:41" ht="18.75">
      <c r="A59" s="50"/>
      <c r="B59" s="50"/>
      <c r="C59" s="50"/>
      <c r="D59" s="50"/>
      <c r="E59" s="50"/>
      <c r="F59" s="50"/>
      <c r="G59" s="50"/>
      <c r="H59" s="50"/>
      <c r="I59" s="125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7"/>
      <c r="AJ59" s="126"/>
      <c r="AK59" s="126"/>
      <c r="AL59" s="50"/>
      <c r="AM59" s="50"/>
      <c r="AN59" s="50"/>
      <c r="AO59" s="50"/>
    </row>
    <row r="60" spans="1:41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</row>
    <row r="61" spans="1:4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</row>
    <row r="62" spans="1:41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33"/>
      <c r="T62" s="33"/>
      <c r="U62" s="33"/>
      <c r="V62" s="33"/>
      <c r="W62" s="50"/>
      <c r="X62" s="50"/>
      <c r="Y62" s="50"/>
      <c r="Z62" s="111"/>
      <c r="AA62" s="116"/>
      <c r="AB62" s="116"/>
      <c r="AC62" s="128"/>
      <c r="AD62" s="129"/>
      <c r="AE62" s="119"/>
      <c r="AF62" s="119"/>
      <c r="AG62" s="120"/>
      <c r="AH62" s="120"/>
      <c r="AI62" s="120"/>
      <c r="AJ62" s="120"/>
      <c r="AK62" s="120"/>
      <c r="AL62" s="50"/>
      <c r="AM62" s="50"/>
      <c r="AN62" s="50"/>
      <c r="AO62" s="50"/>
    </row>
    <row r="63" spans="1:41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121"/>
      <c r="AA63" s="122"/>
      <c r="AB63" s="50"/>
      <c r="AC63" s="121"/>
      <c r="AD63" s="121"/>
      <c r="AE63" s="123"/>
      <c r="AF63" s="123"/>
      <c r="AG63" s="124"/>
      <c r="AH63" s="124"/>
      <c r="AI63" s="124"/>
      <c r="AJ63" s="124"/>
      <c r="AK63" s="124"/>
      <c r="AL63" s="50"/>
      <c r="AM63" s="50"/>
      <c r="AN63" s="50"/>
      <c r="AO63" s="50"/>
    </row>
    <row r="64" spans="1:41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121"/>
      <c r="AA64" s="122"/>
      <c r="AB64" s="50"/>
      <c r="AC64" s="121"/>
      <c r="AD64" s="121"/>
      <c r="AE64" s="123"/>
      <c r="AF64" s="123"/>
      <c r="AG64" s="124"/>
      <c r="AH64" s="124"/>
      <c r="AI64" s="124"/>
      <c r="AJ64" s="124"/>
      <c r="AK64" s="124"/>
      <c r="AL64" s="50"/>
      <c r="AM64" s="50"/>
      <c r="AN64" s="50"/>
      <c r="AO64" s="50"/>
    </row>
    <row r="65" spans="1:41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33"/>
      <c r="L65" s="33"/>
      <c r="M65" s="33"/>
      <c r="N65" s="33"/>
      <c r="O65" s="110"/>
      <c r="P65" s="130"/>
      <c r="Q65" s="33"/>
      <c r="R65" s="50"/>
      <c r="S65" s="50"/>
      <c r="T65" s="50"/>
      <c r="U65" s="50"/>
      <c r="V65" s="50"/>
      <c r="W65" s="50"/>
      <c r="X65" s="50"/>
      <c r="Y65" s="50"/>
      <c r="Z65" s="121"/>
      <c r="AA65" s="122"/>
      <c r="AB65" s="50"/>
      <c r="AC65" s="121"/>
      <c r="AD65" s="121"/>
      <c r="AE65" s="123"/>
      <c r="AF65" s="123"/>
      <c r="AG65" s="124"/>
      <c r="AH65" s="124"/>
      <c r="AI65" s="124"/>
      <c r="AJ65" s="124"/>
      <c r="AK65" s="124"/>
      <c r="AL65" s="50"/>
      <c r="AM65" s="50"/>
      <c r="AN65" s="50"/>
      <c r="AO65" s="50"/>
    </row>
    <row r="66" spans="1:41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110"/>
      <c r="Q66" s="50"/>
      <c r="R66" s="50"/>
      <c r="S66" s="50"/>
      <c r="T66" s="50"/>
      <c r="U66" s="50"/>
      <c r="V66" s="50"/>
      <c r="W66" s="50"/>
      <c r="X66" s="50"/>
      <c r="Y66" s="50"/>
      <c r="Z66" s="121"/>
      <c r="AA66" s="122"/>
      <c r="AB66" s="50"/>
      <c r="AC66" s="121"/>
      <c r="AD66" s="121"/>
      <c r="AE66" s="123"/>
      <c r="AF66" s="123"/>
      <c r="AG66" s="124"/>
      <c r="AH66" s="124"/>
      <c r="AI66" s="124"/>
      <c r="AJ66" s="124"/>
      <c r="AK66" s="124"/>
      <c r="AL66" s="50"/>
      <c r="AM66" s="50"/>
      <c r="AN66" s="50"/>
      <c r="AO66" s="50"/>
    </row>
    <row r="67" spans="1:41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127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121"/>
      <c r="AA67" s="122"/>
      <c r="AB67" s="50"/>
      <c r="AC67" s="121"/>
      <c r="AD67" s="121"/>
      <c r="AE67" s="123"/>
      <c r="AF67" s="123"/>
      <c r="AG67" s="124"/>
      <c r="AH67" s="124"/>
      <c r="AI67" s="124"/>
      <c r="AJ67" s="124"/>
      <c r="AK67" s="124"/>
      <c r="AL67" s="50"/>
      <c r="AM67" s="50"/>
      <c r="AN67" s="50"/>
      <c r="AO67" s="50"/>
    </row>
    <row r="68" spans="1:41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121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121"/>
      <c r="AA68" s="122"/>
      <c r="AB68" s="50"/>
      <c r="AC68" s="121"/>
      <c r="AD68" s="121"/>
      <c r="AE68" s="123"/>
      <c r="AF68" s="123"/>
      <c r="AG68" s="124"/>
      <c r="AH68" s="124"/>
      <c r="AI68" s="124"/>
      <c r="AJ68" s="124"/>
      <c r="AK68" s="124"/>
      <c r="AL68" s="50"/>
      <c r="AM68" s="50"/>
      <c r="AN68" s="50"/>
      <c r="AO68" s="50"/>
    </row>
    <row r="69" spans="1:41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121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121"/>
      <c r="AA69" s="122"/>
      <c r="AB69" s="50"/>
      <c r="AC69" s="121"/>
      <c r="AD69" s="121"/>
      <c r="AE69" s="123"/>
      <c r="AF69" s="123"/>
      <c r="AG69" s="124"/>
      <c r="AH69" s="124"/>
      <c r="AI69" s="124"/>
      <c r="AJ69" s="124"/>
      <c r="AK69" s="124"/>
      <c r="AL69" s="50"/>
      <c r="AM69" s="50"/>
      <c r="AN69" s="50"/>
      <c r="AO69" s="50"/>
    </row>
    <row r="70" spans="1:41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121"/>
      <c r="AA70" s="122"/>
      <c r="AB70" s="50"/>
      <c r="AC70" s="121"/>
      <c r="AD70" s="121"/>
      <c r="AE70" s="123"/>
      <c r="AF70" s="123"/>
      <c r="AG70" s="124"/>
      <c r="AH70" s="124"/>
      <c r="AI70" s="124"/>
      <c r="AJ70" s="124"/>
      <c r="AK70" s="124"/>
      <c r="AL70" s="50"/>
      <c r="AM70" s="50"/>
      <c r="AN70" s="50"/>
      <c r="AO70" s="50"/>
    </row>
    <row r="71" spans="1:4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110"/>
      <c r="Q71" s="50"/>
      <c r="R71" s="50"/>
      <c r="S71" s="50"/>
      <c r="T71" s="50"/>
      <c r="U71" s="50"/>
      <c r="V71" s="50"/>
      <c r="W71" s="50"/>
      <c r="X71" s="50"/>
      <c r="Y71" s="50"/>
      <c r="Z71" s="121"/>
      <c r="AA71" s="122"/>
      <c r="AB71" s="50"/>
      <c r="AC71" s="121"/>
      <c r="AD71" s="121"/>
      <c r="AE71" s="123"/>
      <c r="AF71" s="123"/>
      <c r="AG71" s="124"/>
      <c r="AH71" s="124"/>
      <c r="AI71" s="124"/>
      <c r="AJ71" s="124"/>
      <c r="AK71" s="124"/>
      <c r="AL71" s="50"/>
      <c r="AM71" s="50"/>
      <c r="AN71" s="50"/>
      <c r="AO71" s="50"/>
    </row>
    <row r="72" spans="1:41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127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121"/>
      <c r="AA72" s="122"/>
      <c r="AB72" s="50"/>
      <c r="AC72" s="121"/>
      <c r="AD72" s="121"/>
      <c r="AE72" s="123"/>
      <c r="AF72" s="123"/>
      <c r="AG72" s="124"/>
      <c r="AH72" s="124"/>
      <c r="AI72" s="124"/>
      <c r="AJ72" s="124"/>
      <c r="AK72" s="124"/>
      <c r="AL72" s="50"/>
      <c r="AM72" s="50"/>
      <c r="AN72" s="50"/>
      <c r="AO72" s="50"/>
    </row>
    <row r="73" spans="1:41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124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121"/>
      <c r="AA73" s="122"/>
      <c r="AB73" s="50"/>
      <c r="AC73" s="121"/>
      <c r="AD73" s="121"/>
      <c r="AE73" s="123"/>
      <c r="AF73" s="123"/>
      <c r="AG73" s="124"/>
      <c r="AH73" s="124"/>
      <c r="AI73" s="124"/>
      <c r="AJ73" s="124"/>
      <c r="AK73" s="124"/>
      <c r="AL73" s="50"/>
      <c r="AM73" s="50"/>
      <c r="AN73" s="50"/>
      <c r="AO73" s="50"/>
    </row>
    <row r="74" spans="1:41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131"/>
      <c r="S74" s="50"/>
      <c r="T74" s="50"/>
      <c r="U74" s="50"/>
      <c r="V74" s="50"/>
      <c r="W74" s="50"/>
      <c r="X74" s="50"/>
      <c r="Y74" s="50"/>
      <c r="Z74" s="121"/>
      <c r="AA74" s="122"/>
      <c r="AB74" s="50"/>
      <c r="AC74" s="121"/>
      <c r="AD74" s="121"/>
      <c r="AE74" s="123"/>
      <c r="AF74" s="123"/>
      <c r="AG74" s="124"/>
      <c r="AH74" s="124"/>
      <c r="AI74" s="124"/>
      <c r="AJ74" s="124"/>
      <c r="AK74" s="124"/>
      <c r="AL74" s="50"/>
      <c r="AM74" s="50"/>
      <c r="AN74" s="50"/>
      <c r="AO74" s="50"/>
    </row>
    <row r="75" spans="1:41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121"/>
      <c r="AA75" s="122"/>
      <c r="AB75" s="50"/>
      <c r="AC75" s="121"/>
      <c r="AD75" s="121"/>
      <c r="AE75" s="123"/>
      <c r="AF75" s="123"/>
      <c r="AG75" s="124"/>
      <c r="AH75" s="124"/>
      <c r="AI75" s="124"/>
      <c r="AJ75" s="124"/>
      <c r="AK75" s="124"/>
      <c r="AL75" s="50"/>
      <c r="AM75" s="50"/>
      <c r="AN75" s="50"/>
      <c r="AO75" s="50"/>
    </row>
    <row r="76" spans="1:41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110"/>
      <c r="Q76" s="50"/>
      <c r="R76" s="50"/>
      <c r="S76" s="50"/>
      <c r="T76" s="50"/>
      <c r="U76" s="50"/>
      <c r="V76" s="50"/>
      <c r="W76" s="50"/>
      <c r="X76" s="50"/>
      <c r="Y76" s="50"/>
      <c r="Z76" s="121"/>
      <c r="AA76" s="122"/>
      <c r="AB76" s="50"/>
      <c r="AC76" s="121"/>
      <c r="AD76" s="121"/>
      <c r="AE76" s="123"/>
      <c r="AF76" s="123"/>
      <c r="AG76" s="124"/>
      <c r="AH76" s="124"/>
      <c r="AI76" s="124"/>
      <c r="AJ76" s="124"/>
      <c r="AK76" s="124"/>
      <c r="AL76" s="50"/>
      <c r="AM76" s="50"/>
      <c r="AN76" s="50"/>
      <c r="AO76" s="50"/>
    </row>
    <row r="77" spans="1:41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121"/>
      <c r="AA77" s="122"/>
      <c r="AB77" s="50"/>
      <c r="AC77" s="121"/>
      <c r="AD77" s="121"/>
      <c r="AE77" s="123"/>
      <c r="AF77" s="123"/>
      <c r="AG77" s="124"/>
      <c r="AH77" s="124"/>
      <c r="AI77" s="124"/>
      <c r="AJ77" s="124"/>
      <c r="AK77" s="124"/>
      <c r="AL77" s="50"/>
      <c r="AM77" s="50"/>
      <c r="AN77" s="50"/>
      <c r="AO77" s="50"/>
    </row>
    <row r="78" spans="1:41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123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121"/>
      <c r="AA78" s="122"/>
      <c r="AB78" s="50"/>
      <c r="AC78" s="121"/>
      <c r="AD78" s="121"/>
      <c r="AE78" s="123"/>
      <c r="AF78" s="123"/>
      <c r="AG78" s="124"/>
      <c r="AH78" s="124"/>
      <c r="AI78" s="124"/>
      <c r="AJ78" s="124"/>
      <c r="AK78" s="124"/>
      <c r="AL78" s="50"/>
      <c r="AM78" s="50"/>
      <c r="AN78" s="50"/>
      <c r="AO78" s="50"/>
    </row>
    <row r="79" spans="1:41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123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121"/>
      <c r="AA79" s="122"/>
      <c r="AB79" s="50"/>
      <c r="AC79" s="121"/>
      <c r="AD79" s="121"/>
      <c r="AE79" s="123"/>
      <c r="AF79" s="123"/>
      <c r="AG79" s="124"/>
      <c r="AH79" s="124"/>
      <c r="AI79" s="124"/>
      <c r="AJ79" s="124"/>
      <c r="AK79" s="124"/>
      <c r="AL79" s="50"/>
      <c r="AM79" s="50"/>
      <c r="AN79" s="50"/>
      <c r="AO79" s="50"/>
    </row>
    <row r="80" spans="1:41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121"/>
      <c r="AA80" s="122"/>
      <c r="AB80" s="50"/>
      <c r="AC80" s="121"/>
      <c r="AD80" s="121"/>
      <c r="AE80" s="123"/>
      <c r="AF80" s="123"/>
      <c r="AG80" s="124"/>
      <c r="AH80" s="124"/>
      <c r="AI80" s="124"/>
      <c r="AJ80" s="124"/>
      <c r="AK80" s="124"/>
      <c r="AL80" s="50"/>
      <c r="AM80" s="50"/>
      <c r="AN80" s="50"/>
      <c r="AO80" s="50"/>
    </row>
    <row r="81" spans="1:4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121"/>
      <c r="AA81" s="122"/>
      <c r="AB81" s="50"/>
      <c r="AC81" s="121"/>
      <c r="AD81" s="121"/>
      <c r="AE81" s="123"/>
      <c r="AF81" s="123"/>
      <c r="AG81" s="124"/>
      <c r="AH81" s="124"/>
      <c r="AI81" s="124"/>
      <c r="AJ81" s="124"/>
      <c r="AK81" s="124"/>
      <c r="AL81" s="50"/>
      <c r="AM81" s="50"/>
      <c r="AN81" s="50"/>
      <c r="AO81" s="50"/>
    </row>
    <row r="82" spans="1:41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121"/>
      <c r="AA82" s="122"/>
      <c r="AB82" s="50"/>
      <c r="AC82" s="121"/>
      <c r="AD82" s="121"/>
      <c r="AE82" s="123"/>
      <c r="AF82" s="123"/>
      <c r="AG82" s="124"/>
      <c r="AH82" s="124"/>
      <c r="AI82" s="124"/>
      <c r="AJ82" s="124"/>
      <c r="AK82" s="124"/>
      <c r="AL82" s="50"/>
      <c r="AM82" s="50"/>
      <c r="AN82" s="50"/>
      <c r="AO82" s="50"/>
    </row>
    <row r="83" spans="1:41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33"/>
      <c r="L83" s="33"/>
      <c r="M83" s="33"/>
      <c r="N83" s="33"/>
      <c r="O83" s="110"/>
      <c r="P83" s="130"/>
      <c r="Q83" s="33"/>
      <c r="R83" s="50"/>
      <c r="S83" s="50"/>
      <c r="T83" s="50"/>
      <c r="U83" s="50"/>
      <c r="V83" s="50"/>
      <c r="W83" s="50"/>
      <c r="X83" s="50"/>
      <c r="Y83" s="50"/>
      <c r="Z83" s="121"/>
      <c r="AA83" s="122"/>
      <c r="AB83" s="50"/>
      <c r="AC83" s="121"/>
      <c r="AD83" s="121"/>
      <c r="AE83" s="123"/>
      <c r="AF83" s="123"/>
      <c r="AG83" s="124"/>
      <c r="AH83" s="124"/>
      <c r="AI83" s="124"/>
      <c r="AJ83" s="124"/>
      <c r="AK83" s="124"/>
      <c r="AL83" s="50"/>
      <c r="AM83" s="50"/>
      <c r="AN83" s="50"/>
      <c r="AO83" s="50"/>
    </row>
    <row r="84" spans="1:41">
      <c r="A84" s="50"/>
      <c r="B84" s="50"/>
      <c r="C84" s="50"/>
      <c r="D84" s="50"/>
      <c r="E84" s="50"/>
      <c r="F84" s="50"/>
      <c r="G84" s="50"/>
      <c r="H84" s="50"/>
      <c r="I84" s="50"/>
      <c r="J84" s="121"/>
      <c r="K84" s="115"/>
      <c r="L84" s="115"/>
      <c r="M84" s="115"/>
      <c r="N84" s="50"/>
      <c r="O84" s="50"/>
      <c r="P84" s="110"/>
      <c r="Q84" s="50"/>
      <c r="R84" s="50"/>
      <c r="S84" s="50"/>
      <c r="T84" s="50"/>
      <c r="U84" s="50"/>
      <c r="V84" s="50"/>
      <c r="W84" s="50"/>
      <c r="X84" s="50"/>
      <c r="Y84" s="50"/>
      <c r="Z84" s="121"/>
      <c r="AA84" s="122"/>
      <c r="AB84" s="50"/>
      <c r="AC84" s="121"/>
      <c r="AD84" s="121"/>
      <c r="AE84" s="123"/>
      <c r="AF84" s="123"/>
      <c r="AG84" s="124"/>
      <c r="AH84" s="124"/>
      <c r="AI84" s="124"/>
      <c r="AJ84" s="124"/>
      <c r="AK84" s="124"/>
      <c r="AL84" s="50"/>
      <c r="AM84" s="50"/>
      <c r="AN84" s="50"/>
      <c r="AO84" s="50"/>
    </row>
    <row r="85" spans="1:41">
      <c r="A85" s="50"/>
      <c r="B85" s="50"/>
      <c r="C85" s="50"/>
      <c r="D85" s="50"/>
      <c r="E85" s="50"/>
      <c r="F85" s="50"/>
      <c r="G85" s="50"/>
      <c r="H85" s="50"/>
      <c r="I85" s="50"/>
      <c r="J85" s="121"/>
      <c r="K85" s="122"/>
      <c r="L85" s="122"/>
      <c r="M85" s="122"/>
      <c r="N85" s="50"/>
      <c r="O85" s="50"/>
      <c r="P85" s="132"/>
      <c r="Q85" s="50"/>
      <c r="R85" s="50"/>
      <c r="S85" s="50"/>
      <c r="T85" s="50"/>
      <c r="U85" s="50"/>
      <c r="V85" s="50"/>
      <c r="W85" s="50"/>
      <c r="X85" s="50"/>
      <c r="Y85" s="50"/>
      <c r="Z85" s="121"/>
      <c r="AA85" s="122"/>
      <c r="AB85" s="50"/>
      <c r="AC85" s="121"/>
      <c r="AD85" s="121"/>
      <c r="AE85" s="123"/>
      <c r="AF85" s="123"/>
      <c r="AG85" s="124"/>
      <c r="AH85" s="124"/>
      <c r="AI85" s="124"/>
      <c r="AJ85" s="124"/>
      <c r="AK85" s="124"/>
      <c r="AL85" s="50"/>
      <c r="AM85" s="50"/>
      <c r="AN85" s="50"/>
      <c r="AO85" s="50"/>
    </row>
    <row r="86" spans="1:41">
      <c r="A86" s="50"/>
      <c r="B86" s="50"/>
      <c r="C86" s="50"/>
      <c r="D86" s="50"/>
      <c r="E86" s="50"/>
      <c r="F86" s="50"/>
      <c r="G86" s="50"/>
      <c r="H86" s="50"/>
      <c r="I86" s="50"/>
      <c r="J86" s="121"/>
      <c r="K86" s="50"/>
      <c r="L86" s="50"/>
      <c r="M86" s="50"/>
      <c r="N86" s="50"/>
      <c r="O86" s="50"/>
      <c r="P86" s="110"/>
      <c r="Q86" s="50"/>
      <c r="R86" s="50"/>
      <c r="S86" s="50"/>
      <c r="T86" s="50"/>
      <c r="U86" s="50"/>
      <c r="V86" s="50"/>
      <c r="W86" s="50"/>
      <c r="X86" s="50"/>
      <c r="Y86" s="50"/>
      <c r="Z86" s="121"/>
      <c r="AA86" s="122"/>
      <c r="AB86" s="50"/>
      <c r="AC86" s="121"/>
      <c r="AD86" s="121"/>
      <c r="AE86" s="123"/>
      <c r="AF86" s="123"/>
      <c r="AG86" s="124"/>
      <c r="AH86" s="124"/>
      <c r="AI86" s="124"/>
      <c r="AJ86" s="124"/>
      <c r="AK86" s="124"/>
      <c r="AL86" s="50"/>
      <c r="AM86" s="50"/>
      <c r="AN86" s="50"/>
      <c r="AO86" s="50"/>
    </row>
    <row r="87" spans="1:41">
      <c r="A87" s="50"/>
      <c r="B87" s="50"/>
      <c r="C87" s="50"/>
      <c r="D87" s="50"/>
      <c r="E87" s="50"/>
      <c r="F87" s="50"/>
      <c r="G87" s="50"/>
      <c r="H87" s="50"/>
      <c r="I87" s="50"/>
      <c r="J87" s="121"/>
      <c r="K87" s="50"/>
      <c r="L87" s="50"/>
      <c r="M87" s="50"/>
      <c r="N87" s="50"/>
      <c r="O87" s="50"/>
      <c r="P87" s="110"/>
      <c r="Q87" s="50"/>
      <c r="R87" s="50"/>
      <c r="S87" s="50"/>
      <c r="T87" s="50"/>
      <c r="U87" s="50"/>
      <c r="V87" s="50"/>
      <c r="W87" s="50"/>
      <c r="X87" s="50"/>
      <c r="Y87" s="50"/>
      <c r="Z87" s="121"/>
      <c r="AA87" s="122"/>
      <c r="AB87" s="50"/>
      <c r="AC87" s="121"/>
      <c r="AD87" s="121"/>
      <c r="AE87" s="123"/>
      <c r="AF87" s="123"/>
      <c r="AG87" s="124"/>
      <c r="AH87" s="124"/>
      <c r="AI87" s="124"/>
      <c r="AJ87" s="124"/>
      <c r="AK87" s="124"/>
      <c r="AL87" s="50"/>
      <c r="AM87" s="50"/>
      <c r="AN87" s="50"/>
      <c r="AO87" s="50"/>
    </row>
    <row r="88" spans="1:41">
      <c r="A88" s="50"/>
      <c r="B88" s="50"/>
      <c r="C88" s="50"/>
      <c r="D88" s="50"/>
      <c r="E88" s="50"/>
      <c r="F88" s="50"/>
      <c r="G88" s="50"/>
      <c r="H88" s="50"/>
      <c r="I88" s="50"/>
      <c r="J88" s="123"/>
      <c r="K88" s="50"/>
      <c r="L88" s="50"/>
      <c r="M88" s="50"/>
      <c r="N88" s="50"/>
      <c r="O88" s="121"/>
      <c r="P88" s="110"/>
      <c r="Q88" s="50"/>
      <c r="R88" s="50"/>
      <c r="S88" s="50"/>
      <c r="T88" s="50"/>
      <c r="U88" s="50"/>
      <c r="V88" s="50"/>
      <c r="W88" s="50"/>
      <c r="X88" s="50"/>
      <c r="Y88" s="50"/>
      <c r="Z88" s="121"/>
      <c r="AA88" s="122"/>
      <c r="AB88" s="50"/>
      <c r="AC88" s="121"/>
      <c r="AD88" s="121"/>
      <c r="AE88" s="123"/>
      <c r="AF88" s="123"/>
      <c r="AG88" s="124"/>
      <c r="AH88" s="124"/>
      <c r="AI88" s="124"/>
      <c r="AJ88" s="124"/>
      <c r="AK88" s="124"/>
      <c r="AL88" s="50"/>
      <c r="AM88" s="50"/>
      <c r="AN88" s="50"/>
      <c r="AO88" s="50"/>
    </row>
    <row r="89" spans="1:41">
      <c r="A89" s="50"/>
      <c r="B89" s="50"/>
      <c r="C89" s="50"/>
      <c r="D89" s="50"/>
      <c r="E89" s="50"/>
      <c r="F89" s="50"/>
      <c r="G89" s="50"/>
      <c r="H89" s="50"/>
      <c r="I89" s="50"/>
      <c r="J89" s="123"/>
      <c r="K89" s="50"/>
      <c r="L89" s="50"/>
      <c r="M89" s="50"/>
      <c r="N89" s="50"/>
      <c r="O89" s="50"/>
      <c r="P89" s="133"/>
      <c r="Q89" s="50"/>
      <c r="R89" s="50"/>
      <c r="S89" s="50"/>
      <c r="T89" s="50"/>
      <c r="U89" s="50"/>
      <c r="V89" s="50"/>
      <c r="W89" s="50"/>
      <c r="X89" s="50"/>
      <c r="Y89" s="50"/>
      <c r="Z89" s="121"/>
      <c r="AA89" s="122"/>
      <c r="AB89" s="50"/>
      <c r="AC89" s="121"/>
      <c r="AD89" s="121"/>
      <c r="AE89" s="123"/>
      <c r="AF89" s="123"/>
      <c r="AG89" s="124"/>
      <c r="AH89" s="124"/>
      <c r="AI89" s="124"/>
      <c r="AJ89" s="124"/>
      <c r="AK89" s="124"/>
      <c r="AL89" s="50"/>
      <c r="AM89" s="50"/>
      <c r="AN89" s="50"/>
      <c r="AO89" s="50"/>
    </row>
    <row r="90" spans="1:41">
      <c r="A90" s="50"/>
      <c r="B90" s="50"/>
      <c r="C90" s="50"/>
      <c r="D90" s="50"/>
      <c r="E90" s="50"/>
      <c r="F90" s="50"/>
      <c r="G90" s="50"/>
      <c r="H90" s="50"/>
      <c r="I90" s="50"/>
      <c r="J90" s="124"/>
      <c r="K90" s="50"/>
      <c r="L90" s="50"/>
      <c r="M90" s="50"/>
      <c r="N90" s="50"/>
      <c r="O90" s="50"/>
      <c r="P90" s="110"/>
      <c r="Q90" s="50"/>
      <c r="R90" s="50"/>
      <c r="S90" s="50"/>
      <c r="T90" s="50"/>
      <c r="U90" s="50"/>
      <c r="V90" s="50"/>
      <c r="W90" s="50"/>
      <c r="X90" s="50"/>
      <c r="Y90" s="50"/>
      <c r="Z90" s="121"/>
      <c r="AA90" s="122"/>
      <c r="AB90" s="50"/>
      <c r="AC90" s="121"/>
      <c r="AD90" s="121"/>
      <c r="AE90" s="123"/>
      <c r="AF90" s="123"/>
      <c r="AG90" s="124"/>
      <c r="AH90" s="124"/>
      <c r="AI90" s="124"/>
      <c r="AJ90" s="124"/>
      <c r="AK90" s="124"/>
      <c r="AL90" s="50"/>
      <c r="AM90" s="50"/>
      <c r="AN90" s="50"/>
      <c r="AO90" s="50"/>
    </row>
    <row r="91" spans="1:41">
      <c r="A91" s="50"/>
      <c r="B91" s="50"/>
      <c r="C91" s="50"/>
      <c r="D91" s="50"/>
      <c r="E91" s="50"/>
      <c r="F91" s="50"/>
      <c r="G91" s="50"/>
      <c r="H91" s="50"/>
      <c r="I91" s="50"/>
      <c r="J91" s="124"/>
      <c r="K91" s="50"/>
      <c r="L91" s="50"/>
      <c r="M91" s="50"/>
      <c r="N91" s="50"/>
      <c r="O91" s="50"/>
      <c r="P91" s="110"/>
      <c r="Q91" s="50"/>
      <c r="R91" s="50"/>
      <c r="S91" s="50"/>
      <c r="T91" s="50"/>
      <c r="U91" s="50"/>
      <c r="V91" s="50"/>
      <c r="W91" s="50"/>
      <c r="X91" s="50"/>
      <c r="Y91" s="50"/>
      <c r="Z91" s="121"/>
      <c r="AA91" s="122"/>
      <c r="AB91" s="50"/>
      <c r="AC91" s="121"/>
      <c r="AD91" s="121"/>
      <c r="AE91" s="123"/>
      <c r="AF91" s="123"/>
      <c r="AG91" s="124"/>
      <c r="AH91" s="124"/>
      <c r="AI91" s="124"/>
      <c r="AJ91" s="124"/>
      <c r="AK91" s="124"/>
      <c r="AL91" s="50"/>
      <c r="AM91" s="50"/>
      <c r="AN91" s="50"/>
      <c r="AO91" s="50"/>
    </row>
    <row r="92" spans="1:41">
      <c r="A92" s="50"/>
      <c r="B92" s="50"/>
      <c r="C92" s="50"/>
      <c r="D92" s="50"/>
      <c r="E92" s="50"/>
      <c r="F92" s="50"/>
      <c r="G92" s="50"/>
      <c r="H92" s="50"/>
      <c r="I92" s="50"/>
      <c r="J92" s="124"/>
      <c r="K92" s="50"/>
      <c r="L92" s="50"/>
      <c r="M92" s="50"/>
      <c r="N92" s="50"/>
      <c r="O92" s="50"/>
      <c r="P92" s="132"/>
      <c r="Q92" s="50"/>
      <c r="R92" s="50"/>
      <c r="S92" s="50"/>
      <c r="T92" s="50"/>
      <c r="U92" s="50"/>
      <c r="V92" s="50"/>
      <c r="W92" s="50"/>
      <c r="X92" s="50"/>
      <c r="Y92" s="50"/>
      <c r="Z92" s="121"/>
      <c r="AA92" s="122"/>
      <c r="AB92" s="50"/>
      <c r="AC92" s="121"/>
      <c r="AD92" s="121"/>
      <c r="AE92" s="123"/>
      <c r="AF92" s="123"/>
      <c r="AG92" s="124"/>
      <c r="AH92" s="124"/>
      <c r="AI92" s="124"/>
      <c r="AJ92" s="124"/>
      <c r="AK92" s="124"/>
      <c r="AL92" s="50"/>
      <c r="AM92" s="50"/>
      <c r="AN92" s="50"/>
      <c r="AO92" s="50"/>
    </row>
    <row r="93" spans="1:41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121"/>
      <c r="AA93" s="122"/>
      <c r="AB93" s="50"/>
      <c r="AC93" s="121"/>
      <c r="AD93" s="121"/>
      <c r="AE93" s="123"/>
      <c r="AF93" s="123"/>
      <c r="AG93" s="124"/>
      <c r="AH93" s="124"/>
      <c r="AI93" s="124"/>
      <c r="AJ93" s="124"/>
      <c r="AK93" s="124"/>
      <c r="AL93" s="50"/>
      <c r="AM93" s="50"/>
      <c r="AN93" s="50"/>
      <c r="AO93" s="50"/>
    </row>
    <row r="94" spans="1:41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33"/>
      <c r="L94" s="33"/>
      <c r="M94" s="33"/>
      <c r="N94" s="33"/>
      <c r="O94" s="33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121"/>
      <c r="AA94" s="122"/>
      <c r="AB94" s="50"/>
      <c r="AC94" s="121"/>
      <c r="AD94" s="121"/>
      <c r="AE94" s="123"/>
      <c r="AF94" s="123"/>
      <c r="AG94" s="124"/>
      <c r="AH94" s="124"/>
      <c r="AI94" s="124"/>
      <c r="AJ94" s="124"/>
      <c r="AK94" s="124"/>
      <c r="AL94" s="50"/>
      <c r="AM94" s="50"/>
      <c r="AN94" s="50"/>
      <c r="AO94" s="50"/>
    </row>
    <row r="95" spans="1:41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86"/>
      <c r="Z95" s="126"/>
      <c r="AA95" s="127"/>
      <c r="AB95" s="126"/>
      <c r="AC95" s="126"/>
      <c r="AD95" s="126"/>
      <c r="AE95" s="126"/>
      <c r="AF95" s="126"/>
      <c r="AG95" s="126"/>
      <c r="AH95" s="126"/>
      <c r="AI95" s="126"/>
      <c r="AJ95" s="126"/>
      <c r="AK95" s="126"/>
      <c r="AL95" s="50"/>
      <c r="AM95" s="50"/>
      <c r="AN95" s="50"/>
      <c r="AO95" s="50"/>
    </row>
    <row r="96" spans="1:41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</row>
    <row r="97" spans="1:41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33"/>
      <c r="T97" s="33"/>
      <c r="U97" s="33"/>
      <c r="V97" s="33"/>
      <c r="W97" s="33"/>
      <c r="X97" s="33"/>
      <c r="Y97" s="50"/>
      <c r="Z97" s="111"/>
      <c r="AA97" s="116"/>
      <c r="AB97" s="116"/>
      <c r="AC97" s="128"/>
      <c r="AD97" s="129"/>
      <c r="AE97" s="119"/>
      <c r="AF97" s="119"/>
      <c r="AG97" s="120"/>
      <c r="AH97" s="120"/>
      <c r="AI97" s="120"/>
      <c r="AJ97" s="120"/>
      <c r="AK97" s="120"/>
      <c r="AL97" s="50"/>
      <c r="AM97" s="50"/>
      <c r="AN97" s="50"/>
      <c r="AO97" s="50"/>
    </row>
    <row r="98" spans="1:41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121"/>
      <c r="AA98" s="122"/>
      <c r="AB98" s="50"/>
      <c r="AC98" s="121"/>
      <c r="AD98" s="121"/>
      <c r="AE98" s="123"/>
      <c r="AF98" s="123"/>
      <c r="AG98" s="124"/>
      <c r="AH98" s="124"/>
      <c r="AI98" s="124"/>
      <c r="AJ98" s="124"/>
      <c r="AK98" s="124"/>
      <c r="AL98" s="50"/>
      <c r="AM98" s="50"/>
      <c r="AN98" s="50"/>
      <c r="AO98" s="50"/>
    </row>
    <row r="99" spans="1:41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121"/>
      <c r="AA99" s="122"/>
      <c r="AB99" s="50"/>
      <c r="AC99" s="121"/>
      <c r="AD99" s="121"/>
      <c r="AE99" s="123"/>
      <c r="AF99" s="123"/>
      <c r="AG99" s="124"/>
      <c r="AH99" s="124"/>
      <c r="AI99" s="124"/>
      <c r="AJ99" s="124"/>
      <c r="AK99" s="124"/>
      <c r="AL99" s="50"/>
      <c r="AM99" s="50"/>
      <c r="AN99" s="50"/>
      <c r="AO99" s="50"/>
    </row>
    <row r="100" spans="1:41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86"/>
      <c r="S100" s="50"/>
      <c r="T100" s="50"/>
      <c r="U100" s="50"/>
      <c r="V100" s="50"/>
      <c r="W100" s="50"/>
      <c r="X100" s="50"/>
      <c r="Y100" s="50"/>
      <c r="Z100" s="121"/>
      <c r="AA100" s="122"/>
      <c r="AB100" s="50"/>
      <c r="AC100" s="121"/>
      <c r="AD100" s="121"/>
      <c r="AE100" s="123"/>
      <c r="AF100" s="123"/>
      <c r="AG100" s="124"/>
      <c r="AH100" s="124"/>
      <c r="AI100" s="124"/>
      <c r="AJ100" s="124"/>
      <c r="AK100" s="124"/>
      <c r="AL100" s="50"/>
      <c r="AM100" s="50"/>
      <c r="AN100" s="50"/>
      <c r="AO100" s="50"/>
    </row>
    <row r="101" spans="1:4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121"/>
      <c r="AA101" s="122"/>
      <c r="AB101" s="50"/>
      <c r="AC101" s="121"/>
      <c r="AD101" s="121"/>
      <c r="AE101" s="123"/>
      <c r="AF101" s="123"/>
      <c r="AG101" s="124"/>
      <c r="AH101" s="124"/>
      <c r="AI101" s="124"/>
      <c r="AJ101" s="124"/>
      <c r="AK101" s="124"/>
      <c r="AL101" s="50"/>
      <c r="AM101" s="50"/>
      <c r="AN101" s="50"/>
      <c r="AO101" s="50"/>
    </row>
    <row r="102" spans="1:41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121"/>
      <c r="AA102" s="122"/>
      <c r="AB102" s="50"/>
      <c r="AC102" s="121"/>
      <c r="AD102" s="121"/>
      <c r="AE102" s="123"/>
      <c r="AF102" s="123"/>
      <c r="AG102" s="124"/>
      <c r="AH102" s="124"/>
      <c r="AI102" s="124"/>
      <c r="AJ102" s="124"/>
      <c r="AK102" s="124"/>
      <c r="AL102" s="50"/>
      <c r="AM102" s="50"/>
      <c r="AN102" s="50"/>
      <c r="AO102" s="50"/>
    </row>
    <row r="103" spans="1:41" ht="18.75">
      <c r="A103" s="50"/>
      <c r="B103" s="50"/>
      <c r="C103" s="50"/>
      <c r="D103" s="50"/>
      <c r="E103" s="50"/>
      <c r="F103" s="50"/>
      <c r="G103" s="125"/>
      <c r="H103" s="50"/>
      <c r="I103" s="50"/>
      <c r="J103" s="124"/>
      <c r="K103" s="50"/>
      <c r="L103" s="50"/>
      <c r="M103" s="50"/>
      <c r="N103" s="50"/>
      <c r="O103" s="50"/>
      <c r="P103" s="110"/>
      <c r="Q103" s="50"/>
      <c r="R103" s="50"/>
      <c r="S103" s="50"/>
      <c r="T103" s="50"/>
      <c r="U103" s="50"/>
      <c r="V103" s="50"/>
      <c r="W103" s="50"/>
      <c r="X103" s="50"/>
      <c r="Y103" s="50"/>
      <c r="Z103" s="121"/>
      <c r="AA103" s="122"/>
      <c r="AB103" s="50"/>
      <c r="AC103" s="121"/>
      <c r="AD103" s="121"/>
      <c r="AE103" s="123"/>
      <c r="AF103" s="123"/>
      <c r="AG103" s="124"/>
      <c r="AH103" s="124"/>
      <c r="AI103" s="124"/>
      <c r="AJ103" s="124"/>
      <c r="AK103" s="124"/>
      <c r="AL103" s="50"/>
      <c r="AM103" s="50"/>
      <c r="AN103" s="50"/>
      <c r="AO103" s="50"/>
    </row>
    <row r="104" spans="1:41">
      <c r="A104" s="50"/>
      <c r="B104" s="50"/>
      <c r="C104" s="50"/>
      <c r="D104" s="50"/>
      <c r="E104" s="50"/>
      <c r="F104" s="50"/>
      <c r="G104" s="50"/>
      <c r="H104" s="50"/>
      <c r="I104" s="50"/>
      <c r="J104" s="124"/>
      <c r="K104" s="50"/>
      <c r="L104" s="50"/>
      <c r="M104" s="50"/>
      <c r="N104" s="50"/>
      <c r="O104" s="50"/>
      <c r="P104" s="134"/>
      <c r="Q104" s="50"/>
      <c r="R104" s="50"/>
      <c r="S104" s="50"/>
      <c r="T104" s="50"/>
      <c r="U104" s="50"/>
      <c r="V104" s="50"/>
      <c r="W104" s="50"/>
      <c r="X104" s="50"/>
      <c r="Y104" s="50"/>
      <c r="Z104" s="121"/>
      <c r="AA104" s="122"/>
      <c r="AB104" s="50"/>
      <c r="AC104" s="121"/>
      <c r="AD104" s="121"/>
      <c r="AE104" s="123"/>
      <c r="AF104" s="123"/>
      <c r="AG104" s="124"/>
      <c r="AH104" s="124"/>
      <c r="AI104" s="124"/>
      <c r="AJ104" s="124"/>
      <c r="AK104" s="124"/>
      <c r="AL104" s="50"/>
      <c r="AM104" s="50"/>
      <c r="AN104" s="50"/>
      <c r="AO104" s="50"/>
    </row>
    <row r="105" spans="1:41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126"/>
      <c r="Z105" s="126"/>
      <c r="AA105" s="126"/>
      <c r="AB105" s="126"/>
      <c r="AC105" s="126"/>
      <c r="AD105" s="126"/>
      <c r="AE105" s="126"/>
      <c r="AF105" s="126"/>
      <c r="AG105" s="126"/>
      <c r="AH105" s="126"/>
      <c r="AI105" s="126"/>
      <c r="AJ105" s="126"/>
      <c r="AK105" s="126"/>
      <c r="AL105" s="50"/>
      <c r="AM105" s="50"/>
      <c r="AN105" s="50"/>
      <c r="AO105" s="50"/>
    </row>
    <row r="106" spans="1:41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135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</row>
    <row r="107" spans="1:41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</row>
    <row r="108" spans="1:41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3"/>
      <c r="L108" s="33"/>
      <c r="M108" s="33"/>
      <c r="N108" s="33"/>
      <c r="O108" s="110"/>
      <c r="P108" s="130"/>
      <c r="Q108" s="110"/>
      <c r="R108" s="110"/>
      <c r="S108" s="11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</row>
    <row r="109" spans="1:41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115"/>
      <c r="L109" s="115"/>
      <c r="M109" s="115"/>
      <c r="N109" s="50"/>
      <c r="O109" s="50"/>
      <c r="P109" s="110"/>
      <c r="Q109" s="123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</row>
    <row r="110" spans="1:41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122"/>
      <c r="L110" s="122"/>
      <c r="M110" s="122"/>
      <c r="N110" s="50"/>
      <c r="O110" s="50"/>
      <c r="P110" s="116"/>
      <c r="Q110" s="123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</row>
    <row r="111" spans="1:4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110"/>
      <c r="Q111" s="136"/>
      <c r="R111" s="135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</row>
    <row r="112" spans="1:41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110"/>
      <c r="Q112" s="136"/>
      <c r="R112" s="50"/>
      <c r="S112" s="135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</row>
    <row r="113" spans="1:41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135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</row>
    <row r="114" spans="1:41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</row>
    <row r="115" spans="1:41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86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11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</row>
    <row r="116" spans="1:41">
      <c r="A116" s="131"/>
      <c r="B116" s="50"/>
      <c r="C116" s="50"/>
      <c r="D116" s="5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  <c r="AA116" s="11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</row>
    <row r="117" spans="1:41">
      <c r="A117" s="50"/>
      <c r="B117" s="50"/>
      <c r="C117" s="50"/>
      <c r="D117" s="50"/>
      <c r="E117" s="86"/>
      <c r="F117" s="86"/>
      <c r="G117" s="86"/>
      <c r="H117" s="86"/>
      <c r="I117" s="86"/>
      <c r="J117" s="86"/>
      <c r="K117" s="86"/>
      <c r="L117" s="124"/>
      <c r="M117" s="121"/>
      <c r="N117" s="123"/>
      <c r="O117" s="50"/>
      <c r="P117" s="50"/>
      <c r="Q117" s="50"/>
      <c r="R117" s="50"/>
      <c r="S117" s="86"/>
      <c r="T117" s="50"/>
      <c r="U117" s="50"/>
      <c r="V117" s="50"/>
      <c r="W117" s="50"/>
      <c r="X117" s="50"/>
      <c r="Y117" s="50"/>
      <c r="Z117" s="50"/>
      <c r="AA117" s="86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</row>
    <row r="118" spans="1:41">
      <c r="A118" s="50"/>
      <c r="B118" s="115"/>
      <c r="C118" s="50"/>
      <c r="D118" s="50"/>
      <c r="E118" s="86"/>
      <c r="F118" s="86"/>
      <c r="G118" s="86"/>
      <c r="H118" s="86"/>
      <c r="I118" s="86"/>
      <c r="J118" s="86"/>
      <c r="K118" s="86"/>
      <c r="L118" s="50"/>
      <c r="M118" s="50"/>
      <c r="N118" s="50"/>
      <c r="O118" s="50"/>
      <c r="P118" s="50"/>
      <c r="Q118" s="50"/>
      <c r="R118" s="50"/>
      <c r="S118" s="86"/>
      <c r="T118" s="50"/>
      <c r="U118" s="50"/>
      <c r="V118" s="50"/>
      <c r="W118" s="50"/>
      <c r="X118" s="50"/>
      <c r="Y118" s="50"/>
      <c r="Z118" s="50"/>
      <c r="AA118" s="86"/>
      <c r="AB118" s="115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</row>
    <row r="119" spans="1:41">
      <c r="A119" s="50"/>
      <c r="B119" s="50"/>
      <c r="C119" s="50"/>
      <c r="D119" s="50"/>
      <c r="E119" s="86"/>
      <c r="F119" s="86"/>
      <c r="G119" s="86"/>
      <c r="H119" s="86"/>
      <c r="I119" s="86"/>
      <c r="J119" s="86"/>
      <c r="K119" s="86"/>
      <c r="L119" s="50"/>
      <c r="M119" s="50"/>
      <c r="N119" s="50"/>
      <c r="O119" s="50"/>
      <c r="P119" s="50"/>
      <c r="Q119" s="50"/>
      <c r="R119" s="50"/>
      <c r="S119" s="86"/>
      <c r="T119" s="50"/>
      <c r="U119" s="50"/>
      <c r="V119" s="50"/>
      <c r="W119" s="50"/>
      <c r="X119" s="50"/>
      <c r="Y119" s="50"/>
      <c r="Z119" s="50"/>
      <c r="AA119" s="86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</row>
    <row r="120" spans="1:41">
      <c r="A120" s="50"/>
      <c r="B120" s="50"/>
      <c r="C120" s="50"/>
      <c r="D120" s="50"/>
      <c r="E120" s="86"/>
      <c r="F120" s="86"/>
      <c r="G120" s="86"/>
      <c r="H120" s="86"/>
      <c r="I120" s="86"/>
      <c r="J120" s="86"/>
      <c r="K120" s="86"/>
      <c r="L120" s="50"/>
      <c r="M120" s="50"/>
      <c r="N120" s="50"/>
      <c r="O120" s="50"/>
      <c r="P120" s="50"/>
      <c r="Q120" s="50"/>
      <c r="R120" s="50"/>
      <c r="S120" s="86"/>
      <c r="T120" s="50"/>
      <c r="U120" s="50"/>
      <c r="V120" s="50"/>
      <c r="W120" s="50"/>
      <c r="X120" s="50"/>
      <c r="Y120" s="50"/>
      <c r="Z120" s="50"/>
      <c r="AA120" s="86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</row>
    <row r="121" spans="1:41">
      <c r="A121" s="50"/>
      <c r="B121" s="50"/>
      <c r="C121" s="50"/>
      <c r="D121" s="50"/>
      <c r="E121" s="86"/>
      <c r="F121" s="86"/>
      <c r="G121" s="86"/>
      <c r="H121" s="86"/>
      <c r="I121" s="86"/>
      <c r="J121" s="86"/>
      <c r="K121" s="86"/>
      <c r="L121" s="50"/>
      <c r="M121" s="50"/>
      <c r="N121" s="50"/>
      <c r="O121" s="50"/>
      <c r="P121" s="50"/>
      <c r="Q121" s="50"/>
      <c r="R121" s="50"/>
      <c r="S121" s="86"/>
      <c r="T121" s="50"/>
      <c r="U121" s="50"/>
      <c r="V121" s="50"/>
      <c r="W121" s="50"/>
      <c r="X121" s="50"/>
      <c r="Y121" s="50"/>
      <c r="Z121" s="50"/>
      <c r="AA121" s="86"/>
      <c r="AB121" s="50"/>
      <c r="AC121" s="50"/>
      <c r="AD121" s="11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</row>
    <row r="122" spans="1:41">
      <c r="A122" s="50"/>
      <c r="B122" s="50"/>
      <c r="C122" s="50"/>
      <c r="D122" s="50"/>
      <c r="E122" s="86"/>
      <c r="F122" s="86"/>
      <c r="G122" s="86"/>
      <c r="H122" s="86"/>
      <c r="I122" s="86"/>
      <c r="J122" s="86"/>
      <c r="K122" s="86"/>
      <c r="L122" s="114"/>
      <c r="M122" s="86"/>
      <c r="N122" s="114"/>
      <c r="O122" s="50"/>
      <c r="P122" s="115"/>
      <c r="Q122" s="50"/>
      <c r="R122" s="50"/>
      <c r="S122" s="86"/>
      <c r="T122" s="50"/>
      <c r="U122" s="121"/>
      <c r="V122" s="50"/>
      <c r="W122" s="121"/>
      <c r="X122" s="50"/>
      <c r="Y122" s="50"/>
      <c r="Z122" s="50"/>
      <c r="AA122" s="86"/>
      <c r="AB122" s="50"/>
      <c r="AC122" s="50"/>
      <c r="AD122" s="50"/>
      <c r="AE122" s="50"/>
      <c r="AF122" s="50"/>
      <c r="AG122" s="50"/>
      <c r="AH122" s="50"/>
      <c r="AI122" s="50"/>
      <c r="AJ122" s="50"/>
      <c r="AK122" s="86"/>
      <c r="AL122" s="86"/>
      <c r="AM122" s="50"/>
      <c r="AN122" s="50"/>
      <c r="AO122" s="50"/>
    </row>
    <row r="123" spans="1:41">
      <c r="A123" s="50"/>
      <c r="B123" s="50"/>
      <c r="C123" s="50"/>
      <c r="D123" s="50"/>
      <c r="E123" s="86"/>
      <c r="F123" s="86"/>
      <c r="G123" s="86"/>
      <c r="H123" s="86"/>
      <c r="I123" s="86"/>
      <c r="J123" s="86"/>
      <c r="K123" s="86"/>
      <c r="L123" s="50"/>
      <c r="M123" s="86"/>
      <c r="N123" s="50"/>
      <c r="O123" s="50"/>
      <c r="P123" s="115"/>
      <c r="Q123" s="50"/>
      <c r="R123" s="50"/>
      <c r="S123" s="86"/>
      <c r="T123" s="50"/>
      <c r="U123" s="121"/>
      <c r="V123" s="50"/>
      <c r="W123" s="121"/>
      <c r="X123" s="50"/>
      <c r="Y123" s="50"/>
      <c r="Z123" s="50"/>
      <c r="AA123" s="86"/>
      <c r="AB123" s="50"/>
      <c r="AC123" s="50"/>
      <c r="AD123" s="50"/>
      <c r="AE123" s="50"/>
      <c r="AF123" s="50"/>
      <c r="AG123" s="50"/>
      <c r="AH123" s="50"/>
      <c r="AI123" s="50"/>
      <c r="AJ123" s="50"/>
      <c r="AK123" s="86"/>
      <c r="AL123" s="86"/>
      <c r="AM123" s="50"/>
      <c r="AN123" s="50"/>
      <c r="AO123" s="50"/>
    </row>
    <row r="124" spans="1:41">
      <c r="A124" s="115"/>
      <c r="B124" s="50"/>
      <c r="C124" s="50"/>
      <c r="D124" s="50"/>
      <c r="E124" s="86"/>
      <c r="F124" s="86"/>
      <c r="G124" s="86"/>
      <c r="H124" s="86"/>
      <c r="I124" s="86"/>
      <c r="J124" s="86"/>
      <c r="K124" s="86"/>
      <c r="L124" s="50"/>
      <c r="M124" s="86"/>
      <c r="N124" s="50"/>
      <c r="O124" s="115"/>
      <c r="P124" s="114"/>
      <c r="Q124" s="50"/>
      <c r="R124" s="50"/>
      <c r="S124" s="86"/>
      <c r="T124" s="124"/>
      <c r="U124" s="114"/>
      <c r="V124" s="50"/>
      <c r="W124" s="137"/>
      <c r="X124" s="137"/>
      <c r="Y124" s="137"/>
      <c r="Z124" s="115"/>
      <c r="AA124" s="86"/>
      <c r="AB124" s="50"/>
      <c r="AC124" s="50"/>
      <c r="AD124" s="50"/>
      <c r="AE124" s="50"/>
      <c r="AF124" s="50"/>
      <c r="AG124" s="50"/>
      <c r="AH124" s="50"/>
      <c r="AI124" s="50"/>
      <c r="AJ124" s="50"/>
      <c r="AK124" s="86"/>
      <c r="AL124" s="86"/>
      <c r="AM124" s="50"/>
      <c r="AN124" s="50"/>
      <c r="AO124" s="50"/>
    </row>
    <row r="125" spans="1:41">
      <c r="A125" s="115"/>
      <c r="B125" s="50"/>
      <c r="C125" s="50"/>
      <c r="D125" s="50"/>
      <c r="E125" s="86"/>
      <c r="F125" s="86"/>
      <c r="G125" s="86"/>
      <c r="H125" s="86"/>
      <c r="I125" s="86"/>
      <c r="J125" s="86"/>
      <c r="K125" s="86"/>
      <c r="L125" s="50"/>
      <c r="M125" s="86"/>
      <c r="N125" s="50"/>
      <c r="O125" s="50"/>
      <c r="P125" s="50"/>
      <c r="Q125" s="115"/>
      <c r="R125" s="50"/>
      <c r="S125" s="86"/>
      <c r="T125" s="50"/>
      <c r="U125" s="136"/>
      <c r="V125" s="123"/>
      <c r="W125" s="123"/>
      <c r="X125" s="137"/>
      <c r="Y125" s="137"/>
      <c r="Z125" s="115"/>
      <c r="AA125" s="86"/>
      <c r="AB125" s="50"/>
      <c r="AC125" s="50"/>
      <c r="AD125" s="50"/>
      <c r="AE125" s="50"/>
      <c r="AF125" s="50"/>
      <c r="AG125" s="50"/>
      <c r="AH125" s="50"/>
      <c r="AI125" s="50"/>
      <c r="AJ125" s="50"/>
      <c r="AK125" s="86"/>
      <c r="AL125" s="86"/>
      <c r="AM125" s="50"/>
      <c r="AN125" s="50"/>
      <c r="AO125" s="50"/>
    </row>
    <row r="126" spans="1:41">
      <c r="A126" s="50"/>
      <c r="B126" s="50"/>
      <c r="C126" s="50"/>
      <c r="D126" s="50"/>
      <c r="E126" s="86"/>
      <c r="F126" s="86"/>
      <c r="G126" s="86"/>
      <c r="H126" s="86"/>
      <c r="I126" s="86"/>
      <c r="J126" s="86"/>
      <c r="K126" s="86"/>
      <c r="L126" s="50"/>
      <c r="M126" s="86"/>
      <c r="N126" s="50"/>
      <c r="O126" s="50"/>
      <c r="P126" s="50"/>
      <c r="Q126" s="115"/>
      <c r="R126" s="50"/>
      <c r="S126" s="86"/>
      <c r="T126" s="50"/>
      <c r="U126" s="136"/>
      <c r="V126" s="123"/>
      <c r="W126" s="123"/>
      <c r="X126" s="50"/>
      <c r="Y126" s="50"/>
      <c r="Z126" s="50"/>
      <c r="AA126" s="86"/>
      <c r="AB126" s="50"/>
      <c r="AC126" s="50"/>
      <c r="AD126" s="50"/>
      <c r="AE126" s="50"/>
      <c r="AF126" s="50"/>
      <c r="AG126" s="50"/>
      <c r="AH126" s="50"/>
      <c r="AI126" s="50"/>
      <c r="AJ126" s="50"/>
      <c r="AK126" s="86"/>
      <c r="AL126" s="86"/>
      <c r="AM126" s="50"/>
      <c r="AN126" s="50"/>
      <c r="AO126" s="50"/>
    </row>
    <row r="127" spans="1:41">
      <c r="A127" s="50"/>
      <c r="B127" s="50"/>
      <c r="C127" s="50"/>
      <c r="D127" s="50"/>
      <c r="E127" s="86"/>
      <c r="F127" s="86"/>
      <c r="G127" s="86"/>
      <c r="H127" s="86"/>
      <c r="I127" s="86"/>
      <c r="J127" s="86"/>
      <c r="K127" s="86"/>
      <c r="L127" s="50"/>
      <c r="M127" s="86"/>
      <c r="N127" s="50"/>
      <c r="O127" s="50"/>
      <c r="P127" s="115"/>
      <c r="Q127" s="50"/>
      <c r="R127" s="50"/>
      <c r="S127" s="86"/>
      <c r="T127" s="50"/>
      <c r="U127" s="121"/>
      <c r="V127" s="50"/>
      <c r="W127" s="121"/>
      <c r="X127" s="50"/>
      <c r="Y127" s="50"/>
      <c r="Z127" s="50"/>
      <c r="AA127" s="86"/>
      <c r="AB127" s="50"/>
      <c r="AC127" s="50"/>
      <c r="AD127" s="50"/>
      <c r="AE127" s="50"/>
      <c r="AF127" s="50"/>
      <c r="AG127" s="50"/>
      <c r="AH127" s="50"/>
      <c r="AI127" s="50"/>
      <c r="AJ127" s="50"/>
      <c r="AK127" s="86"/>
      <c r="AL127" s="86"/>
      <c r="AM127" s="50"/>
      <c r="AN127" s="50"/>
      <c r="AO127" s="50"/>
    </row>
    <row r="128" spans="1:41">
      <c r="A128" s="50"/>
      <c r="B128" s="50"/>
      <c r="C128" s="50"/>
      <c r="D128" s="50"/>
      <c r="E128" s="86"/>
      <c r="F128" s="86"/>
      <c r="G128" s="86"/>
      <c r="H128" s="86"/>
      <c r="I128" s="86"/>
      <c r="J128" s="86"/>
      <c r="K128" s="86"/>
      <c r="L128" s="50"/>
      <c r="M128" s="86"/>
      <c r="N128" s="50"/>
      <c r="O128" s="50"/>
      <c r="P128" s="115"/>
      <c r="Q128" s="50"/>
      <c r="R128" s="50"/>
      <c r="S128" s="86"/>
      <c r="T128" s="50"/>
      <c r="U128" s="121"/>
      <c r="V128" s="50"/>
      <c r="W128" s="121"/>
      <c r="X128" s="50"/>
      <c r="Y128" s="50"/>
      <c r="Z128" s="50"/>
      <c r="AA128" s="86"/>
      <c r="AB128" s="50"/>
      <c r="AC128" s="50"/>
      <c r="AD128" s="50"/>
      <c r="AE128" s="50"/>
      <c r="AF128" s="50"/>
      <c r="AG128" s="50"/>
      <c r="AH128" s="50"/>
      <c r="AI128" s="50"/>
      <c r="AJ128" s="50"/>
      <c r="AK128" s="86"/>
      <c r="AL128" s="86"/>
      <c r="AM128" s="50"/>
      <c r="AN128" s="50"/>
      <c r="AO128" s="50"/>
    </row>
    <row r="129" spans="1:41">
      <c r="A129" s="115"/>
      <c r="B129" s="50"/>
      <c r="C129" s="50"/>
      <c r="D129" s="50"/>
      <c r="E129" s="86"/>
      <c r="F129" s="86"/>
      <c r="G129" s="86"/>
      <c r="H129" s="86"/>
      <c r="I129" s="86"/>
      <c r="J129" s="86"/>
      <c r="K129" s="86"/>
      <c r="L129" s="50"/>
      <c r="M129" s="86"/>
      <c r="N129" s="50"/>
      <c r="O129" s="115"/>
      <c r="P129" s="114"/>
      <c r="Q129" s="50"/>
      <c r="R129" s="50"/>
      <c r="S129" s="86"/>
      <c r="T129" s="124"/>
      <c r="U129" s="114"/>
      <c r="V129" s="50"/>
      <c r="W129" s="115"/>
      <c r="X129" s="115"/>
      <c r="Y129" s="115"/>
      <c r="Z129" s="115"/>
      <c r="AA129" s="86"/>
      <c r="AB129" s="50"/>
      <c r="AC129" s="50"/>
      <c r="AD129" s="50"/>
      <c r="AE129" s="50"/>
      <c r="AF129" s="50"/>
      <c r="AG129" s="50"/>
      <c r="AH129" s="50"/>
      <c r="AI129" s="50"/>
      <c r="AJ129" s="50"/>
      <c r="AK129" s="86"/>
      <c r="AL129" s="86"/>
      <c r="AM129" s="50"/>
      <c r="AN129" s="50"/>
      <c r="AO129" s="50"/>
    </row>
    <row r="130" spans="1:41">
      <c r="A130" s="50"/>
      <c r="B130" s="50"/>
      <c r="C130" s="50"/>
      <c r="D130" s="50"/>
      <c r="E130" s="86"/>
      <c r="F130" s="86"/>
      <c r="G130" s="86"/>
      <c r="H130" s="86"/>
      <c r="I130" s="86"/>
      <c r="J130" s="86"/>
      <c r="K130" s="86"/>
      <c r="L130" s="50"/>
      <c r="M130" s="86"/>
      <c r="N130" s="50"/>
      <c r="O130" s="115"/>
      <c r="P130" s="114"/>
      <c r="Q130" s="50"/>
      <c r="R130" s="50"/>
      <c r="S130" s="86"/>
      <c r="T130" s="124"/>
      <c r="U130" s="114"/>
      <c r="V130" s="50"/>
      <c r="W130" s="50"/>
      <c r="X130" s="50"/>
      <c r="Y130" s="50"/>
      <c r="Z130" s="50"/>
      <c r="AA130" s="86"/>
      <c r="AB130" s="50"/>
      <c r="AC130" s="50"/>
      <c r="AD130" s="50"/>
      <c r="AE130" s="50"/>
      <c r="AF130" s="50"/>
      <c r="AG130" s="50"/>
      <c r="AH130" s="50"/>
      <c r="AI130" s="50"/>
      <c r="AJ130" s="50"/>
      <c r="AK130" s="86"/>
      <c r="AL130" s="86"/>
      <c r="AM130" s="50"/>
      <c r="AN130" s="50"/>
      <c r="AO130" s="50"/>
    </row>
    <row r="131" spans="1:41">
      <c r="A131" s="50"/>
      <c r="B131" s="50"/>
      <c r="C131" s="50"/>
      <c r="D131" s="50"/>
      <c r="E131" s="86"/>
      <c r="F131" s="86"/>
      <c r="G131" s="86"/>
      <c r="H131" s="86"/>
      <c r="I131" s="86"/>
      <c r="J131" s="86"/>
      <c r="K131" s="86"/>
      <c r="L131" s="50"/>
      <c r="M131" s="86"/>
      <c r="N131" s="50"/>
      <c r="O131" s="115"/>
      <c r="P131" s="114"/>
      <c r="Q131" s="50"/>
      <c r="R131" s="50"/>
      <c r="S131" s="86"/>
      <c r="T131" s="124"/>
      <c r="U131" s="114"/>
      <c r="V131" s="50"/>
      <c r="W131" s="50"/>
      <c r="X131" s="50"/>
      <c r="Y131" s="50"/>
      <c r="Z131" s="50"/>
      <c r="AA131" s="86"/>
      <c r="AB131" s="50"/>
      <c r="AC131" s="50"/>
      <c r="AD131" s="50"/>
      <c r="AE131" s="50"/>
      <c r="AF131" s="50"/>
      <c r="AG131" s="50"/>
      <c r="AH131" s="50"/>
      <c r="AI131" s="50"/>
      <c r="AJ131" s="50"/>
      <c r="AK131" s="86"/>
      <c r="AL131" s="86"/>
      <c r="AM131" s="50"/>
      <c r="AN131" s="50"/>
      <c r="AO131" s="50"/>
    </row>
    <row r="132" spans="1:41">
      <c r="A132" s="50"/>
      <c r="B132" s="50"/>
      <c r="C132" s="50"/>
      <c r="D132" s="50"/>
      <c r="E132" s="86"/>
      <c r="F132" s="86"/>
      <c r="G132" s="86"/>
      <c r="H132" s="86"/>
      <c r="I132" s="86"/>
      <c r="J132" s="86"/>
      <c r="K132" s="86"/>
      <c r="L132" s="50"/>
      <c r="M132" s="86"/>
      <c r="N132" s="50"/>
      <c r="O132" s="50"/>
      <c r="P132" s="115"/>
      <c r="Q132" s="50"/>
      <c r="R132" s="50"/>
      <c r="S132" s="86"/>
      <c r="T132" s="50"/>
      <c r="U132" s="121"/>
      <c r="V132" s="50"/>
      <c r="W132" s="121"/>
      <c r="X132" s="50"/>
      <c r="Y132" s="50"/>
      <c r="Z132" s="50"/>
      <c r="AA132" s="86"/>
      <c r="AB132" s="50"/>
      <c r="AC132" s="50"/>
      <c r="AD132" s="50"/>
      <c r="AE132" s="50"/>
      <c r="AF132" s="50"/>
      <c r="AG132" s="50"/>
      <c r="AH132" s="50"/>
      <c r="AI132" s="50"/>
      <c r="AJ132" s="50"/>
      <c r="AK132" s="86"/>
      <c r="AL132" s="86"/>
      <c r="AM132" s="50"/>
      <c r="AN132" s="50"/>
      <c r="AO132" s="50"/>
    </row>
    <row r="133" spans="1:41">
      <c r="A133" s="50"/>
      <c r="B133" s="50"/>
      <c r="C133" s="50"/>
      <c r="D133" s="50"/>
      <c r="E133" s="86"/>
      <c r="F133" s="86"/>
      <c r="G133" s="86"/>
      <c r="H133" s="86"/>
      <c r="I133" s="86"/>
      <c r="J133" s="86"/>
      <c r="K133" s="86"/>
      <c r="L133" s="50"/>
      <c r="M133" s="86"/>
      <c r="N133" s="50"/>
      <c r="O133" s="115"/>
      <c r="P133" s="114"/>
      <c r="Q133" s="50"/>
      <c r="R133" s="50"/>
      <c r="S133" s="86"/>
      <c r="T133" s="124"/>
      <c r="U133" s="114"/>
      <c r="V133" s="50"/>
      <c r="W133" s="50"/>
      <c r="X133" s="50"/>
      <c r="Y133" s="50"/>
      <c r="Z133" s="50"/>
      <c r="AA133" s="86"/>
      <c r="AB133" s="50"/>
      <c r="AC133" s="50"/>
      <c r="AD133" s="50"/>
      <c r="AE133" s="50"/>
      <c r="AF133" s="50"/>
      <c r="AG133" s="50"/>
      <c r="AH133" s="50"/>
      <c r="AI133" s="50"/>
      <c r="AJ133" s="50"/>
      <c r="AK133" s="86"/>
      <c r="AL133" s="86"/>
      <c r="AM133" s="50"/>
      <c r="AN133" s="50"/>
      <c r="AO133" s="50"/>
    </row>
    <row r="134" spans="1:41">
      <c r="A134" s="115"/>
      <c r="B134" s="50"/>
      <c r="C134" s="50"/>
      <c r="D134" s="50"/>
      <c r="E134" s="86"/>
      <c r="F134" s="86"/>
      <c r="G134" s="86"/>
      <c r="H134" s="86"/>
      <c r="I134" s="86"/>
      <c r="J134" s="86"/>
      <c r="K134" s="86"/>
      <c r="L134" s="50"/>
      <c r="M134" s="86"/>
      <c r="N134" s="50"/>
      <c r="O134" s="115"/>
      <c r="P134" s="114"/>
      <c r="Q134" s="50"/>
      <c r="R134" s="50"/>
      <c r="S134" s="86"/>
      <c r="T134" s="124"/>
      <c r="U134" s="114"/>
      <c r="V134" s="50"/>
      <c r="W134" s="138"/>
      <c r="X134" s="138"/>
      <c r="Y134" s="138"/>
      <c r="Z134" s="115"/>
      <c r="AA134" s="86"/>
      <c r="AB134" s="50"/>
      <c r="AC134" s="50"/>
      <c r="AD134" s="50"/>
      <c r="AE134" s="50"/>
      <c r="AF134" s="50"/>
      <c r="AG134" s="50"/>
      <c r="AH134" s="50"/>
      <c r="AI134" s="50"/>
      <c r="AJ134" s="50"/>
      <c r="AK134" s="86"/>
      <c r="AL134" s="86"/>
      <c r="AM134" s="50"/>
      <c r="AN134" s="50"/>
      <c r="AO134" s="50"/>
    </row>
    <row r="135" spans="1:41">
      <c r="A135" s="115"/>
      <c r="B135" s="50"/>
      <c r="C135" s="50"/>
      <c r="D135" s="50"/>
      <c r="E135" s="86"/>
      <c r="F135" s="86"/>
      <c r="G135" s="86"/>
      <c r="H135" s="86"/>
      <c r="I135" s="86"/>
      <c r="J135" s="86"/>
      <c r="K135" s="86"/>
      <c r="L135" s="50"/>
      <c r="M135" s="86"/>
      <c r="N135" s="50"/>
      <c r="O135" s="115"/>
      <c r="P135" s="114"/>
      <c r="Q135" s="50"/>
      <c r="R135" s="50"/>
      <c r="S135" s="86"/>
      <c r="T135" s="124"/>
      <c r="U135" s="114"/>
      <c r="V135" s="50"/>
      <c r="W135" s="138"/>
      <c r="X135" s="138"/>
      <c r="Y135" s="138"/>
      <c r="Z135" s="115"/>
      <c r="AA135" s="86"/>
      <c r="AB135" s="50"/>
      <c r="AC135" s="50"/>
      <c r="AD135" s="50"/>
      <c r="AE135" s="50"/>
      <c r="AF135" s="50"/>
      <c r="AG135" s="50"/>
      <c r="AH135" s="50"/>
      <c r="AI135" s="50"/>
      <c r="AJ135" s="50"/>
      <c r="AK135" s="86"/>
      <c r="AL135" s="86"/>
      <c r="AM135" s="50"/>
      <c r="AN135" s="50"/>
      <c r="AO135" s="50"/>
    </row>
    <row r="136" spans="1:41">
      <c r="A136" s="50"/>
      <c r="B136" s="50"/>
      <c r="C136" s="50"/>
      <c r="D136" s="50"/>
      <c r="E136" s="86"/>
      <c r="F136" s="86"/>
      <c r="G136" s="86"/>
      <c r="H136" s="86"/>
      <c r="I136" s="86"/>
      <c r="J136" s="86"/>
      <c r="K136" s="86"/>
      <c r="L136" s="50"/>
      <c r="M136" s="86"/>
      <c r="N136" s="50"/>
      <c r="O136" s="115"/>
      <c r="P136" s="114"/>
      <c r="Q136" s="50"/>
      <c r="R136" s="50"/>
      <c r="S136" s="86"/>
      <c r="T136" s="124"/>
      <c r="U136" s="114"/>
      <c r="V136" s="50"/>
      <c r="W136" s="50"/>
      <c r="X136" s="50"/>
      <c r="Y136" s="50"/>
      <c r="Z136" s="50"/>
      <c r="AA136" s="86"/>
      <c r="AB136" s="50"/>
      <c r="AC136" s="50"/>
      <c r="AD136" s="50"/>
      <c r="AE136" s="50"/>
      <c r="AF136" s="50"/>
      <c r="AG136" s="50"/>
      <c r="AH136" s="50"/>
      <c r="AI136" s="50"/>
      <c r="AJ136" s="50"/>
      <c r="AK136" s="86"/>
      <c r="AL136" s="86"/>
      <c r="AM136" s="50"/>
      <c r="AN136" s="50"/>
      <c r="AO136" s="50"/>
    </row>
    <row r="137" spans="1:41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115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</row>
    <row r="138" spans="1:41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</row>
    <row r="139" spans="1:41">
      <c r="A139" s="50"/>
      <c r="B139" s="50"/>
      <c r="C139" s="50"/>
      <c r="D139" s="50"/>
      <c r="E139" s="131"/>
      <c r="F139" s="131"/>
      <c r="G139" s="131"/>
      <c r="H139" s="131"/>
      <c r="I139" s="131"/>
      <c r="J139" s="131"/>
      <c r="K139" s="50"/>
      <c r="L139" s="33"/>
      <c r="M139" s="33"/>
      <c r="N139" s="33"/>
      <c r="O139" s="33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</row>
    <row r="140" spans="1:41">
      <c r="A140" s="50"/>
      <c r="B140" s="50"/>
      <c r="C140" s="50"/>
      <c r="D140" s="50"/>
      <c r="E140" s="86"/>
      <c r="F140" s="86"/>
      <c r="G140" s="86"/>
      <c r="H140" s="86"/>
      <c r="I140" s="86"/>
      <c r="J140" s="86"/>
      <c r="K140" s="50"/>
      <c r="L140" s="86"/>
      <c r="M140" s="86"/>
      <c r="N140" s="86"/>
      <c r="O140" s="86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</row>
    <row r="141" spans="1:41">
      <c r="A141" s="50"/>
      <c r="B141" s="50"/>
      <c r="C141" s="50"/>
      <c r="D141" s="50"/>
      <c r="E141" s="86"/>
      <c r="F141" s="86"/>
      <c r="G141" s="86"/>
      <c r="H141" s="86"/>
      <c r="I141" s="86"/>
      <c r="J141" s="86"/>
      <c r="K141" s="50"/>
      <c r="L141" s="86"/>
      <c r="M141" s="86"/>
      <c r="N141" s="86"/>
      <c r="O141" s="86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</row>
    <row r="142" spans="1:41">
      <c r="A142" s="50"/>
      <c r="B142" s="50"/>
      <c r="C142" s="50"/>
      <c r="D142" s="50"/>
      <c r="E142" s="86"/>
      <c r="F142" s="86"/>
      <c r="G142" s="86"/>
      <c r="H142" s="86"/>
      <c r="I142" s="86"/>
      <c r="J142" s="86"/>
      <c r="K142" s="50"/>
      <c r="L142" s="86"/>
      <c r="M142" s="86"/>
      <c r="N142" s="86"/>
      <c r="O142" s="86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</row>
    <row r="143" spans="1:41">
      <c r="A143" s="50"/>
      <c r="B143" s="50"/>
      <c r="C143" s="50"/>
      <c r="D143" s="50"/>
      <c r="E143" s="86"/>
      <c r="F143" s="86"/>
      <c r="G143" s="86"/>
      <c r="H143" s="86"/>
      <c r="I143" s="86"/>
      <c r="J143" s="86"/>
      <c r="K143" s="50"/>
      <c r="L143" s="86"/>
      <c r="M143" s="86"/>
      <c r="N143" s="86"/>
      <c r="O143" s="86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</row>
    <row r="144" spans="1:41">
      <c r="A144" s="50"/>
      <c r="B144" s="50"/>
      <c r="C144" s="50"/>
      <c r="D144" s="50"/>
      <c r="E144" s="86"/>
      <c r="F144" s="86"/>
      <c r="G144" s="86"/>
      <c r="H144" s="86"/>
      <c r="I144" s="86"/>
      <c r="J144" s="86"/>
      <c r="K144" s="50"/>
      <c r="L144" s="86"/>
      <c r="M144" s="86"/>
      <c r="N144" s="86"/>
      <c r="O144" s="86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</row>
    <row r="145" spans="1:41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</row>
    <row r="146" spans="1:41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</row>
    <row r="147" spans="1:41">
      <c r="A147" s="50"/>
      <c r="B147" s="50"/>
      <c r="C147" s="50"/>
      <c r="D147" s="50"/>
      <c r="E147" s="33"/>
      <c r="F147" s="33"/>
      <c r="G147" s="33"/>
      <c r="H147" s="33"/>
      <c r="I147" s="50"/>
      <c r="J147" s="50"/>
      <c r="K147" s="50"/>
      <c r="L147" s="33"/>
      <c r="M147" s="33"/>
      <c r="N147" s="33"/>
      <c r="O147" s="33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</row>
    <row r="148" spans="1:41">
      <c r="A148" s="50"/>
      <c r="B148" s="50"/>
      <c r="C148" s="50"/>
      <c r="D148" s="50"/>
      <c r="E148" s="115"/>
      <c r="F148" s="115"/>
      <c r="G148" s="115"/>
      <c r="H148" s="115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</row>
    <row r="149" spans="1:41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</row>
    <row r="150" spans="1:41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</row>
    <row r="151" spans="1:4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</row>
    <row r="152" spans="1:41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</row>
    <row r="153" spans="1:41">
      <c r="A153" s="50"/>
      <c r="B153" s="50"/>
      <c r="C153" s="50"/>
      <c r="D153" s="50"/>
      <c r="E153" s="115"/>
      <c r="F153" s="115"/>
      <c r="G153" s="115"/>
      <c r="H153" s="115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</row>
    <row r="154" spans="1:41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</row>
    <row r="155" spans="1:41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</row>
    <row r="156" spans="1:4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</row>
    <row r="157" spans="1:41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</row>
    <row r="158" spans="1:41">
      <c r="A158" s="50"/>
      <c r="B158" s="50"/>
      <c r="C158" s="50"/>
      <c r="D158" s="50"/>
      <c r="E158" s="115"/>
      <c r="F158" s="115"/>
      <c r="G158" s="115"/>
      <c r="H158" s="115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</row>
    <row r="159" spans="1:41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</row>
    <row r="160" spans="1:41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</row>
    <row r="161" spans="1:4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</row>
    <row r="162" spans="1:41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</row>
    <row r="163" spans="1:41">
      <c r="A163" s="50"/>
      <c r="B163" s="50"/>
      <c r="C163" s="50"/>
      <c r="D163" s="50"/>
      <c r="E163" s="115"/>
      <c r="F163" s="115"/>
      <c r="G163" s="115"/>
      <c r="H163" s="115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</row>
    <row r="164" spans="1:41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</row>
    <row r="165" spans="1:41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</row>
    <row r="166" spans="1:41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</row>
    <row r="167" spans="1:41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</row>
    <row r="168" spans="1:41">
      <c r="A168" s="50"/>
      <c r="B168" s="50"/>
      <c r="C168" s="50"/>
      <c r="D168" s="50"/>
      <c r="E168" s="115"/>
      <c r="F168" s="115"/>
      <c r="G168" s="115"/>
      <c r="H168" s="115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</row>
    <row r="169" spans="1:41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</row>
    <row r="170" spans="1:41">
      <c r="B170" s="50"/>
      <c r="C170" s="50"/>
      <c r="D170" s="110"/>
      <c r="E170" s="33"/>
      <c r="F170" s="33"/>
      <c r="G170" s="33"/>
      <c r="H170" s="33"/>
      <c r="I170" s="50"/>
      <c r="J170" s="50"/>
      <c r="K170" s="110"/>
      <c r="L170" s="33"/>
      <c r="M170" s="33"/>
      <c r="N170" s="33"/>
      <c r="O170" s="33"/>
      <c r="P170" s="50"/>
    </row>
    <row r="171" spans="1:41"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</row>
    <row r="172" spans="1:41"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</row>
    <row r="173" spans="1:41"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</row>
    <row r="174" spans="1:41">
      <c r="B174" s="50"/>
      <c r="C174" s="50"/>
      <c r="D174" s="50"/>
      <c r="E174" s="50"/>
      <c r="F174" s="50"/>
      <c r="G174" s="50"/>
      <c r="H174" s="50"/>
      <c r="I174" s="86"/>
      <c r="J174" s="50"/>
      <c r="K174" s="50"/>
      <c r="L174" s="50"/>
      <c r="M174" s="50"/>
      <c r="N174" s="50"/>
      <c r="O174" s="50"/>
      <c r="P174" s="50"/>
    </row>
    <row r="175" spans="1:41"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</row>
    <row r="176" spans="1:41"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</row>
    <row r="177" spans="2:16"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</row>
    <row r="178" spans="2:16"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</row>
    <row r="179" spans="2:16">
      <c r="B179" s="50"/>
      <c r="C179" s="50"/>
      <c r="D179" s="50"/>
      <c r="E179" s="50"/>
      <c r="F179" s="50"/>
      <c r="G179" s="50"/>
      <c r="H179" s="50"/>
      <c r="I179" s="86"/>
      <c r="J179" s="50"/>
      <c r="K179" s="50"/>
      <c r="L179" s="50"/>
      <c r="M179" s="50"/>
      <c r="N179" s="50"/>
      <c r="O179" s="50"/>
      <c r="P179" s="50"/>
    </row>
    <row r="180" spans="2:16"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</row>
    <row r="181" spans="2:16">
      <c r="B181" s="50"/>
      <c r="C181" s="50"/>
      <c r="D181" s="50"/>
      <c r="E181" s="50"/>
      <c r="F181" s="50"/>
      <c r="G181" s="50"/>
      <c r="H181" s="50"/>
      <c r="I181" s="50"/>
      <c r="J181" s="50"/>
      <c r="K181" s="110"/>
      <c r="L181" s="33"/>
      <c r="M181" s="33"/>
      <c r="N181" s="33"/>
      <c r="O181" s="33"/>
      <c r="P181" s="50"/>
    </row>
    <row r="182" spans="2:16"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</row>
    <row r="183" spans="2:16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</row>
    <row r="184" spans="2:16">
      <c r="B184" s="50"/>
      <c r="C184" s="50"/>
      <c r="D184" s="50"/>
      <c r="E184" s="50"/>
      <c r="F184" s="50"/>
      <c r="G184" s="50"/>
      <c r="H184" s="50"/>
      <c r="I184" s="86"/>
      <c r="J184" s="50"/>
      <c r="K184" s="50"/>
      <c r="L184" s="50"/>
      <c r="M184" s="50"/>
      <c r="N184" s="50"/>
      <c r="O184" s="50"/>
      <c r="P184" s="50"/>
    </row>
    <row r="185" spans="2:16"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</row>
    <row r="186" spans="2:16"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</row>
    <row r="187" spans="2:16"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</row>
    <row r="188" spans="2:16"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</row>
    <row r="189" spans="2:16"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</row>
    <row r="190" spans="2:16"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</row>
    <row r="191" spans="2:16"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</row>
  </sheetData>
  <sortState ref="L148:O163">
    <sortCondition ref="O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"/>
  <sheetViews>
    <sheetView zoomScale="133" zoomScaleNormal="133" workbookViewId="0">
      <selection activeCell="A10" sqref="A10"/>
    </sheetView>
  </sheetViews>
  <sheetFormatPr defaultRowHeight="15"/>
  <cols>
    <col min="1" max="1" width="28.5703125" customWidth="1"/>
    <col min="7" max="7" width="33.7109375" customWidth="1"/>
  </cols>
  <sheetData>
    <row r="1" spans="1:8" ht="30.75" thickBot="1">
      <c r="A1" s="5" t="s">
        <v>5</v>
      </c>
      <c r="B1" s="16" t="s">
        <v>2</v>
      </c>
      <c r="C1" s="17" t="s">
        <v>3</v>
      </c>
      <c r="D1" s="17" t="s">
        <v>1</v>
      </c>
      <c r="E1" s="18" t="s">
        <v>14</v>
      </c>
      <c r="F1" s="19" t="s">
        <v>0</v>
      </c>
      <c r="G1" s="57" t="s">
        <v>13</v>
      </c>
      <c r="H1" s="18" t="s">
        <v>4</v>
      </c>
    </row>
    <row r="2" spans="1:8">
      <c r="A2" s="51" t="s">
        <v>24</v>
      </c>
      <c r="B2" s="43">
        <v>7.8296207104154095E-3</v>
      </c>
      <c r="C2" s="15">
        <v>7.7970909090909072E-3</v>
      </c>
      <c r="D2" s="15">
        <v>3.3000000000000002E-2</v>
      </c>
      <c r="E2" s="67">
        <v>5.5833333333333457E-2</v>
      </c>
      <c r="F2" s="15">
        <v>1</v>
      </c>
      <c r="G2" s="68" t="s">
        <v>10</v>
      </c>
      <c r="H2" s="67">
        <v>0.39700000000000002</v>
      </c>
    </row>
    <row r="3" spans="1:8" ht="15.75" thickBot="1">
      <c r="A3" s="64">
        <v>2</v>
      </c>
      <c r="B3" s="49">
        <v>9.6747795786917262E-3</v>
      </c>
      <c r="C3" s="2">
        <v>7.7853225806451612E-3</v>
      </c>
      <c r="D3" s="2">
        <v>3.1E-2</v>
      </c>
      <c r="E3" s="56">
        <v>9.5833333333333492E-2</v>
      </c>
      <c r="F3" s="2">
        <v>2</v>
      </c>
      <c r="G3" s="49"/>
      <c r="H3" s="56">
        <v>0.43700000000000006</v>
      </c>
    </row>
    <row r="4" spans="1:8">
      <c r="A4" s="51" t="s">
        <v>8</v>
      </c>
      <c r="B4" s="4"/>
      <c r="C4" s="4"/>
      <c r="D4" s="4"/>
      <c r="E4" s="4"/>
      <c r="F4" s="66"/>
      <c r="G4" s="4"/>
    </row>
    <row r="5" spans="1:8" ht="15.75" thickBot="1">
      <c r="A5" s="64">
        <v>3</v>
      </c>
      <c r="B5" s="4"/>
      <c r="C5" s="4"/>
      <c r="D5" s="4"/>
      <c r="E5" s="50"/>
      <c r="F5" s="66"/>
      <c r="G5" s="4"/>
    </row>
    <row r="6" spans="1:8" ht="30">
      <c r="A6" s="63" t="s">
        <v>6</v>
      </c>
      <c r="B6" s="4"/>
      <c r="C6" s="4"/>
      <c r="D6" s="4"/>
      <c r="E6" s="50"/>
      <c r="F6" s="4"/>
      <c r="G6" s="4"/>
    </row>
    <row r="7" spans="1:8" ht="15.75" thickBot="1">
      <c r="A7" s="65">
        <v>4</v>
      </c>
      <c r="B7" s="4"/>
      <c r="C7" s="4"/>
      <c r="D7" s="4"/>
      <c r="E7" s="4"/>
      <c r="F7" s="4"/>
      <c r="G7" s="3"/>
    </row>
    <row r="8" spans="1:8">
      <c r="A8" s="51" t="s">
        <v>7</v>
      </c>
      <c r="B8" s="4"/>
      <c r="C8" s="4"/>
      <c r="D8" s="4"/>
      <c r="E8" s="4"/>
      <c r="F8" s="4"/>
      <c r="G8" s="4"/>
    </row>
    <row r="9" spans="1:8" ht="15.75" thickBot="1">
      <c r="A9" s="52">
        <v>1</v>
      </c>
      <c r="B9" s="4"/>
      <c r="C9" s="4"/>
      <c r="D9" s="4"/>
      <c r="E9" s="4"/>
      <c r="F9" s="61"/>
      <c r="G9" s="4"/>
    </row>
    <row r="10" spans="1:8">
      <c r="A10" s="20" t="s">
        <v>22</v>
      </c>
      <c r="B10" s="4"/>
      <c r="C10" s="4"/>
      <c r="D10" s="4"/>
      <c r="E10" s="4"/>
      <c r="F10" s="4"/>
      <c r="G10" s="4"/>
    </row>
    <row r="11" spans="1:8">
      <c r="B11" s="4"/>
      <c r="C11" s="4"/>
      <c r="D11" s="4"/>
      <c r="E11" s="4"/>
      <c r="F11" s="4"/>
      <c r="G11" s="4"/>
    </row>
    <row r="12" spans="1:8">
      <c r="B12" s="4"/>
      <c r="C12" s="4"/>
      <c r="D12" s="4"/>
      <c r="E12" s="4"/>
      <c r="F12" s="4"/>
      <c r="G12" s="4"/>
    </row>
    <row r="13" spans="1:8">
      <c r="B13" s="4"/>
      <c r="C13" s="4"/>
      <c r="D13" s="4"/>
      <c r="E13" s="4"/>
      <c r="F13" s="4"/>
      <c r="G13" s="4"/>
    </row>
    <row r="14" spans="1:8">
      <c r="B14" s="4"/>
      <c r="C14" s="4"/>
      <c r="D14" s="4"/>
      <c r="E14" s="4"/>
      <c r="F14" s="62"/>
      <c r="G14" s="4"/>
    </row>
    <row r="15" spans="1:8">
      <c r="B15" s="4"/>
      <c r="C15" s="4"/>
      <c r="D15" s="4"/>
      <c r="E15" s="4"/>
      <c r="F15" s="62"/>
      <c r="G15" s="4"/>
    </row>
    <row r="16" spans="1:8">
      <c r="B16" s="4"/>
      <c r="C16" s="4"/>
      <c r="D16" s="4"/>
      <c r="E16" s="4"/>
      <c r="F16" s="4"/>
      <c r="G1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1"/>
  <sheetViews>
    <sheetView zoomScale="133" zoomScaleNormal="133" workbookViewId="0">
      <selection activeCell="A10" sqref="A10"/>
    </sheetView>
  </sheetViews>
  <sheetFormatPr defaultRowHeight="15"/>
  <cols>
    <col min="1" max="1" width="31.85546875" customWidth="1"/>
  </cols>
  <sheetData>
    <row r="1" spans="1:6" ht="30.75" thickBot="1">
      <c r="A1" s="5" t="s">
        <v>5</v>
      </c>
      <c r="B1" s="7" t="s">
        <v>2</v>
      </c>
      <c r="C1" s="8" t="s">
        <v>3</v>
      </c>
      <c r="D1" s="8" t="s">
        <v>1</v>
      </c>
      <c r="E1" s="9" t="s">
        <v>14</v>
      </c>
      <c r="F1" s="6" t="s">
        <v>0</v>
      </c>
    </row>
    <row r="2" spans="1:6">
      <c r="A2" s="10" t="s">
        <v>9</v>
      </c>
      <c r="B2" s="41">
        <v>4.4118144133284435E-3</v>
      </c>
      <c r="C2" s="42">
        <v>7.7303213773314223E-3</v>
      </c>
      <c r="D2" s="42">
        <v>4.0999999999999995E-2</v>
      </c>
      <c r="E2" s="43">
        <v>3.5966666666666647E-2</v>
      </c>
      <c r="F2">
        <v>1</v>
      </c>
    </row>
    <row r="3" spans="1:6" ht="15.75" thickBot="1">
      <c r="A3" s="11">
        <v>9</v>
      </c>
      <c r="B3" s="44">
        <v>3.8672592592592595E-3</v>
      </c>
      <c r="C3" s="38">
        <v>1.1293333333333333E-3</v>
      </c>
      <c r="D3" s="38">
        <v>4.0800000000000003E-2</v>
      </c>
      <c r="E3" s="45">
        <v>2.7966666666666584E-2</v>
      </c>
      <c r="F3">
        <v>2</v>
      </c>
    </row>
    <row r="4" spans="1:6">
      <c r="A4" s="10" t="s">
        <v>8</v>
      </c>
      <c r="B4" s="46">
        <v>4.1128205128205132E-3</v>
      </c>
      <c r="C4" s="39">
        <v>1.7834666666666669E-2</v>
      </c>
      <c r="D4" s="39">
        <v>3.2199999999999999E-2</v>
      </c>
      <c r="E4" s="45">
        <v>2.2566666666666568E-2</v>
      </c>
      <c r="F4">
        <v>3</v>
      </c>
    </row>
    <row r="5" spans="1:6" ht="15.75" thickBot="1">
      <c r="A5" s="11">
        <v>3</v>
      </c>
      <c r="B5" s="46">
        <v>3.6249484882425968E-3</v>
      </c>
      <c r="C5" s="39">
        <v>7.7671391678622676E-3</v>
      </c>
      <c r="D5" s="39">
        <v>4.3999999999999997E-2</v>
      </c>
      <c r="E5" s="45">
        <v>6.236666666666657E-2</v>
      </c>
      <c r="F5">
        <v>4</v>
      </c>
    </row>
    <row r="6" spans="1:6" ht="30">
      <c r="A6" s="12" t="s">
        <v>6</v>
      </c>
      <c r="B6" s="46">
        <v>4.1890370370370371E-3</v>
      </c>
      <c r="C6" s="39">
        <v>1.1423333333333335E-3</v>
      </c>
      <c r="D6" s="39">
        <v>4.0200000000000007E-2</v>
      </c>
      <c r="E6" s="45">
        <v>2.1366666666666645E-2</v>
      </c>
      <c r="F6">
        <v>5</v>
      </c>
    </row>
    <row r="7" spans="1:6" ht="15.75" thickBot="1">
      <c r="A7" s="13">
        <v>4</v>
      </c>
      <c r="B7" s="46">
        <v>4.1495257716331613E-3</v>
      </c>
      <c r="C7" s="39">
        <v>7.7425939741750374E-3</v>
      </c>
      <c r="D7" s="39">
        <v>4.1999999999999996E-2</v>
      </c>
      <c r="E7" s="45">
        <v>4.4766666666666621E-2</v>
      </c>
      <c r="F7">
        <v>6</v>
      </c>
    </row>
    <row r="8" spans="1:6">
      <c r="A8" s="10" t="s">
        <v>7</v>
      </c>
      <c r="B8" s="46">
        <v>4.0817777777777779E-3</v>
      </c>
      <c r="C8" s="39">
        <v>1.1380000000000001E-3</v>
      </c>
      <c r="D8" s="39">
        <v>4.0400000000000005E-2</v>
      </c>
      <c r="E8" s="45">
        <v>2.3566666666666625E-2</v>
      </c>
      <c r="F8">
        <v>7</v>
      </c>
    </row>
    <row r="9" spans="1:6" ht="15.75" thickBot="1">
      <c r="A9" s="14">
        <v>1</v>
      </c>
      <c r="B9" s="46">
        <v>3.9745185185185187E-3</v>
      </c>
      <c r="C9" s="39">
        <v>1.1336666666666667E-3</v>
      </c>
      <c r="D9" s="39">
        <v>4.0600000000000004E-2</v>
      </c>
      <c r="E9" s="45">
        <v>2.5766666666666604E-2</v>
      </c>
      <c r="F9">
        <v>8</v>
      </c>
    </row>
    <row r="10" spans="1:6" ht="15.75" thickBot="1">
      <c r="A10" s="20" t="s">
        <v>22</v>
      </c>
      <c r="B10" s="47">
        <v>3.887237129937879E-3</v>
      </c>
      <c r="C10" s="48">
        <v>7.7548665710186525E-3</v>
      </c>
      <c r="D10" s="48">
        <v>4.2999999999999997E-2</v>
      </c>
      <c r="E10" s="49">
        <v>5.3566666666666596E-2</v>
      </c>
      <c r="F10">
        <v>9</v>
      </c>
    </row>
    <row r="11" spans="1:6">
      <c r="A11" s="3"/>
      <c r="B11" s="4"/>
      <c r="C11" s="4"/>
      <c r="D11" s="4"/>
      <c r="E11" s="4"/>
      <c r="F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6"/>
  <sheetViews>
    <sheetView zoomScale="133" zoomScaleNormal="133" workbookViewId="0">
      <selection activeCell="A10" sqref="A10"/>
    </sheetView>
  </sheetViews>
  <sheetFormatPr defaultRowHeight="15"/>
  <cols>
    <col min="1" max="1" width="29.28515625" customWidth="1"/>
    <col min="7" max="7" width="29.140625" customWidth="1"/>
  </cols>
  <sheetData>
    <row r="1" spans="1:8" ht="30.75" thickBot="1">
      <c r="A1" s="63" t="s">
        <v>5</v>
      </c>
      <c r="B1" s="16" t="s">
        <v>2</v>
      </c>
      <c r="C1" s="17" t="s">
        <v>3</v>
      </c>
      <c r="D1" s="17" t="s">
        <v>1</v>
      </c>
      <c r="E1" s="18" t="s">
        <v>14</v>
      </c>
      <c r="F1" s="69" t="s">
        <v>0</v>
      </c>
      <c r="G1" s="70" t="s">
        <v>13</v>
      </c>
      <c r="H1" s="18" t="s">
        <v>4</v>
      </c>
    </row>
    <row r="2" spans="1:8">
      <c r="A2" s="51" t="s">
        <v>23</v>
      </c>
      <c r="B2" s="58">
        <v>3.3626598465473102E-3</v>
      </c>
      <c r="C2" s="58">
        <v>7.7794117647058828E-3</v>
      </c>
      <c r="D2" s="58">
        <v>4.4999999999999998E-2</v>
      </c>
      <c r="E2" s="59">
        <v>7.1166666666666545E-2</v>
      </c>
      <c r="F2" s="58">
        <v>1</v>
      </c>
      <c r="G2" s="19" t="s">
        <v>10</v>
      </c>
      <c r="H2" s="59">
        <v>0.27</v>
      </c>
    </row>
    <row r="3" spans="1:8" ht="15.75" thickBot="1">
      <c r="A3" s="64">
        <v>4</v>
      </c>
      <c r="B3" s="1">
        <v>4.6741030550237249E-3</v>
      </c>
      <c r="C3" s="1">
        <v>7.7180487804878054E-3</v>
      </c>
      <c r="D3" s="1">
        <v>0.04</v>
      </c>
      <c r="E3" s="55">
        <v>2.7166666666666561E-2</v>
      </c>
      <c r="F3" s="1">
        <v>2</v>
      </c>
      <c r="G3" s="27"/>
      <c r="H3" s="55">
        <v>0.314</v>
      </c>
    </row>
    <row r="4" spans="1:8">
      <c r="A4" s="51" t="s">
        <v>8</v>
      </c>
      <c r="B4" s="58">
        <v>3.7599999999999999E-3</v>
      </c>
      <c r="C4" s="58">
        <v>1.1249999999999999E-3</v>
      </c>
      <c r="D4" s="58">
        <v>4.1000000000000002E-2</v>
      </c>
      <c r="E4" s="60">
        <v>3.0166666666666564E-2</v>
      </c>
      <c r="F4" s="58">
        <v>3</v>
      </c>
      <c r="G4" s="19" t="s">
        <v>11</v>
      </c>
      <c r="H4" s="59">
        <v>0.311</v>
      </c>
    </row>
    <row r="5" spans="1:8" ht="15.75" thickBot="1">
      <c r="A5" s="64">
        <v>3</v>
      </c>
      <c r="B5" s="71">
        <v>4.0000000000000001E-3</v>
      </c>
      <c r="C5" s="71">
        <v>1.9520000000000003E-2</v>
      </c>
      <c r="D5" s="71">
        <v>3.2000000000000001E-2</v>
      </c>
      <c r="E5" s="72">
        <v>2.5166666666666559E-2</v>
      </c>
      <c r="F5" s="71">
        <v>4</v>
      </c>
      <c r="G5" s="73" t="s">
        <v>12</v>
      </c>
      <c r="H5" s="74">
        <v>0.316</v>
      </c>
    </row>
    <row r="6" spans="1:8" ht="30">
      <c r="A6" s="63" t="s">
        <v>6</v>
      </c>
      <c r="B6" s="4"/>
      <c r="C6" s="4"/>
      <c r="D6" s="4"/>
      <c r="E6" s="50"/>
      <c r="F6" s="4"/>
      <c r="G6" s="4"/>
    </row>
    <row r="7" spans="1:8" ht="15.75" thickBot="1">
      <c r="A7" s="65">
        <v>4</v>
      </c>
    </row>
    <row r="8" spans="1:8">
      <c r="A8" s="51" t="s">
        <v>7</v>
      </c>
      <c r="B8" s="4"/>
      <c r="C8" s="4"/>
      <c r="D8" s="4"/>
      <c r="E8" s="4"/>
      <c r="F8" s="4"/>
      <c r="G8" s="4"/>
    </row>
    <row r="9" spans="1:8" ht="15.75" thickBot="1">
      <c r="A9" s="52">
        <v>1</v>
      </c>
      <c r="B9" s="4"/>
      <c r="C9" s="4"/>
      <c r="D9" s="4"/>
      <c r="E9" s="4"/>
      <c r="F9" s="61"/>
      <c r="G9" s="4"/>
    </row>
    <row r="10" spans="1:8">
      <c r="A10" s="20" t="s">
        <v>22</v>
      </c>
      <c r="B10" s="4"/>
      <c r="C10" s="4"/>
      <c r="D10" s="4"/>
      <c r="E10" s="4"/>
      <c r="F10" s="4"/>
      <c r="G10" s="4"/>
    </row>
    <row r="11" spans="1:8">
      <c r="B11" s="4"/>
      <c r="C11" s="4"/>
      <c r="D11" s="4"/>
      <c r="E11" s="4"/>
      <c r="F11" s="4"/>
      <c r="G11" s="4"/>
    </row>
    <row r="12" spans="1:8">
      <c r="B12" s="4"/>
      <c r="C12" s="4"/>
      <c r="D12" s="4"/>
      <c r="E12" s="4"/>
      <c r="F12" s="4"/>
      <c r="G12" s="3"/>
    </row>
    <row r="13" spans="1:8">
      <c r="B13" s="4"/>
      <c r="C13" s="4"/>
      <c r="D13" s="4"/>
      <c r="E13" s="4"/>
      <c r="F13" s="4"/>
      <c r="G13" s="4"/>
    </row>
    <row r="14" spans="1:8">
      <c r="B14" s="4"/>
      <c r="C14" s="4"/>
      <c r="D14" s="4"/>
      <c r="E14" s="4"/>
      <c r="F14" s="62"/>
      <c r="G14" s="4"/>
    </row>
    <row r="15" spans="1:8">
      <c r="B15" s="4"/>
      <c r="C15" s="4"/>
      <c r="D15" s="4"/>
      <c r="E15" s="4"/>
      <c r="F15" s="62"/>
      <c r="G15" s="4"/>
    </row>
    <row r="16" spans="1:8">
      <c r="B16" s="4"/>
      <c r="C16" s="4"/>
      <c r="D16" s="4"/>
      <c r="E16" s="4"/>
      <c r="F16" s="4"/>
      <c r="G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50"/>
  <sheetViews>
    <sheetView workbookViewId="0">
      <selection activeCell="A10" sqref="A10"/>
    </sheetView>
  </sheetViews>
  <sheetFormatPr defaultRowHeight="15"/>
  <cols>
    <col min="1" max="1" width="28.42578125" customWidth="1"/>
  </cols>
  <sheetData>
    <row r="1" spans="1:6" ht="30.75" thickBot="1">
      <c r="A1" s="5" t="s">
        <v>5</v>
      </c>
      <c r="B1" s="16" t="s">
        <v>2</v>
      </c>
      <c r="C1" s="17" t="s">
        <v>3</v>
      </c>
      <c r="D1" s="17" t="s">
        <v>1</v>
      </c>
      <c r="E1" s="18" t="s">
        <v>4</v>
      </c>
      <c r="F1" s="6" t="s">
        <v>0</v>
      </c>
    </row>
    <row r="2" spans="1:6">
      <c r="A2" s="10" t="s">
        <v>9</v>
      </c>
      <c r="B2" s="53">
        <v>4.2256410256410262E-3</v>
      </c>
      <c r="C2" s="53">
        <v>1.6149333333333335E-2</v>
      </c>
      <c r="D2" s="53">
        <v>3.2399999999999998E-2</v>
      </c>
      <c r="E2" s="53">
        <v>0.32119999999999999</v>
      </c>
      <c r="F2">
        <v>1</v>
      </c>
    </row>
    <row r="3" spans="1:6" ht="15.75" thickBot="1">
      <c r="A3" s="11">
        <v>32</v>
      </c>
      <c r="B3" s="40">
        <v>4.973876281553994E-3</v>
      </c>
      <c r="C3" s="40">
        <v>7.7363140243902444E-3</v>
      </c>
      <c r="D3" s="40">
        <v>3.9199999999999999E-2</v>
      </c>
      <c r="E3" s="40">
        <v>0.32240000000000002</v>
      </c>
      <c r="F3">
        <v>2</v>
      </c>
    </row>
    <row r="4" spans="1:6">
      <c r="A4" s="10" t="s">
        <v>8</v>
      </c>
      <c r="B4" s="40">
        <v>4.3384615384615393E-3</v>
      </c>
      <c r="C4" s="40">
        <v>1.4464000000000001E-2</v>
      </c>
      <c r="D4" s="40">
        <v>3.2599999999999997E-2</v>
      </c>
      <c r="E4" s="40">
        <v>0.32379999999999998</v>
      </c>
      <c r="F4">
        <v>3</v>
      </c>
    </row>
    <row r="5" spans="1:6" ht="15.75" thickBot="1">
      <c r="A5" s="11">
        <v>3</v>
      </c>
      <c r="B5" s="40">
        <v>4.4103703703703701E-3</v>
      </c>
      <c r="C5" s="40">
        <v>1.1443733333333333E-3</v>
      </c>
      <c r="D5" s="40">
        <v>3.9800000000000002E-2</v>
      </c>
      <c r="E5" s="40">
        <v>0.32419999999999999</v>
      </c>
      <c r="F5">
        <v>4</v>
      </c>
    </row>
    <row r="6" spans="1:6" ht="30">
      <c r="A6" s="12" t="s">
        <v>6</v>
      </c>
      <c r="B6" s="40">
        <v>4.5244444444444438E-3</v>
      </c>
      <c r="C6" s="40">
        <v>1.14208E-3</v>
      </c>
      <c r="D6" s="40">
        <v>3.9600000000000003E-2</v>
      </c>
      <c r="E6" s="40">
        <v>0.32639999999999997</v>
      </c>
      <c r="F6">
        <v>5</v>
      </c>
    </row>
    <row r="7" spans="1:6" ht="15.75" thickBot="1">
      <c r="A7" s="13">
        <v>4</v>
      </c>
      <c r="B7" s="40">
        <v>4.4512820512820524E-3</v>
      </c>
      <c r="C7" s="40">
        <v>1.2778666666666667E-2</v>
      </c>
      <c r="D7" s="40">
        <v>3.2799999999999996E-2</v>
      </c>
      <c r="E7" s="40">
        <v>0.32639999999999997</v>
      </c>
      <c r="F7">
        <v>6</v>
      </c>
    </row>
    <row r="8" spans="1:6">
      <c r="A8" s="10" t="s">
        <v>7</v>
      </c>
      <c r="B8" s="40">
        <v>4.6385185185185175E-3</v>
      </c>
      <c r="C8" s="40">
        <v>1.1397866666666666E-3</v>
      </c>
      <c r="D8" s="40">
        <v>3.9400000000000004E-2</v>
      </c>
      <c r="E8" s="40">
        <v>0.32859999999999995</v>
      </c>
      <c r="F8">
        <v>7</v>
      </c>
    </row>
    <row r="9" spans="1:6" ht="15.75" thickBot="1">
      <c r="A9" s="14">
        <v>1</v>
      </c>
      <c r="B9" s="40">
        <v>4.7525925925925912E-3</v>
      </c>
      <c r="C9" s="40">
        <v>1.1374933333333332E-3</v>
      </c>
      <c r="D9" s="40">
        <v>3.9200000000000006E-2</v>
      </c>
      <c r="E9" s="40">
        <v>0.33079999999999993</v>
      </c>
      <c r="F9">
        <v>8</v>
      </c>
    </row>
    <row r="10" spans="1:6">
      <c r="A10" s="20" t="s">
        <v>22</v>
      </c>
      <c r="B10" s="40">
        <v>4.6534879336349927E-3</v>
      </c>
      <c r="C10" s="40">
        <v>1.0357066666666664E-2</v>
      </c>
      <c r="D10" s="40">
        <v>3.3000000000000002E-2</v>
      </c>
      <c r="E10" s="40">
        <v>0.33079999999999998</v>
      </c>
      <c r="F10">
        <v>9</v>
      </c>
    </row>
    <row r="11" spans="1:6">
      <c r="A11" s="3"/>
      <c r="B11" s="40">
        <v>5.2736495080842631E-3</v>
      </c>
      <c r="C11" s="40">
        <v>7.7545792682926834E-3</v>
      </c>
      <c r="D11" s="40">
        <v>3.8399999999999997E-2</v>
      </c>
      <c r="E11" s="40">
        <v>0.33080000000000004</v>
      </c>
      <c r="F11">
        <v>10</v>
      </c>
    </row>
    <row r="12" spans="1:6">
      <c r="B12" s="40">
        <v>4.7428733031674207E-3</v>
      </c>
      <c r="C12" s="40">
        <v>9.6207999999999988E-3</v>
      </c>
      <c r="D12" s="40">
        <v>3.3000000000000002E-2</v>
      </c>
      <c r="E12" s="40">
        <v>0.33260000000000001</v>
      </c>
      <c r="F12">
        <v>11</v>
      </c>
    </row>
    <row r="13" spans="1:6">
      <c r="B13" s="40">
        <v>4.8322586726998488E-3</v>
      </c>
      <c r="C13" s="40">
        <v>8.8845333333333332E-3</v>
      </c>
      <c r="D13" s="40">
        <v>3.3000000000000002E-2</v>
      </c>
      <c r="E13" s="40">
        <v>0.33440000000000003</v>
      </c>
      <c r="F13">
        <v>12</v>
      </c>
    </row>
    <row r="14" spans="1:6">
      <c r="B14" s="40">
        <v>4.9807407407407404E-3</v>
      </c>
      <c r="C14" s="40">
        <v>1.1339781818181817E-3</v>
      </c>
      <c r="D14" s="40">
        <v>3.9E-2</v>
      </c>
      <c r="E14" s="40">
        <v>0.33479999999999999</v>
      </c>
      <c r="F14">
        <v>13</v>
      </c>
    </row>
    <row r="15" spans="1:6">
      <c r="A15" s="4"/>
      <c r="B15" s="40">
        <v>4.9216440422322769E-3</v>
      </c>
      <c r="C15" s="40">
        <v>8.1482666666666675E-3</v>
      </c>
      <c r="D15" s="40">
        <v>3.3000000000000002E-2</v>
      </c>
      <c r="E15" s="40">
        <v>0.33620000000000005</v>
      </c>
      <c r="F15">
        <v>14</v>
      </c>
    </row>
    <row r="16" spans="1:6">
      <c r="B16" s="40">
        <v>5.0948148148148142E-3</v>
      </c>
      <c r="C16" s="40">
        <v>1.1327563636363636E-3</v>
      </c>
      <c r="D16" s="40">
        <v>3.9E-2</v>
      </c>
      <c r="E16" s="40">
        <v>0.33660000000000001</v>
      </c>
      <c r="F16">
        <v>15</v>
      </c>
    </row>
    <row r="17" spans="2:6">
      <c r="B17" s="40">
        <v>5.2088888888888879E-3</v>
      </c>
      <c r="C17" s="40">
        <v>1.1315345454545455E-3</v>
      </c>
      <c r="D17" s="40">
        <v>3.9E-2</v>
      </c>
      <c r="E17" s="40">
        <v>0.33840000000000003</v>
      </c>
      <c r="F17">
        <v>16</v>
      </c>
    </row>
    <row r="18" spans="2:6">
      <c r="B18" s="40">
        <v>5.5734227346145322E-3</v>
      </c>
      <c r="C18" s="40">
        <v>7.7728445121951224E-3</v>
      </c>
      <c r="D18" s="40">
        <v>3.7599999999999995E-2</v>
      </c>
      <c r="E18" s="40">
        <v>0.33920000000000006</v>
      </c>
      <c r="F18">
        <v>17</v>
      </c>
    </row>
    <row r="19" spans="2:6">
      <c r="B19" s="40">
        <v>5.0775559237779622E-3</v>
      </c>
      <c r="C19" s="40">
        <v>7.0315199999999994E-3</v>
      </c>
      <c r="D19" s="40">
        <v>3.32E-2</v>
      </c>
      <c r="E19" s="40">
        <v>0.33939999999999998</v>
      </c>
      <c r="F19">
        <v>18</v>
      </c>
    </row>
    <row r="20" spans="2:6">
      <c r="B20" s="40">
        <v>5.3229629629629616E-3</v>
      </c>
      <c r="C20" s="40">
        <v>1.1303127272727274E-3</v>
      </c>
      <c r="D20" s="40">
        <v>3.9E-2</v>
      </c>
      <c r="E20" s="40">
        <v>0.34020000000000006</v>
      </c>
      <c r="F20" s="4">
        <v>19</v>
      </c>
    </row>
    <row r="21" spans="2:6">
      <c r="B21" s="40">
        <v>5.1440824357912177E-3</v>
      </c>
      <c r="C21" s="40">
        <v>6.6510399999999996E-3</v>
      </c>
      <c r="D21" s="40">
        <v>3.3399999999999999E-2</v>
      </c>
      <c r="E21" s="40">
        <v>0.34079999999999999</v>
      </c>
      <c r="F21">
        <v>20</v>
      </c>
    </row>
    <row r="22" spans="2:6">
      <c r="B22" s="40">
        <v>5.2106089478044732E-3</v>
      </c>
      <c r="C22" s="40">
        <v>6.2705599999999997E-3</v>
      </c>
      <c r="D22" s="40">
        <v>3.3599999999999998E-2</v>
      </c>
      <c r="E22" s="40">
        <v>0.3422</v>
      </c>
      <c r="F22">
        <v>21</v>
      </c>
    </row>
    <row r="23" spans="2:6">
      <c r="B23" s="40">
        <v>5.2771354598177287E-3</v>
      </c>
      <c r="C23" s="40">
        <v>5.8900799999999998E-3</v>
      </c>
      <c r="D23" s="40">
        <v>3.3799999999999997E-2</v>
      </c>
      <c r="E23" s="40">
        <v>0.34360000000000002</v>
      </c>
      <c r="F23">
        <v>22</v>
      </c>
    </row>
    <row r="24" spans="2:6">
      <c r="B24" s="40">
        <v>5.5513204508856684E-3</v>
      </c>
      <c r="C24" s="40">
        <v>1.1286727272727273E-3</v>
      </c>
      <c r="D24" s="40">
        <v>3.8800000000000001E-2</v>
      </c>
      <c r="E24" s="40">
        <v>0.34380000000000005</v>
      </c>
      <c r="F24">
        <v>23</v>
      </c>
    </row>
    <row r="25" spans="2:6">
      <c r="B25" s="40">
        <v>5.6656038647342997E-3</v>
      </c>
      <c r="C25" s="40">
        <v>1.1282545454545454E-3</v>
      </c>
      <c r="D25" s="40">
        <v>3.8600000000000002E-2</v>
      </c>
      <c r="E25" s="40">
        <v>0.34560000000000007</v>
      </c>
      <c r="F25">
        <v>24</v>
      </c>
    </row>
    <row r="26" spans="2:6">
      <c r="B26" s="40">
        <v>5.4100893948163869E-3</v>
      </c>
      <c r="C26" s="40">
        <v>5.2544799999999997E-3</v>
      </c>
      <c r="D26" s="40">
        <v>3.4000000000000002E-2</v>
      </c>
      <c r="E26" s="40">
        <v>0.34620000000000001</v>
      </c>
      <c r="F26">
        <v>25</v>
      </c>
    </row>
    <row r="27" spans="2:6">
      <c r="B27" s="40">
        <v>5.4765168178017879E-3</v>
      </c>
      <c r="C27" s="40">
        <v>4.9993599999999996E-3</v>
      </c>
      <c r="D27" s="40">
        <v>3.4000000000000002E-2</v>
      </c>
      <c r="E27" s="40">
        <v>0.34740000000000004</v>
      </c>
      <c r="F27">
        <v>26</v>
      </c>
    </row>
    <row r="28" spans="2:6">
      <c r="B28" s="40">
        <v>5.7798872785829311E-3</v>
      </c>
      <c r="C28" s="40">
        <v>1.1278363636363635E-3</v>
      </c>
      <c r="D28" s="40">
        <v>3.8400000000000004E-2</v>
      </c>
      <c r="E28" s="40">
        <v>0.3474000000000001</v>
      </c>
      <c r="F28">
        <v>27</v>
      </c>
    </row>
    <row r="29" spans="2:6">
      <c r="B29" s="40">
        <v>5.8731959611448012E-3</v>
      </c>
      <c r="C29" s="40">
        <v>7.7911097560975614E-3</v>
      </c>
      <c r="D29" s="40">
        <v>3.6799999999999992E-2</v>
      </c>
      <c r="E29" s="40">
        <v>0.34760000000000008</v>
      </c>
      <c r="F29">
        <v>28</v>
      </c>
    </row>
    <row r="30" spans="2:6">
      <c r="B30" s="40">
        <v>5.542944240787189E-3</v>
      </c>
      <c r="C30" s="40">
        <v>4.7442399999999994E-3</v>
      </c>
      <c r="D30" s="40">
        <v>3.4000000000000002E-2</v>
      </c>
      <c r="E30" s="40">
        <v>0.34860000000000008</v>
      </c>
      <c r="F30">
        <v>29</v>
      </c>
    </row>
    <row r="31" spans="2:6">
      <c r="B31" s="40">
        <v>5.8941706924315624E-3</v>
      </c>
      <c r="C31" s="40">
        <v>1.1274181818181816E-3</v>
      </c>
      <c r="D31" s="40">
        <v>3.8200000000000005E-2</v>
      </c>
      <c r="E31" s="40">
        <v>0.34920000000000012</v>
      </c>
      <c r="F31">
        <v>30</v>
      </c>
    </row>
    <row r="32" spans="2:6">
      <c r="B32" s="40">
        <v>5.60937166377259E-3</v>
      </c>
      <c r="C32" s="40">
        <v>4.4891199999999992E-3</v>
      </c>
      <c r="D32" s="40">
        <v>3.4000000000000002E-2</v>
      </c>
      <c r="E32" s="40">
        <v>0.34980000000000011</v>
      </c>
      <c r="F32">
        <v>31</v>
      </c>
    </row>
    <row r="33" spans="2:6">
      <c r="B33" s="54">
        <v>6.504299492223138E-3</v>
      </c>
      <c r="C33" s="54">
        <v>7.8069181818181807E-3</v>
      </c>
      <c r="D33" s="54">
        <v>3.5400000000000001E-2</v>
      </c>
      <c r="E33" s="54">
        <v>0.36420000000000002</v>
      </c>
      <c r="F33">
        <v>32</v>
      </c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  <row r="38" spans="2:6">
      <c r="B38" s="4"/>
      <c r="C38" s="4"/>
      <c r="D38" s="4"/>
      <c r="E38" s="4"/>
      <c r="F38" s="4"/>
    </row>
    <row r="39" spans="2:6">
      <c r="B39" s="4"/>
      <c r="C39" s="4"/>
      <c r="D39" s="4"/>
      <c r="E39" s="4"/>
      <c r="F39" s="4"/>
    </row>
    <row r="40" spans="2:6">
      <c r="B40" s="4"/>
      <c r="C40" s="4"/>
      <c r="D40" s="4"/>
      <c r="E40" s="4"/>
      <c r="F40" s="4"/>
    </row>
    <row r="41" spans="2:6">
      <c r="B41" s="4"/>
      <c r="C41" s="4"/>
      <c r="D41" s="4"/>
      <c r="E41" s="4"/>
      <c r="F41" s="4"/>
    </row>
    <row r="42" spans="2:6">
      <c r="B42" s="4"/>
      <c r="C42" s="4"/>
      <c r="D42" s="4"/>
      <c r="E42" s="4"/>
      <c r="F42" s="4"/>
    </row>
    <row r="43" spans="2:6">
      <c r="B43" s="4"/>
      <c r="C43" s="4"/>
      <c r="D43" s="4"/>
      <c r="E43" s="4"/>
      <c r="F43" s="4"/>
    </row>
    <row r="44" spans="2:6">
      <c r="B44" s="4"/>
      <c r="C44" s="4"/>
      <c r="D44" s="4"/>
      <c r="E44" s="4"/>
      <c r="F44" s="4"/>
    </row>
    <row r="45" spans="2:6">
      <c r="B45" s="4"/>
      <c r="C45" s="4"/>
      <c r="D45" s="4"/>
      <c r="E45" s="4"/>
      <c r="F45" s="4"/>
    </row>
    <row r="46" spans="2:6">
      <c r="B46" s="4"/>
      <c r="C46" s="4"/>
      <c r="D46" s="4"/>
      <c r="E46" s="4"/>
      <c r="F46" s="4"/>
    </row>
    <row r="47" spans="2:6">
      <c r="B47" s="4"/>
      <c r="C47" s="4"/>
      <c r="D47" s="4"/>
      <c r="E47" s="4"/>
      <c r="F47" s="4"/>
    </row>
    <row r="48" spans="2:6">
      <c r="B48" s="4"/>
      <c r="C48" s="4"/>
      <c r="D48" s="4"/>
      <c r="E48" s="4"/>
      <c r="F48" s="4"/>
    </row>
    <row r="49" spans="2:6">
      <c r="B49" s="4"/>
      <c r="C49" s="4"/>
      <c r="D49" s="4"/>
      <c r="E49" s="4"/>
      <c r="F49" s="4"/>
    </row>
    <row r="50" spans="2:6">
      <c r="B50" s="4"/>
      <c r="C50" s="4"/>
      <c r="D50" s="4"/>
      <c r="F50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1"/>
  <sheetViews>
    <sheetView zoomScale="133" zoomScaleNormal="133" workbookViewId="0">
      <selection activeCell="T4" sqref="T4"/>
    </sheetView>
  </sheetViews>
  <sheetFormatPr defaultRowHeight="15"/>
  <sheetData>
    <row r="1" spans="1:18" ht="15.75" thickBot="1">
      <c r="A1" t="s">
        <v>0</v>
      </c>
      <c r="B1" s="75" t="s">
        <v>2</v>
      </c>
      <c r="C1" s="75" t="s">
        <v>15</v>
      </c>
      <c r="D1" s="75" t="s">
        <v>3</v>
      </c>
      <c r="E1" s="75" t="s">
        <v>16</v>
      </c>
      <c r="F1" s="75" t="s">
        <v>1</v>
      </c>
      <c r="G1" s="76" t="s">
        <v>4</v>
      </c>
      <c r="H1" s="139" t="s">
        <v>25</v>
      </c>
      <c r="L1" s="75" t="s">
        <v>17</v>
      </c>
      <c r="M1" s="75" t="s">
        <v>18</v>
      </c>
      <c r="N1" s="75" t="s">
        <v>19</v>
      </c>
      <c r="O1" s="75" t="s">
        <v>20</v>
      </c>
      <c r="P1" s="75" t="s">
        <v>1</v>
      </c>
      <c r="Q1" s="76" t="s">
        <v>21</v>
      </c>
      <c r="R1" s="139" t="s">
        <v>25</v>
      </c>
    </row>
    <row r="2" spans="1:18">
      <c r="A2">
        <v>1</v>
      </c>
      <c r="B2" s="77">
        <f t="shared" ref="B2:B21" si="0">0.01*L2/(M2*N2)</f>
        <v>4.8453333333333334E-3</v>
      </c>
      <c r="C2" s="78">
        <f>N2*0.01</f>
        <v>0.03</v>
      </c>
      <c r="D2" s="79">
        <f>(M2/N2)*O2</f>
        <v>5.6249999999999998E-3</v>
      </c>
      <c r="E2" s="79">
        <f>O2</f>
        <v>4.4999999999999996E-5</v>
      </c>
      <c r="F2" s="78">
        <v>2.9000000000000001E-2</v>
      </c>
      <c r="G2" s="80">
        <f t="shared" ref="G2:G21" si="1">Q2/100</f>
        <v>0.41799999999999998</v>
      </c>
      <c r="H2" s="112" t="s">
        <v>26</v>
      </c>
      <c r="L2" s="81">
        <v>545.1</v>
      </c>
      <c r="M2" s="82">
        <v>375</v>
      </c>
      <c r="N2" s="82">
        <v>3</v>
      </c>
      <c r="O2" s="82">
        <v>4.4999999999999996E-5</v>
      </c>
      <c r="P2" s="82">
        <v>2.9000000000000001E-2</v>
      </c>
      <c r="Q2" s="83">
        <v>41.8</v>
      </c>
      <c r="R2" s="112" t="s">
        <v>26</v>
      </c>
    </row>
    <row r="3" spans="1:18">
      <c r="A3">
        <v>2</v>
      </c>
      <c r="B3" s="84">
        <f t="shared" si="0"/>
        <v>5.8863126402393419E-3</v>
      </c>
      <c r="C3" s="85">
        <f t="shared" ref="C3:C21" si="2">N3*0.01</f>
        <v>3.5000000000000003E-2</v>
      </c>
      <c r="D3" s="4">
        <f t="shared" ref="D3:D21" si="3">(M3/N3)*O3</f>
        <v>5.6754285714285709E-3</v>
      </c>
      <c r="E3" s="4">
        <f t="shared" ref="E3:E21" si="4">O3</f>
        <v>5.1999999999999997E-5</v>
      </c>
      <c r="F3" s="86">
        <v>2.8000000000000001E-2</v>
      </c>
      <c r="G3" s="87">
        <f t="shared" si="1"/>
        <v>0.436</v>
      </c>
      <c r="H3" s="4"/>
      <c r="L3" s="88">
        <v>787</v>
      </c>
      <c r="M3" s="85">
        <v>382</v>
      </c>
      <c r="N3" s="85">
        <v>3.5</v>
      </c>
      <c r="O3" s="86">
        <v>5.1999999999999997E-5</v>
      </c>
      <c r="P3" s="86">
        <v>2.8000000000000001E-2</v>
      </c>
      <c r="Q3" s="89">
        <v>43.6</v>
      </c>
      <c r="R3" s="4"/>
    </row>
    <row r="4" spans="1:18">
      <c r="A4">
        <v>3</v>
      </c>
      <c r="B4" s="84">
        <f t="shared" si="0"/>
        <v>6.971649484536083E-3</v>
      </c>
      <c r="C4" s="85">
        <f t="shared" si="2"/>
        <v>0.04</v>
      </c>
      <c r="D4" s="4">
        <f t="shared" si="3"/>
        <v>5.8199999999999997E-3</v>
      </c>
      <c r="E4" s="4">
        <f t="shared" si="4"/>
        <v>5.9999999999999995E-5</v>
      </c>
      <c r="F4" s="86">
        <v>2.8000000000000001E-2</v>
      </c>
      <c r="G4" s="87">
        <f t="shared" si="1"/>
        <v>0.45200000000000001</v>
      </c>
      <c r="H4" s="4"/>
      <c r="L4" s="88">
        <v>1082</v>
      </c>
      <c r="M4" s="85">
        <v>388</v>
      </c>
      <c r="N4" s="85">
        <v>4</v>
      </c>
      <c r="O4" s="86">
        <v>5.9999999999999995E-5</v>
      </c>
      <c r="P4" s="86">
        <v>2.8000000000000001E-2</v>
      </c>
      <c r="Q4" s="89">
        <v>45.2</v>
      </c>
      <c r="R4" s="4"/>
    </row>
    <row r="5" spans="1:18">
      <c r="A5">
        <v>4</v>
      </c>
      <c r="B5" s="84">
        <f t="shared" si="0"/>
        <v>8.1029120723777204E-3</v>
      </c>
      <c r="C5" s="85">
        <f t="shared" si="2"/>
        <v>4.4999999999999998E-2</v>
      </c>
      <c r="D5" s="4">
        <f t="shared" si="3"/>
        <v>5.8513333333333334E-3</v>
      </c>
      <c r="E5" s="4">
        <f t="shared" si="4"/>
        <v>6.7000000000000002E-5</v>
      </c>
      <c r="F5" s="86">
        <v>2.8000000000000001E-2</v>
      </c>
      <c r="G5" s="87">
        <f t="shared" si="1"/>
        <v>0.46700000000000003</v>
      </c>
      <c r="H5" s="4"/>
      <c r="L5" s="88">
        <v>1433</v>
      </c>
      <c r="M5" s="86">
        <v>393</v>
      </c>
      <c r="N5" s="86">
        <v>4.5</v>
      </c>
      <c r="O5" s="86">
        <v>6.7000000000000002E-5</v>
      </c>
      <c r="P5" s="86">
        <v>2.8000000000000001E-2</v>
      </c>
      <c r="Q5" s="89">
        <v>46.7</v>
      </c>
      <c r="R5" s="4"/>
    </row>
    <row r="6" spans="1:18" ht="15.75" thickBot="1">
      <c r="A6">
        <v>5</v>
      </c>
      <c r="B6" s="90">
        <f t="shared" si="0"/>
        <v>9.2562814070351763E-3</v>
      </c>
      <c r="C6" s="91">
        <f t="shared" si="2"/>
        <v>0.05</v>
      </c>
      <c r="D6" s="92">
        <f t="shared" si="3"/>
        <v>5.8903999999999996E-3</v>
      </c>
      <c r="E6" s="92">
        <f t="shared" si="4"/>
        <v>7.3999999999999996E-5</v>
      </c>
      <c r="F6" s="93">
        <v>2.7E-2</v>
      </c>
      <c r="G6" s="94">
        <f t="shared" si="1"/>
        <v>0.48100000000000004</v>
      </c>
      <c r="H6" s="4"/>
      <c r="L6" s="95">
        <v>1842</v>
      </c>
      <c r="M6" s="96">
        <v>398</v>
      </c>
      <c r="N6" s="96">
        <v>5</v>
      </c>
      <c r="O6" s="96">
        <v>7.3999999999999996E-5</v>
      </c>
      <c r="P6" s="97">
        <v>2.7E-2</v>
      </c>
      <c r="Q6" s="98">
        <v>48.1</v>
      </c>
      <c r="R6" s="4"/>
    </row>
    <row r="7" spans="1:18">
      <c r="A7">
        <v>6</v>
      </c>
      <c r="B7" s="77">
        <f t="shared" si="0"/>
        <v>3.3626598465473145E-3</v>
      </c>
      <c r="C7" s="78">
        <f t="shared" si="2"/>
        <v>3.4000000000000002E-2</v>
      </c>
      <c r="D7" s="79">
        <f t="shared" si="3"/>
        <v>7.7794117647058828E-3</v>
      </c>
      <c r="E7" s="79">
        <f t="shared" si="4"/>
        <v>4.6E-5</v>
      </c>
      <c r="F7" s="78">
        <v>4.4999999999999998E-2</v>
      </c>
      <c r="G7" s="80">
        <f t="shared" si="1"/>
        <v>0.27</v>
      </c>
      <c r="H7" s="113" t="s">
        <v>10</v>
      </c>
      <c r="L7" s="99">
        <v>657.4</v>
      </c>
      <c r="M7" s="82">
        <v>575</v>
      </c>
      <c r="N7" s="82">
        <v>3.4</v>
      </c>
      <c r="O7" s="82">
        <v>4.6E-5</v>
      </c>
      <c r="P7" s="82">
        <v>4.4999999999999998E-2</v>
      </c>
      <c r="Q7" s="106">
        <v>27</v>
      </c>
      <c r="R7" s="113" t="s">
        <v>10</v>
      </c>
    </row>
    <row r="8" spans="1:18">
      <c r="A8">
        <v>7</v>
      </c>
      <c r="B8" s="84">
        <f t="shared" si="0"/>
        <v>4.6741030550237249E-3</v>
      </c>
      <c r="C8" s="85">
        <f t="shared" si="2"/>
        <v>4.0999999999999995E-2</v>
      </c>
      <c r="D8" s="4">
        <f t="shared" si="3"/>
        <v>7.7180487804878054E-3</v>
      </c>
      <c r="E8" s="4">
        <f t="shared" si="4"/>
        <v>5.3999999999999998E-5</v>
      </c>
      <c r="F8" s="86">
        <v>0.04</v>
      </c>
      <c r="G8" s="87">
        <f t="shared" si="1"/>
        <v>0.314</v>
      </c>
      <c r="H8" s="4"/>
      <c r="L8" s="100">
        <v>1123</v>
      </c>
      <c r="M8" s="86">
        <v>586</v>
      </c>
      <c r="N8" s="86">
        <v>4.0999999999999996</v>
      </c>
      <c r="O8" s="86">
        <v>5.3999999999999998E-5</v>
      </c>
      <c r="P8" s="86">
        <v>0.04</v>
      </c>
      <c r="Q8" s="107">
        <v>31.4</v>
      </c>
      <c r="R8" s="4"/>
    </row>
    <row r="9" spans="1:18">
      <c r="A9">
        <v>8</v>
      </c>
      <c r="B9" s="84">
        <f t="shared" si="0"/>
        <v>6.1729691876750694E-3</v>
      </c>
      <c r="C9" s="85">
        <f t="shared" si="2"/>
        <v>4.8000000000000001E-2</v>
      </c>
      <c r="D9" s="4">
        <f t="shared" si="3"/>
        <v>7.8093750000000003E-3</v>
      </c>
      <c r="E9" s="4">
        <f t="shared" si="4"/>
        <v>6.3E-5</v>
      </c>
      <c r="F9" s="86">
        <v>3.5999999999999997E-2</v>
      </c>
      <c r="G9" s="87">
        <f t="shared" si="1"/>
        <v>0.35600000000000004</v>
      </c>
      <c r="H9" s="4"/>
      <c r="L9" s="100">
        <v>1763</v>
      </c>
      <c r="M9" s="86">
        <v>595</v>
      </c>
      <c r="N9" s="86">
        <v>4.8</v>
      </c>
      <c r="O9" s="86">
        <v>6.3E-5</v>
      </c>
      <c r="P9" s="86">
        <v>3.5999999999999997E-2</v>
      </c>
      <c r="Q9" s="89">
        <v>35.6</v>
      </c>
      <c r="R9" s="4"/>
    </row>
    <row r="10" spans="1:18">
      <c r="A10">
        <v>9</v>
      </c>
      <c r="B10" s="84">
        <f t="shared" si="0"/>
        <v>7.8296207104154129E-3</v>
      </c>
      <c r="C10" s="85">
        <f t="shared" si="2"/>
        <v>5.5E-2</v>
      </c>
      <c r="D10" s="4">
        <f t="shared" si="3"/>
        <v>7.797090909090908E-3</v>
      </c>
      <c r="E10" s="4">
        <f t="shared" si="4"/>
        <v>7.0999999999999991E-5</v>
      </c>
      <c r="F10" s="86">
        <v>3.3000000000000002E-2</v>
      </c>
      <c r="G10" s="87">
        <f t="shared" si="1"/>
        <v>0.39700000000000002</v>
      </c>
      <c r="H10" s="4"/>
      <c r="L10" s="100">
        <v>2601</v>
      </c>
      <c r="M10" s="86">
        <v>604</v>
      </c>
      <c r="N10" s="86">
        <v>5.5</v>
      </c>
      <c r="O10" s="86">
        <v>7.0999999999999991E-5</v>
      </c>
      <c r="P10" s="86">
        <v>3.3000000000000002E-2</v>
      </c>
      <c r="Q10" s="108">
        <v>39.700000000000003</v>
      </c>
      <c r="R10" s="4"/>
    </row>
    <row r="11" spans="1:18" ht="15.75" thickBot="1">
      <c r="A11">
        <v>10</v>
      </c>
      <c r="B11" s="90">
        <f t="shared" si="0"/>
        <v>9.6747795786917262E-3</v>
      </c>
      <c r="C11" s="91">
        <f t="shared" si="2"/>
        <v>6.2000000000000006E-2</v>
      </c>
      <c r="D11" s="92">
        <f t="shared" si="3"/>
        <v>7.7853225806451612E-3</v>
      </c>
      <c r="E11" s="92">
        <f t="shared" si="4"/>
        <v>7.8999999999999996E-5</v>
      </c>
      <c r="F11" s="91">
        <v>3.1E-2</v>
      </c>
      <c r="G11" s="94">
        <f t="shared" si="1"/>
        <v>0.43700000000000006</v>
      </c>
      <c r="H11" s="4"/>
      <c r="L11" s="101">
        <v>3665</v>
      </c>
      <c r="M11" s="96">
        <v>611</v>
      </c>
      <c r="N11" s="96">
        <v>6.2</v>
      </c>
      <c r="O11" s="96">
        <v>7.8999999999999996E-5</v>
      </c>
      <c r="P11" s="96">
        <v>3.1E-2</v>
      </c>
      <c r="Q11" s="109">
        <v>43.7</v>
      </c>
      <c r="R11" s="4"/>
    </row>
    <row r="12" spans="1:18">
      <c r="A12">
        <v>11</v>
      </c>
      <c r="B12" s="77">
        <f t="shared" si="0"/>
        <v>3.7600000000000003E-3</v>
      </c>
      <c r="C12" s="78">
        <f t="shared" si="2"/>
        <v>0.04</v>
      </c>
      <c r="D12" s="79">
        <f t="shared" si="3"/>
        <v>1.1249999999999999E-3</v>
      </c>
      <c r="E12" s="79">
        <f t="shared" si="4"/>
        <v>3.5999999999999994E-5</v>
      </c>
      <c r="F12" s="102">
        <v>4.1000000000000002E-2</v>
      </c>
      <c r="G12" s="80">
        <f t="shared" si="1"/>
        <v>0.311</v>
      </c>
      <c r="H12" s="113" t="s">
        <v>11</v>
      </c>
      <c r="L12" s="99">
        <v>188</v>
      </c>
      <c r="M12" s="103">
        <v>125</v>
      </c>
      <c r="N12" s="103">
        <v>4</v>
      </c>
      <c r="O12" s="103">
        <v>3.5999999999999994E-5</v>
      </c>
      <c r="P12" s="103">
        <v>4.1000000000000002E-2</v>
      </c>
      <c r="Q12" s="106">
        <v>31.1</v>
      </c>
      <c r="R12" s="113" t="s">
        <v>11</v>
      </c>
    </row>
    <row r="13" spans="1:18">
      <c r="A13">
        <v>12</v>
      </c>
      <c r="B13" s="84">
        <f t="shared" si="0"/>
        <v>4.2962962962962963E-3</v>
      </c>
      <c r="C13" s="85">
        <f t="shared" si="2"/>
        <v>4.4999999999999998E-2</v>
      </c>
      <c r="D13" s="4">
        <f t="shared" si="3"/>
        <v>1.1466666666666667E-3</v>
      </c>
      <c r="E13" s="4">
        <f t="shared" si="4"/>
        <v>4.0000000000000003E-5</v>
      </c>
      <c r="F13" s="86">
        <v>0.04</v>
      </c>
      <c r="G13" s="87">
        <f t="shared" si="1"/>
        <v>0.32200000000000001</v>
      </c>
      <c r="H13" s="4"/>
      <c r="L13" s="88">
        <v>249.4</v>
      </c>
      <c r="M13" s="86">
        <v>129</v>
      </c>
      <c r="N13" s="86">
        <v>4.5</v>
      </c>
      <c r="O13" s="86">
        <v>4.0000000000000003E-5</v>
      </c>
      <c r="P13" s="86">
        <v>0.04</v>
      </c>
      <c r="Q13" s="89">
        <v>32.200000000000003</v>
      </c>
      <c r="R13" s="4"/>
    </row>
    <row r="14" spans="1:18">
      <c r="A14">
        <v>13</v>
      </c>
      <c r="B14" s="84">
        <f t="shared" si="0"/>
        <v>4.8666666666666667E-3</v>
      </c>
      <c r="C14" s="85">
        <f t="shared" si="2"/>
        <v>0.05</v>
      </c>
      <c r="D14" s="4">
        <f t="shared" si="3"/>
        <v>1.1351999999999998E-3</v>
      </c>
      <c r="E14" s="4">
        <f t="shared" si="4"/>
        <v>4.2999999999999995E-5</v>
      </c>
      <c r="F14" s="86">
        <v>3.9E-2</v>
      </c>
      <c r="G14" s="87">
        <f t="shared" si="1"/>
        <v>0.33299999999999996</v>
      </c>
      <c r="H14" s="4"/>
      <c r="L14" s="88">
        <v>321.2</v>
      </c>
      <c r="M14" s="86">
        <v>132</v>
      </c>
      <c r="N14" s="86">
        <v>5</v>
      </c>
      <c r="O14" s="86">
        <v>4.2999999999999995E-5</v>
      </c>
      <c r="P14" s="86">
        <v>3.9E-2</v>
      </c>
      <c r="Q14" s="89">
        <v>33.299999999999997</v>
      </c>
      <c r="R14" s="4"/>
    </row>
    <row r="15" spans="1:18">
      <c r="A15">
        <v>14</v>
      </c>
      <c r="B15" s="84">
        <f t="shared" si="0"/>
        <v>5.4370370370370371E-3</v>
      </c>
      <c r="C15" s="85">
        <f t="shared" si="2"/>
        <v>5.5E-2</v>
      </c>
      <c r="D15" s="4">
        <f t="shared" si="3"/>
        <v>1.1290909090909092E-3</v>
      </c>
      <c r="E15" s="4">
        <f t="shared" si="4"/>
        <v>4.6E-5</v>
      </c>
      <c r="F15" s="86">
        <v>3.9E-2</v>
      </c>
      <c r="G15" s="87">
        <f t="shared" si="1"/>
        <v>0.34200000000000003</v>
      </c>
      <c r="H15" s="4"/>
      <c r="L15" s="88">
        <v>403.7</v>
      </c>
      <c r="M15" s="86">
        <v>135</v>
      </c>
      <c r="N15" s="86">
        <v>5.5</v>
      </c>
      <c r="O15" s="86">
        <v>4.6E-5</v>
      </c>
      <c r="P15" s="86">
        <v>3.9E-2</v>
      </c>
      <c r="Q15" s="89">
        <v>34.200000000000003</v>
      </c>
      <c r="R15" s="4"/>
    </row>
    <row r="16" spans="1:18" ht="15.75" thickBot="1">
      <c r="A16">
        <v>15</v>
      </c>
      <c r="B16" s="90">
        <f t="shared" si="0"/>
        <v>6.0084541062801937E-3</v>
      </c>
      <c r="C16" s="91">
        <f t="shared" si="2"/>
        <v>0.06</v>
      </c>
      <c r="D16" s="92">
        <f t="shared" si="3"/>
        <v>1.1270000000000002E-3</v>
      </c>
      <c r="E16" s="92">
        <f t="shared" si="4"/>
        <v>4.9000000000000005E-5</v>
      </c>
      <c r="F16" s="93">
        <v>3.7999999999999999E-2</v>
      </c>
      <c r="G16" s="94">
        <f t="shared" si="1"/>
        <v>0.35100000000000003</v>
      </c>
      <c r="H16" s="4"/>
      <c r="L16" s="95">
        <v>497.5</v>
      </c>
      <c r="M16" s="97">
        <v>138</v>
      </c>
      <c r="N16" s="97">
        <v>6</v>
      </c>
      <c r="O16" s="97">
        <v>4.9000000000000005E-5</v>
      </c>
      <c r="P16" s="97">
        <v>3.7999999999999999E-2</v>
      </c>
      <c r="Q16" s="98">
        <v>35.1</v>
      </c>
      <c r="R16" s="4"/>
    </row>
    <row r="17" spans="1:18">
      <c r="A17">
        <v>16</v>
      </c>
      <c r="B17" s="77">
        <f t="shared" si="0"/>
        <v>4.0000000000000001E-3</v>
      </c>
      <c r="C17" s="78">
        <f t="shared" si="2"/>
        <v>0.01</v>
      </c>
      <c r="D17" s="79">
        <f t="shared" si="3"/>
        <v>1.9520000000000003E-2</v>
      </c>
      <c r="E17" s="79">
        <f t="shared" si="4"/>
        <v>1.6000000000000001E-4</v>
      </c>
      <c r="F17" s="102">
        <v>3.2000000000000001E-2</v>
      </c>
      <c r="G17" s="80">
        <f t="shared" si="1"/>
        <v>0.316</v>
      </c>
      <c r="H17" s="113" t="s">
        <v>12</v>
      </c>
      <c r="L17" s="99">
        <v>48.8</v>
      </c>
      <c r="M17" s="103">
        <v>122</v>
      </c>
      <c r="N17" s="103">
        <v>1</v>
      </c>
      <c r="O17" s="103">
        <v>1.6000000000000001E-4</v>
      </c>
      <c r="P17" s="103">
        <v>3.2000000000000001E-2</v>
      </c>
      <c r="Q17" s="106">
        <v>31.6</v>
      </c>
      <c r="R17" s="113" t="s">
        <v>12</v>
      </c>
    </row>
    <row r="18" spans="1:18">
      <c r="A18">
        <v>17</v>
      </c>
      <c r="B18" s="84">
        <f t="shared" si="0"/>
        <v>4.5641025641025646E-3</v>
      </c>
      <c r="C18" s="85">
        <f t="shared" si="2"/>
        <v>1.4999999999999999E-2</v>
      </c>
      <c r="D18" s="4">
        <f t="shared" si="3"/>
        <v>1.1093333333333334E-2</v>
      </c>
      <c r="E18" s="4">
        <f t="shared" si="4"/>
        <v>1.2799999999999999E-4</v>
      </c>
      <c r="F18" s="86">
        <v>3.3000000000000002E-2</v>
      </c>
      <c r="G18" s="87">
        <f t="shared" si="1"/>
        <v>0.32899999999999996</v>
      </c>
      <c r="L18" s="100">
        <v>89</v>
      </c>
      <c r="M18" s="86">
        <v>130</v>
      </c>
      <c r="N18" s="86">
        <v>1.5</v>
      </c>
      <c r="O18" s="86">
        <v>1.2799999999999999E-4</v>
      </c>
      <c r="P18" s="86">
        <v>3.3000000000000002E-2</v>
      </c>
      <c r="Q18" s="104">
        <v>32.9</v>
      </c>
    </row>
    <row r="19" spans="1:18">
      <c r="A19">
        <v>18</v>
      </c>
      <c r="B19" s="84">
        <f t="shared" si="0"/>
        <v>5.0110294117647067E-3</v>
      </c>
      <c r="C19" s="85">
        <f t="shared" si="2"/>
        <v>0.02</v>
      </c>
      <c r="D19" s="4">
        <f t="shared" si="3"/>
        <v>7.4119999999999993E-3</v>
      </c>
      <c r="E19" s="4">
        <f t="shared" si="4"/>
        <v>1.0899999999999999E-4</v>
      </c>
      <c r="F19" s="86">
        <v>3.3000000000000002E-2</v>
      </c>
      <c r="G19" s="87">
        <f t="shared" si="1"/>
        <v>0.33799999999999997</v>
      </c>
      <c r="I19" s="4"/>
      <c r="L19" s="100">
        <v>136.30000000000001</v>
      </c>
      <c r="M19" s="86">
        <v>136</v>
      </c>
      <c r="N19" s="86">
        <v>2</v>
      </c>
      <c r="O19" s="85">
        <v>1.0899999999999999E-4</v>
      </c>
      <c r="P19" s="86">
        <v>3.3000000000000002E-2</v>
      </c>
      <c r="Q19" s="104">
        <v>33.799999999999997</v>
      </c>
    </row>
    <row r="20" spans="1:18">
      <c r="A20">
        <v>19</v>
      </c>
      <c r="B20" s="84">
        <f t="shared" si="0"/>
        <v>5.3436619718309859E-3</v>
      </c>
      <c r="C20" s="85">
        <f t="shared" si="2"/>
        <v>2.5000000000000001E-2</v>
      </c>
      <c r="D20" s="4">
        <f t="shared" si="3"/>
        <v>5.5095999999999999E-3</v>
      </c>
      <c r="E20" s="4">
        <f t="shared" si="4"/>
        <v>9.7E-5</v>
      </c>
      <c r="F20" s="86">
        <v>3.4000000000000002E-2</v>
      </c>
      <c r="G20" s="87">
        <f t="shared" si="1"/>
        <v>0.34499999999999997</v>
      </c>
      <c r="L20" s="100">
        <v>189.7</v>
      </c>
      <c r="M20" s="86">
        <v>142</v>
      </c>
      <c r="N20" s="86">
        <v>2.5</v>
      </c>
      <c r="O20" s="86">
        <v>9.7E-5</v>
      </c>
      <c r="P20" s="86">
        <v>3.4000000000000002E-2</v>
      </c>
      <c r="Q20" s="104">
        <v>34.5</v>
      </c>
    </row>
    <row r="21" spans="1:18" ht="15.75" thickBot="1">
      <c r="A21">
        <v>20</v>
      </c>
      <c r="B21" s="90">
        <f t="shared" si="0"/>
        <v>5.675799086757991E-3</v>
      </c>
      <c r="C21" s="91">
        <f t="shared" si="2"/>
        <v>0.03</v>
      </c>
      <c r="D21" s="92">
        <f t="shared" si="3"/>
        <v>4.2339999999999999E-3</v>
      </c>
      <c r="E21" s="92">
        <f t="shared" si="4"/>
        <v>8.7000000000000001E-5</v>
      </c>
      <c r="F21" s="93">
        <v>3.4000000000000002E-2</v>
      </c>
      <c r="G21" s="94">
        <f t="shared" si="1"/>
        <v>0.35100000000000003</v>
      </c>
      <c r="L21" s="101">
        <v>248.6</v>
      </c>
      <c r="M21" s="97">
        <v>146</v>
      </c>
      <c r="N21" s="97">
        <v>3</v>
      </c>
      <c r="O21" s="97">
        <v>8.7000000000000001E-5</v>
      </c>
      <c r="P21" s="97">
        <v>3.4000000000000002E-2</v>
      </c>
      <c r="Q21" s="105">
        <v>35.1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training data ANN_A</vt:lpstr>
      <vt:lpstr>test data ANN_A</vt:lpstr>
      <vt:lpstr>training data ANN_B1</vt:lpstr>
      <vt:lpstr>test data ANN_B1</vt:lpstr>
      <vt:lpstr>training data ANN_B2</vt:lpstr>
      <vt:lpstr>test data ANN_B2</vt:lpstr>
      <vt:lpstr>residual data (klas-3)</vt:lpstr>
      <vt:lpstr>0-data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ХАТА-2021</dc:creator>
  <cp:lastModifiedBy>JR-303</cp:lastModifiedBy>
  <dcterms:created xsi:type="dcterms:W3CDTF">2021-07-21T06:17:08Z</dcterms:created>
  <dcterms:modified xsi:type="dcterms:W3CDTF">2025-03-06T05:29:01Z</dcterms:modified>
</cp:coreProperties>
</file>