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kir\Google Drive\לימודים\מדעי המחשב\שנה שניה\סמסטר קיץ\"/>
    </mc:Choice>
  </mc:AlternateContent>
  <bookViews>
    <workbookView xWindow="0" yWindow="0" windowWidth="28800" windowHeight="12330"/>
  </bookViews>
  <sheets>
    <sheet name="Assembler" sheetId="1" r:id="rId1"/>
    <sheet name="Instruction Set" sheetId="2" r:id="rId2"/>
    <sheet name="Constants" sheetId="3" r:id="rId3"/>
    <sheet name="data_ram" sheetId="4" r:id="rId4"/>
  </sheets>
  <calcPr calcId="162913"/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6" i="1"/>
  <c r="AE27" i="1"/>
  <c r="AE28" i="1"/>
  <c r="AE29" i="1"/>
  <c r="AE30" i="1"/>
  <c r="AE31" i="1"/>
  <c r="AE32" i="1"/>
  <c r="AE33" i="1"/>
  <c r="AE34" i="1"/>
  <c r="AE25" i="1"/>
  <c r="Y2" i="1"/>
  <c r="Z2" i="1"/>
  <c r="Z19" i="1" l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Z18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C36" i="2"/>
  <c r="AA33" i="2" l="1"/>
  <c r="C35" i="2"/>
  <c r="AB26" i="1" l="1"/>
  <c r="AC26" i="1" s="1"/>
  <c r="AB27" i="1"/>
  <c r="AC27" i="1" s="1"/>
  <c r="AB18" i="1"/>
  <c r="AC18" i="1" s="1"/>
  <c r="AB3" i="1"/>
  <c r="AC3" i="1" s="1"/>
  <c r="AB5" i="1"/>
  <c r="AC5" i="1" s="1"/>
  <c r="AB17" i="1"/>
  <c r="AC17" i="1" s="1"/>
  <c r="AB8" i="1"/>
  <c r="AC8" i="1" s="1"/>
  <c r="AB28" i="1"/>
  <c r="AC28" i="1" s="1"/>
  <c r="AB23" i="1"/>
  <c r="AC23" i="1" s="1"/>
  <c r="AB22" i="1"/>
  <c r="AC22" i="1" s="1"/>
  <c r="AB24" i="1"/>
  <c r="AC24" i="1" s="1"/>
  <c r="AB15" i="1"/>
  <c r="AC15" i="1" s="1"/>
  <c r="AB10" i="1"/>
  <c r="AC10" i="1" s="1"/>
  <c r="AB2" i="1"/>
  <c r="AC2" i="1" s="1"/>
  <c r="AB31" i="1"/>
  <c r="AC31" i="1" s="1"/>
  <c r="AB29" i="1"/>
  <c r="AC29" i="1" s="1"/>
  <c r="AB20" i="1"/>
  <c r="AC20" i="1" s="1"/>
  <c r="AB13" i="1"/>
  <c r="AC13" i="1" s="1"/>
  <c r="AB4" i="1"/>
  <c r="AC4" i="1" s="1"/>
  <c r="AB25" i="1"/>
  <c r="AC25" i="1" s="1"/>
  <c r="AB33" i="1"/>
  <c r="AC33" i="1" s="1"/>
  <c r="AB32" i="1"/>
  <c r="AC32" i="1" s="1"/>
  <c r="AB21" i="1"/>
  <c r="AC21" i="1" s="1"/>
  <c r="AB16" i="1"/>
  <c r="AC16" i="1" s="1"/>
  <c r="AB7" i="1"/>
  <c r="AC7" i="1" s="1"/>
  <c r="AB30" i="1"/>
  <c r="AC30" i="1" s="1"/>
  <c r="AB19" i="1"/>
  <c r="AC19" i="1" s="1"/>
  <c r="B34" i="2"/>
  <c r="A2" i="4"/>
  <c r="B3" i="3"/>
  <c r="B4" i="3" s="1"/>
  <c r="B24" i="2"/>
  <c r="B23" i="2"/>
  <c r="B22" i="2"/>
  <c r="B21" i="2"/>
  <c r="B20" i="2"/>
  <c r="B19" i="2"/>
  <c r="B18" i="2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AB6" i="1" l="1"/>
  <c r="AC6" i="1" s="1"/>
  <c r="AB11" i="1"/>
  <c r="AC11" i="1" s="1"/>
  <c r="AB14" i="1"/>
  <c r="AC14" i="1" s="1"/>
  <c r="AB9" i="1"/>
  <c r="AC9" i="1" s="1"/>
  <c r="AB12" i="1"/>
  <c r="AC12" i="1" s="1"/>
  <c r="C30" i="2"/>
  <c r="C23" i="2"/>
  <c r="C19" i="2"/>
  <c r="C13" i="2"/>
  <c r="C5" i="2"/>
  <c r="C29" i="2"/>
  <c r="C12" i="2"/>
  <c r="C4" i="2"/>
  <c r="C28" i="2"/>
  <c r="C22" i="2"/>
  <c r="C18" i="2"/>
  <c r="C11" i="2"/>
  <c r="C3" i="2"/>
  <c r="C34" i="2"/>
  <c r="C27" i="2"/>
  <c r="C10" i="2"/>
  <c r="C2" i="2"/>
  <c r="C26" i="2"/>
  <c r="C21" i="2"/>
  <c r="C17" i="2"/>
  <c r="C9" i="2"/>
  <c r="C33" i="2"/>
  <c r="C25" i="2"/>
  <c r="C16" i="2"/>
  <c r="C8" i="2"/>
  <c r="C32" i="2"/>
  <c r="C24" i="2"/>
  <c r="C20" i="2"/>
  <c r="C15" i="2"/>
  <c r="C7" i="2"/>
  <c r="C31" i="2"/>
  <c r="C14" i="2"/>
  <c r="C6" i="2"/>
  <c r="AB34" i="1" l="1"/>
  <c r="AC34" i="1" s="1"/>
</calcChain>
</file>

<file path=xl/sharedStrings.xml><?xml version="1.0" encoding="utf-8"?>
<sst xmlns="http://schemas.openxmlformats.org/spreadsheetml/2006/main" count="501" uniqueCount="326">
  <si>
    <t>Bit</t>
  </si>
  <si>
    <t>Register Width</t>
  </si>
  <si>
    <t>Instruction</t>
  </si>
  <si>
    <t>opcode [dec]</t>
  </si>
  <si>
    <t>opcode [bin]</t>
  </si>
  <si>
    <t>op1</t>
  </si>
  <si>
    <t>#</t>
  </si>
  <si>
    <t>Regfile Size</t>
  </si>
  <si>
    <t>Regfile Address Width</t>
  </si>
  <si>
    <t>Op1</t>
  </si>
  <si>
    <t>Op2</t>
  </si>
  <si>
    <t>Op3</t>
  </si>
  <si>
    <t>Opcode</t>
  </si>
  <si>
    <t>op2</t>
  </si>
  <si>
    <t>op3</t>
  </si>
  <si>
    <t>NOP</t>
  </si>
  <si>
    <t>Machine Code [bin]</t>
  </si>
  <si>
    <t>//Machine Code [hex]</t>
  </si>
  <si>
    <t>Register</t>
  </si>
  <si>
    <t>DST</t>
  </si>
  <si>
    <t>SRC A</t>
  </si>
  <si>
    <t>SRC B</t>
  </si>
  <si>
    <t>X</t>
  </si>
  <si>
    <t>MOV_IM</t>
  </si>
  <si>
    <t>INC</t>
  </si>
  <si>
    <t>SRCA</t>
  </si>
  <si>
    <t>ADD</t>
  </si>
  <si>
    <t>Opcode Width</t>
  </si>
  <si>
    <t>SRCB</t>
  </si>
  <si>
    <t>ADD_INC</t>
  </si>
  <si>
    <t>SUB_1C</t>
  </si>
  <si>
    <t>SUB</t>
  </si>
  <si>
    <t>DEC</t>
  </si>
  <si>
    <t>MOV</t>
  </si>
  <si>
    <t>AND</t>
  </si>
  <si>
    <t>OR</t>
  </si>
  <si>
    <t>XOR</t>
  </si>
  <si>
    <t>NOT</t>
  </si>
  <si>
    <t>SHIFT_RIGHT</t>
  </si>
  <si>
    <t>SHIFT_LEFT</t>
  </si>
  <si>
    <t>STORE</t>
  </si>
  <si>
    <t>SRCA (addr)</t>
  </si>
  <si>
    <t>SRCB (data)</t>
  </si>
  <si>
    <t>LOAD</t>
  </si>
  <si>
    <t>ADD_IM</t>
  </si>
  <si>
    <t>IMM</t>
  </si>
  <si>
    <t>SUB_1C_IM</t>
  </si>
  <si>
    <t>SUB_IM</t>
  </si>
  <si>
    <t>AND_IM</t>
  </si>
  <si>
    <t>OR_IM</t>
  </si>
  <si>
    <t>XOR_IM</t>
  </si>
  <si>
    <t>BRANCH_C</t>
  </si>
  <si>
    <t>ADDR</t>
  </si>
  <si>
    <t>BRANCH_NC</t>
  </si>
  <si>
    <t>BRANCH_Z</t>
  </si>
  <si>
    <t>BRANCH_NZ</t>
  </si>
  <si>
    <t>BRANCH_O</t>
  </si>
  <si>
    <t>BRANCH_NO</t>
  </si>
  <si>
    <t>BRANCH_N</t>
  </si>
  <si>
    <t>BRANCH_P</t>
  </si>
  <si>
    <t>JUMP</t>
  </si>
  <si>
    <t>HALT</t>
  </si>
  <si>
    <t>//</t>
  </si>
  <si>
    <t>Immediate</t>
  </si>
  <si>
    <t>Branch</t>
  </si>
  <si>
    <t>ADDR HI</t>
  </si>
  <si>
    <t>ADDR LO</t>
  </si>
  <si>
    <t>//Data [hex]</t>
  </si>
  <si>
    <t>770A</t>
  </si>
  <si>
    <t>7A1F</t>
  </si>
  <si>
    <t>21DB</t>
  </si>
  <si>
    <t>27C9</t>
  </si>
  <si>
    <t>4AA9</t>
  </si>
  <si>
    <t>2D8B</t>
  </si>
  <si>
    <t>6741</t>
  </si>
  <si>
    <t>1322</t>
  </si>
  <si>
    <t>067C</t>
  </si>
  <si>
    <t>7A8F</t>
  </si>
  <si>
    <t>0837</t>
  </si>
  <si>
    <t>151A</t>
  </si>
  <si>
    <t>1A00</t>
  </si>
  <si>
    <t>0597</t>
  </si>
  <si>
    <t>4EFE</t>
  </si>
  <si>
    <t>3EB1</t>
  </si>
  <si>
    <t>15D3</t>
  </si>
  <si>
    <t>55A7</t>
  </si>
  <si>
    <t>698C</t>
  </si>
  <si>
    <t>2173</t>
  </si>
  <si>
    <t>4E91</t>
  </si>
  <si>
    <t>797D</t>
  </si>
  <si>
    <t>007A</t>
  </si>
  <si>
    <t>4A16</t>
  </si>
  <si>
    <t>6CFC</t>
  </si>
  <si>
    <t>35C0</t>
  </si>
  <si>
    <t>5BB3</t>
  </si>
  <si>
    <t>5BDA</t>
  </si>
  <si>
    <t>0378</t>
  </si>
  <si>
    <t>12B8</t>
  </si>
  <si>
    <t>76FB</t>
  </si>
  <si>
    <t>0E45</t>
  </si>
  <si>
    <t>47EC</t>
  </si>
  <si>
    <t>4448</t>
  </si>
  <si>
    <t>0C88</t>
  </si>
  <si>
    <t>351B</t>
  </si>
  <si>
    <t>4A7B</t>
  </si>
  <si>
    <t>6324</t>
  </si>
  <si>
    <t>1A43</t>
  </si>
  <si>
    <t>4CA2</t>
  </si>
  <si>
    <t>74BC</t>
  </si>
  <si>
    <t>1E76</t>
  </si>
  <si>
    <t>678A</t>
  </si>
  <si>
    <t>065F</t>
  </si>
  <si>
    <t>4287</t>
  </si>
  <si>
    <t>6DED</t>
  </si>
  <si>
    <t>471D</t>
  </si>
  <si>
    <t>7B5C</t>
  </si>
  <si>
    <t>15D0</t>
  </si>
  <si>
    <t>12D1</t>
  </si>
  <si>
    <t>3C87</t>
  </si>
  <si>
    <t>6B23</t>
  </si>
  <si>
    <t>7200</t>
  </si>
  <si>
    <t>51D4</t>
  </si>
  <si>
    <t>494F</t>
  </si>
  <si>
    <t>016A</t>
  </si>
  <si>
    <t>7196</t>
  </si>
  <si>
    <t>0D64</t>
  </si>
  <si>
    <t>7261</t>
  </si>
  <si>
    <t>5E90</t>
  </si>
  <si>
    <t>75EB</t>
  </si>
  <si>
    <t>56F8</t>
  </si>
  <si>
    <t>7235</t>
  </si>
  <si>
    <t>3DAA</t>
  </si>
  <si>
    <t>663E</t>
  </si>
  <si>
    <t>33C7</t>
  </si>
  <si>
    <t>7A01</t>
  </si>
  <si>
    <t>7FBB</t>
  </si>
  <si>
    <t>4EBE</t>
  </si>
  <si>
    <t>2D5E</t>
  </si>
  <si>
    <t>7AF3</t>
  </si>
  <si>
    <t>23A4</t>
  </si>
  <si>
    <t>0DDE</t>
  </si>
  <si>
    <t>54F6</t>
  </si>
  <si>
    <t>53E9</t>
  </si>
  <si>
    <t>15D8</t>
  </si>
  <si>
    <t>704A</t>
  </si>
  <si>
    <t>217B</t>
  </si>
  <si>
    <t>362B</t>
  </si>
  <si>
    <t>1FD9</t>
  </si>
  <si>
    <t>265D</t>
  </si>
  <si>
    <t>29A6</t>
  </si>
  <si>
    <t>4605</t>
  </si>
  <si>
    <t>1DFB</t>
  </si>
  <si>
    <t>13F3</t>
  </si>
  <si>
    <t>329A</t>
  </si>
  <si>
    <t>1567</t>
  </si>
  <si>
    <t>0D1F</t>
  </si>
  <si>
    <t>43D8</t>
  </si>
  <si>
    <t>6FE0</t>
  </si>
  <si>
    <t>37CB</t>
  </si>
  <si>
    <t>432E</t>
  </si>
  <si>
    <t>3E5D</t>
  </si>
  <si>
    <t>31C3</t>
  </si>
  <si>
    <t>5B14</t>
  </si>
  <si>
    <t>39A3</t>
  </si>
  <si>
    <t>3CAE</t>
  </si>
  <si>
    <t>0F55</t>
  </si>
  <si>
    <t>572C</t>
  </si>
  <si>
    <t>7471</t>
  </si>
  <si>
    <t>3A03</t>
  </si>
  <si>
    <t>0FA6</t>
  </si>
  <si>
    <t>5B87</t>
  </si>
  <si>
    <t>26FF</t>
  </si>
  <si>
    <t>30C7</t>
  </si>
  <si>
    <t>1DFA</t>
  </si>
  <si>
    <t>77D8</t>
  </si>
  <si>
    <t>6618</t>
  </si>
  <si>
    <t>2D44</t>
  </si>
  <si>
    <t>1803</t>
  </si>
  <si>
    <t>6A9D</t>
  </si>
  <si>
    <t>52FF</t>
  </si>
  <si>
    <t>5185</t>
  </si>
  <si>
    <t>6F64</t>
  </si>
  <si>
    <t>2A52</t>
  </si>
  <si>
    <t>330A</t>
  </si>
  <si>
    <t>2C5E</t>
  </si>
  <si>
    <t>7016</t>
  </si>
  <si>
    <t>4F66</t>
  </si>
  <si>
    <t>4479</t>
  </si>
  <si>
    <t>40E9</t>
  </si>
  <si>
    <t>7D62</t>
  </si>
  <si>
    <t>1753</t>
  </si>
  <si>
    <t>635F</t>
  </si>
  <si>
    <t>6BD9</t>
  </si>
  <si>
    <t>7887</t>
  </si>
  <si>
    <t>7262</t>
  </si>
  <si>
    <t>1ED7</t>
  </si>
  <si>
    <t>316B</t>
  </si>
  <si>
    <t>6858</t>
  </si>
  <si>
    <t>1003</t>
  </si>
  <si>
    <t>18E5</t>
  </si>
  <si>
    <t>6CEA</t>
  </si>
  <si>
    <t>6E4F</t>
  </si>
  <si>
    <t>06CD</t>
  </si>
  <si>
    <t>76B0</t>
  </si>
  <si>
    <t>21FD</t>
  </si>
  <si>
    <t>41E3</t>
  </si>
  <si>
    <t>5E7C</t>
  </si>
  <si>
    <t>1EFC</t>
  </si>
  <si>
    <t>453E</t>
  </si>
  <si>
    <t>032F</t>
  </si>
  <si>
    <t>6B85</t>
  </si>
  <si>
    <t>2A0D</t>
  </si>
  <si>
    <t>54C6</t>
  </si>
  <si>
    <t>7630</t>
  </si>
  <si>
    <t>5524</t>
  </si>
  <si>
    <t>1D5E</t>
  </si>
  <si>
    <t>68BB</t>
  </si>
  <si>
    <t>1E1A</t>
  </si>
  <si>
    <t>17F2</t>
  </si>
  <si>
    <t>03D1</t>
  </si>
  <si>
    <t>6005</t>
  </si>
  <si>
    <t>099F</t>
  </si>
  <si>
    <t>1258</t>
  </si>
  <si>
    <t>3843</t>
  </si>
  <si>
    <t>05B2</t>
  </si>
  <si>
    <t>1C24</t>
  </si>
  <si>
    <t>318E</t>
  </si>
  <si>
    <t>57B5</t>
  </si>
  <si>
    <t>05B3</t>
  </si>
  <si>
    <t>5C27</t>
  </si>
  <si>
    <t>0DE1</t>
  </si>
  <si>
    <t>4261</t>
  </si>
  <si>
    <t>6600</t>
  </si>
  <si>
    <t>4179</t>
  </si>
  <si>
    <t>3074</t>
  </si>
  <si>
    <t>7476</t>
  </si>
  <si>
    <t>1646</t>
  </si>
  <si>
    <t>5AF2</t>
  </si>
  <si>
    <t>4EC1</t>
  </si>
  <si>
    <t>6A57</t>
  </si>
  <si>
    <t>70A3</t>
  </si>
  <si>
    <t>18CA</t>
  </si>
  <si>
    <t>3083</t>
  </si>
  <si>
    <t>0794</t>
  </si>
  <si>
    <t>2530</t>
  </si>
  <si>
    <t>29C3</t>
  </si>
  <si>
    <t>7BD1</t>
  </si>
  <si>
    <t>7AF2</t>
  </si>
  <si>
    <t>133C</t>
  </si>
  <si>
    <t>14C2</t>
  </si>
  <si>
    <t>4995</t>
  </si>
  <si>
    <t>5140</t>
  </si>
  <si>
    <t>458C</t>
  </si>
  <si>
    <t>3998</t>
  </si>
  <si>
    <t>01AA</t>
  </si>
  <si>
    <t>05D4</t>
  </si>
  <si>
    <t>6503</t>
  </si>
  <si>
    <t>1AFC</t>
  </si>
  <si>
    <t>2041</t>
  </si>
  <si>
    <t>5BDF</t>
  </si>
  <si>
    <t>1379</t>
  </si>
  <si>
    <t>6211</t>
  </si>
  <si>
    <t>1E65</t>
  </si>
  <si>
    <t>36FF</t>
  </si>
  <si>
    <t>2FB0</t>
  </si>
  <si>
    <t>43F3</t>
  </si>
  <si>
    <t>73B4</t>
  </si>
  <si>
    <t>6FB8</t>
  </si>
  <si>
    <t>4CAC</t>
  </si>
  <si>
    <t>5D14</t>
  </si>
  <si>
    <t>04AB</t>
  </si>
  <si>
    <t>07BE</t>
  </si>
  <si>
    <t>1AD3</t>
  </si>
  <si>
    <t>177E</t>
  </si>
  <si>
    <t>193A</t>
  </si>
  <si>
    <t>32AC</t>
  </si>
  <si>
    <t>4A34</t>
  </si>
  <si>
    <t>5B91</t>
  </si>
  <si>
    <t>146F</t>
  </si>
  <si>
    <t>5C16</t>
  </si>
  <si>
    <t>7545</t>
  </si>
  <si>
    <t>4909</t>
  </si>
  <si>
    <t>676C</t>
  </si>
  <si>
    <t>7C46</t>
  </si>
  <si>
    <t>0F58</t>
  </si>
  <si>
    <t>59CE</t>
  </si>
  <si>
    <t>5EB1</t>
  </si>
  <si>
    <t>7BFD</t>
  </si>
  <si>
    <t>76B7</t>
  </si>
  <si>
    <t>1BA3</t>
  </si>
  <si>
    <t>31F5</t>
  </si>
  <si>
    <t>10AC</t>
  </si>
  <si>
    <t>4B26</t>
  </si>
  <si>
    <t>43B7</t>
  </si>
  <si>
    <t>296E</t>
  </si>
  <si>
    <t>0F8B</t>
  </si>
  <si>
    <t>7F08</t>
  </si>
  <si>
    <t>099A</t>
  </si>
  <si>
    <t>274C</t>
  </si>
  <si>
    <t>50C9</t>
  </si>
  <si>
    <t>1CA9</t>
  </si>
  <si>
    <t>7E96</t>
  </si>
  <si>
    <t>414C</t>
  </si>
  <si>
    <t>2661</t>
  </si>
  <si>
    <t>4DA4</t>
  </si>
  <si>
    <t>2CE6</t>
  </si>
  <si>
    <t>5F88</t>
  </si>
  <si>
    <t>2B42</t>
  </si>
  <si>
    <t>7CBF</t>
  </si>
  <si>
    <t>04CD</t>
  </si>
  <si>
    <t>6AFA</t>
  </si>
  <si>
    <t>19C7</t>
  </si>
  <si>
    <t>32B4</t>
  </si>
  <si>
    <t>407D</t>
  </si>
  <si>
    <t>2C4B</t>
  </si>
  <si>
    <t>42B1</t>
  </si>
  <si>
    <t>6FC4</t>
  </si>
  <si>
    <t>2BE2</t>
  </si>
  <si>
    <t>0C2B</t>
  </si>
  <si>
    <t>4610</t>
  </si>
  <si>
    <t>R1 = num_words</t>
  </si>
  <si>
    <t>R0&lt;= ram addrs</t>
  </si>
  <si>
    <t>LOAD_FIFO</t>
  </si>
  <si>
    <t>STORE_FIFO</t>
  </si>
  <si>
    <t>R3 &lt;= req_type</t>
  </si>
  <si>
    <t>R2 = data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</si>
</sst>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ourier New"/>
      <family val="3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left" vertical="center" readingOrder="1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903"/>
  <sheetViews>
    <sheetView tabSelected="1" topLeftCell="D1" zoomScale="130" zoomScaleNormal="130" workbookViewId="0">
      <selection activeCell="AE15" sqref="AE15"/>
    </sheetView>
  </sheetViews>
  <sheetFormatPr defaultColWidth="14.42578125" defaultRowHeight="15.75" customHeight="1" x14ac:dyDescent="0.2"/>
  <cols>
    <col min="1" max="1" width="13" customWidth="1"/>
    <col min="2" max="17" width="3.7109375" customWidth="1"/>
    <col min="19" max="19" width="3.5703125" customWidth="1"/>
    <col min="20" max="20" width="16.140625" customWidth="1"/>
    <col min="21" max="23" width="4.7109375" customWidth="1"/>
    <col min="24" max="24" width="8.42578125" customWidth="1"/>
    <col min="25" max="27" width="5" customWidth="1"/>
    <col min="28" max="28" width="19" customWidth="1"/>
    <col min="29" max="29" width="19.7109375" customWidth="1"/>
    <col min="30" max="30" width="2.140625" customWidth="1"/>
    <col min="31" max="31" width="22.140625" customWidth="1"/>
  </cols>
  <sheetData>
    <row r="1" spans="1:32" ht="15.75" customHeight="1" x14ac:dyDescent="0.2">
      <c r="A1" s="1" t="s">
        <v>0</v>
      </c>
      <c r="B1" s="1">
        <v>15</v>
      </c>
      <c r="C1" s="1">
        <v>14</v>
      </c>
      <c r="D1" s="1">
        <v>13</v>
      </c>
      <c r="E1" s="1">
        <v>12</v>
      </c>
      <c r="F1" s="1">
        <v>11</v>
      </c>
      <c r="G1" s="1">
        <v>10</v>
      </c>
      <c r="H1" s="1">
        <v>9</v>
      </c>
      <c r="I1" s="1">
        <v>8</v>
      </c>
      <c r="J1" s="1">
        <v>7</v>
      </c>
      <c r="K1" s="1">
        <v>6</v>
      </c>
      <c r="L1" s="1">
        <v>5</v>
      </c>
      <c r="M1" s="1">
        <v>4</v>
      </c>
      <c r="N1" s="1">
        <v>3</v>
      </c>
      <c r="O1" s="1">
        <v>2</v>
      </c>
      <c r="P1" s="1">
        <v>1</v>
      </c>
      <c r="Q1" s="1">
        <v>0</v>
      </c>
      <c r="R1" s="3"/>
      <c r="S1" s="3" t="s">
        <v>6</v>
      </c>
      <c r="T1" s="5" t="s">
        <v>2</v>
      </c>
      <c r="U1" s="5" t="s">
        <v>9</v>
      </c>
      <c r="V1" s="5" t="s">
        <v>10</v>
      </c>
      <c r="W1" s="5" t="s">
        <v>11</v>
      </c>
      <c r="X1" s="1" t="s">
        <v>12</v>
      </c>
      <c r="Y1" s="1"/>
      <c r="Z1" s="1"/>
      <c r="AA1" s="1"/>
      <c r="AB1" s="1" t="s">
        <v>16</v>
      </c>
      <c r="AC1" s="1" t="s">
        <v>17</v>
      </c>
      <c r="AD1" s="6"/>
      <c r="AE1" s="6"/>
      <c r="AF1" s="6"/>
    </row>
    <row r="2" spans="1:32" ht="15" x14ac:dyDescent="0.25">
      <c r="A2" s="1" t="s">
        <v>18</v>
      </c>
      <c r="B2" s="20" t="s">
        <v>12</v>
      </c>
      <c r="C2" s="21"/>
      <c r="D2" s="21"/>
      <c r="E2" s="21"/>
      <c r="F2" s="21"/>
      <c r="G2" s="21"/>
      <c r="H2" s="21"/>
      <c r="I2" s="20" t="s">
        <v>19</v>
      </c>
      <c r="J2" s="21"/>
      <c r="K2" s="21"/>
      <c r="L2" s="20" t="s">
        <v>20</v>
      </c>
      <c r="M2" s="21"/>
      <c r="N2" s="21"/>
      <c r="O2" s="20" t="s">
        <v>21</v>
      </c>
      <c r="P2" s="21"/>
      <c r="Q2" s="21"/>
      <c r="R2" s="2"/>
      <c r="S2" s="2" t="str">
        <f>DEC2HEX(0)</f>
        <v>0</v>
      </c>
      <c r="T2" s="11" t="s">
        <v>15</v>
      </c>
      <c r="U2" s="8"/>
      <c r="V2" s="8"/>
      <c r="W2" s="8"/>
      <c r="X2" s="16" t="str">
        <f>VLOOKUP($T2,'Instruction Set'!$A$1:$C$36,3, 0)</f>
        <v>0000000</v>
      </c>
      <c r="Y2" s="18" t="str">
        <f>IF(OR(ISNUMBER(MATCH($T2,'Instruction Set'!$A$3:$A$15,0)),ISNUMBER(MATCH($T2,'Instruction Set'!$A$17:$A$24,0))),DEC2BIN($U2,Constants!$B$3),IF(OR(ISNUMBER(MATCH($T2,'Instruction Set'!$A$2,0)),ISNUMBER(MATCH($T2,'Instruction Set'!$A$16,0)),ISNUMBER(MATCH($T2,'Instruction Set'!$A$34,0))),DEC2BIN(0,Constants!$B$3),IF(OR(ISNUMBER(MATCH($T2,'Instruction Set'!$A$33,0))),LEFT(RIGHT(DEC2BIN($U2,2*Constants!$B$3),2*Constants!$B$3),Constants!$B$3),IF(OR(ISNUMBER(MATCH($T2,'Instruction Set'!$A$35,0))),DEC2BIN($U2,Constants!$B$3),IF(OR(ISNUMBER(MATCH($T2,'Instruction Set'!$A$36,0))),DEC2BIN(0,Constants!$B$3),IF(OR(ISNUMBER(MATCH($T2,'Instruction Set'!$A$25:$A$32,0))),LEFT(RIGHT(DEC2BIN($V2,2*Constants!$B$3),2*Constants!$B$3),Constants!$B$3),"ERR"))))))</f>
        <v>000</v>
      </c>
      <c r="Z2" s="16" t="str">
        <f>IF(OR(ISNUMBER(MATCH($T2,'Instruction Set'!$A$3:$A$13,0)),ISNUMBER(MATCH($T2,'Instruction Set'!$A$17:$A$20,0)),ISNUMBER(MATCH($T2,'Instruction Set'!$A$22:$A$24,0))),DEC2BIN($V2,Constants!$B$3),IF(OR(ISNUMBER(MATCH($T2,'Instruction Set'!$A$2,0)),ISNUMBER(MATCH($T2,'Instruction Set'!$A$14:$A$15,0)),ISNUMBER(MATCH($T2,'Instruction Set'!$A$21,0)),ISNUMBER(MATCH($T2,'Instruction Set'!$A$33:$A$34,0))),DEC2BIN(0,Constants!$B$3),IF(OR(ISNUMBER(MATCH($T2,'Instruction Set'!$A$16,0)),ISNUMBER(MATCH($T2,'Instruction Set'!$A$25:$A$32,0))),DEC2BIN($U2,Constants!$B$3),IF(ISNUMBER(MATCH($T2,'Instruction Set'!$A$35,0)),DEC2BIN(0,Constants!$B$3),IF(ISNUMBER(MATCH($T2,'Instruction Set'!$A$36,0)),DEC2BIN(V2,Constants!$B$3),"ERR")))))</f>
        <v>000</v>
      </c>
      <c r="AA2" s="16" t="str">
        <f>IF(OR(ISNUMBER(MATCH($T2,'Instruction Set'!$A$4:$A$7,0)),ISNUMBER(MATCH($T2,'Instruction Set'!$A$10:$A$12,0)),ISNUMBER(MATCH($T2,'Instruction Set'!$A$18:$A$20,0)),ISNUMBER(MATCH($T2,'Instruction Set'!$A$22:$A$24,0))),DEC2BIN($W2,Constants!$B$3),IF(OR(ISNUMBER(MATCH($T2,'Instruction Set'!$A$2:$A$3,0)),ISNUMBER(MATCH($T2,'Instruction Set'!$A$8:$A$9,0)),ISNUMBER(MATCH($T2,'Instruction Set'!$A$13,0)),ISNUMBER(MATCH($T2,'Instruction Set'!$A$17,0)),ISNUMBER(MATCH($T2,'Instruction Set'!$A$34,0))),DEC2BIN(0,Constants!$B$3),IF(OR(ISNUMBER(MATCH($T2,'Instruction Set'!$A$33,0))),RIGHT(DEC2BIN($U2,2*Constants!$B$3),Constants!$B$3),IF(OR(ISNUMBER(MATCH($T2,'Instruction Set'!$A$14:$A$16,0)),ISNUMBER(MATCH($T2,'Instruction Set'!$A$21,0))),DEC2BIN($V2,Constants!$B$3),IF(OR(ISNUMBER(MATCH($T2,'Instruction Set'!$A$25:$A$32,0))),RIGHT(DEC2BIN($V2,2*Constants!$B$3),Constants!$B$3),IF(ISNUMBER(MATCH($T2,'Instruction Set'!$A$35,0)),DEC2BIN(0,Constants!$B$3),IF(ISNUMBER(MATCH($T2,'Instruction Set'!$A$36,0)),DEC2BIN(0,Constants!$B$3),"ERR")))))))</f>
        <v>000</v>
      </c>
      <c r="AB2" s="13" t="str">
        <f t="shared" ref="AB2:AB33" si="0">X2&amp;Y2&amp;Z2&amp;AA2</f>
        <v>0000000000000000</v>
      </c>
      <c r="AC2" s="13" t="str">
        <f t="shared" ref="AC2:AC33" si="1">BIN2HEX(LEFT(AB2,8), 2)&amp;BIN2HEX(RIGHT(AB2,8), 2)</f>
        <v>0000</v>
      </c>
      <c r="AD2" s="2" t="s">
        <v>62</v>
      </c>
      <c r="AE2" s="19" t="str">
        <f>IF(ISNUMBER(MATCH($T2,'Instruction Set'!$A$2,0)),"No Operation",IF(ISNUMBER(MATCH($T2,'Instruction Set'!$A$3,0)),"R"&amp;$U2&amp;" = R"&amp;$V2&amp;" + 1",IF(ISNUMBER(MATCH($T2,'Instruction Set'!$A$4,0)),"R"&amp;$U2&amp;" = R"&amp;$V2&amp;" + R"&amp;$W2,IF(ISNUMBER(MATCH($T2,'Instruction Set'!$A$5,0)),"R"&amp;$U2&amp;" = R"&amp;$V2&amp;" + R"&amp;$W2&amp;" + 1",IF(ISNUMBER(MATCH($T2,'Instruction Set'!$A$6,0)),"R"&amp;$U2&amp;" = R"&amp;$V2&amp;" + R"&amp;$W2&amp;"'",IF(ISNUMBER(MATCH($T2,'Instruction Set'!$A$7,0)),"R"&amp;$U2&amp;" = R"&amp;$V2&amp;" - R"&amp;$W2,IF(ISNUMBER(MATCH($T2,'Instruction Set'!$A$8,0)),"R"&amp;$U2&amp;" = R"&amp;$V2&amp;" - 1",IF(ISNUMBER(MATCH($T2,'Instruction Set'!$A$9,0)),"R"&amp;$U2&amp;" = R"&amp;$V2,IF(ISNUMBER(MATCH($T2,'Instruction Set'!$A$10,0)),"R"&amp;$U2&amp;" = R"&amp;$V2&amp;" &amp; R"&amp;$W2,IF(ISNUMBER(MATCH($T2,'Instruction Set'!$A$11,0)),"R"&amp;$U2&amp;" = R"&amp;$V2&amp;" | R"&amp;$W2,IF(ISNUMBER(MATCH($T2,'Instruction Set'!$A$12,0)),"R"&amp;$U2&amp;" = R"&amp;$V2&amp;" ^ R"&amp;$W2,IF(ISNUMBER(MATCH($T2,'Instruction Set'!$A$13,0)),"R"&amp;$U2&amp;" = ~R"&amp;$V2,IF(ISNUMBER(MATCH($T2,'Instruction Set'!$A$14,0)),"R"&amp;$U2&amp;" = R"&amp;$V2&amp;" &gt;&gt; 1",IF(ISNUMBER(MATCH($T2,'Instruction Set'!$A$15,0)),"R"&amp;$U2&amp;" = R"&amp;$V2&amp;" &lt;&lt; 1",IF(ISNUMBER(MATCH($T2,'Instruction Set'!$A$16,0)),"(R"&amp;$U2&amp;") = R"&amp;$V2,IF(ISNUMBER(MATCH($T2,'Instruction Set'!$A$17,0)),"R"&amp;$U2&amp;" = (R"&amp;$V2&amp;")",IF(ISNUMBER(MATCH($T2,'Instruction Set'!$A$18,0)),"R"&amp;$U2&amp;" = R"&amp;$V2&amp;" + "&amp;$W2,IF(ISNUMBER(MATCH($T2,'Instruction Set'!$A$19,0)),"R"&amp;$U2&amp;" = R"&amp;$V2&amp;" + "&amp;$W2&amp;"'",IF(ISNUMBER(MATCH($T2,'Instruction Set'!$A$20,0)),"R"&amp;$U2&amp;" = R"&amp;$V2&amp;" - "&amp;$W2,IF(ISNUMBER(MATCH($T2,'Instruction Set'!$A$21,0)),"R"&amp;$U2&amp;" = "&amp;$V2,IF(ISNUMBER(MATCH($T2,'Instruction Set'!$A$22,0)),"R"&amp;$U2&amp;" = R"&amp;$V2&amp;" &amp; "&amp;$W2,IF(ISNUMBER(MATCH($T2,'Instruction Set'!$A$23,0)),"R"&amp;$U2&amp;" = R"&amp;$V2&amp;" | "&amp;$W2,IF(ISNUMBER(MATCH($T2,'Instruction Set'!$A$24,0)),"R"&amp;$U2&amp;" = R"&amp;$V2&amp;" ^ "&amp;$W2,IF(ISNUMBER(MATCH($T2,'Instruction Set'!$A$33,0)),"JMP "&amp;IF(LEFT($Y2,1)="0",BIN2DEC($Y2&amp;$AA2),BIN2DEC($Y2&amp;$AA2)-64),IF(ISNUMBER(MATCH($T2,'Instruction Set'!$A$34,0)),"Halt",IF(ISNUMBER(MATCH($T2,'Instruction Set'!$A$25:$A$32,0)),"B"&amp;RIGHT(T2,LEN(T2)-7)&amp;" R"&amp;BIN2DEC(Z2)&amp;", "&amp;IF(LEFT($Y2,1)="0",BIN2DEC($Y2&amp;$AA2),BIN2DEC($Y2&amp;$AA2)-64),IF(ISNUMBER(MATCH($T2,'Instruction Set'!$A$35,0)),"R" &amp; U2 &amp; "= FIFO Data",IF(ISNUMBER(MATCH($T2,'Instruction Set'!$A$36,0)),"FIFO = R" &amp; $V2,"ERROR!!!"))))))))))))))))))))))))))))</f>
        <v>No Operation</v>
      </c>
    </row>
    <row r="3" spans="1:32" ht="15" x14ac:dyDescent="0.25">
      <c r="A3" s="1" t="s">
        <v>63</v>
      </c>
      <c r="B3" s="20" t="s">
        <v>12</v>
      </c>
      <c r="C3" s="21"/>
      <c r="D3" s="21"/>
      <c r="E3" s="21"/>
      <c r="F3" s="21"/>
      <c r="G3" s="21"/>
      <c r="H3" s="21"/>
      <c r="I3" s="20" t="s">
        <v>19</v>
      </c>
      <c r="J3" s="21"/>
      <c r="K3" s="21"/>
      <c r="L3" s="20" t="s">
        <v>20</v>
      </c>
      <c r="M3" s="21"/>
      <c r="N3" s="21"/>
      <c r="O3" s="20" t="s">
        <v>45</v>
      </c>
      <c r="P3" s="21"/>
      <c r="Q3" s="21"/>
      <c r="S3" t="str">
        <f t="shared" ref="S3:S34" si="2">DEC2HEX(HEX2DEC(S2)+1)</f>
        <v>1</v>
      </c>
      <c r="T3" s="11" t="s">
        <v>322</v>
      </c>
      <c r="U3" s="8">
        <v>0</v>
      </c>
      <c r="V3" s="8"/>
      <c r="W3" s="8"/>
      <c r="X3" s="16" t="str">
        <f>VLOOKUP($T3,'Instruction Set'!$A$1:$C$36,3, 0)</f>
        <v>0011110</v>
      </c>
      <c r="Y3" s="18" t="str">
        <f>IF(OR(ISNUMBER(MATCH($T3,'Instruction Set'!$A$3:$A$15,0)),ISNUMBER(MATCH($T3,'Instruction Set'!$A$17:$A$24,0))),DEC2BIN($U3,Constants!$B$3),IF(OR(ISNUMBER(MATCH($T3,'Instruction Set'!$A$2,0)),ISNUMBER(MATCH($T3,'Instruction Set'!$A$16,0)),ISNUMBER(MATCH($T3,'Instruction Set'!$A$34,0))),DEC2BIN(0,Constants!$B$3),IF(OR(ISNUMBER(MATCH($T3,'Instruction Set'!$A$33,0))),LEFT(RIGHT(DEC2BIN($U3,2*Constants!$B$3),2*Constants!$B$3),Constants!$B$3),IF(OR(ISNUMBER(MATCH($T3,'Instruction Set'!$A$35,0))),DEC2BIN($U3,Constants!$B$3),IF(OR(ISNUMBER(MATCH($T3,'Instruction Set'!$A$36,0))),DEC2BIN(0,Constants!$B$3),IF(OR(ISNUMBER(MATCH($T3,'Instruction Set'!$A$25:$A$32,0))),LEFT(RIGHT(DEC2BIN($V3,2*Constants!$B$3),2*Constants!$B$3),Constants!$B$3),"ERR"))))))</f>
        <v>000</v>
      </c>
      <c r="Z3" s="16" t="str">
        <f>IF(OR(ISNUMBER(MATCH($T3,'Instruction Set'!$A$3:$A$13,0)),ISNUMBER(MATCH($T3,'Instruction Set'!$A$17:$A$20,0)),ISNUMBER(MATCH($T3,'Instruction Set'!$A$22:$A$24,0))),DEC2BIN($V3,Constants!$B$3),IF(OR(ISNUMBER(MATCH($T3,'Instruction Set'!$A$2,0)),ISNUMBER(MATCH($T3,'Instruction Set'!$A$14:$A$15,0)),ISNUMBER(MATCH($T3,'Instruction Set'!$A$21,0)),ISNUMBER(MATCH($T3,'Instruction Set'!$A$33:$A$34,0))),DEC2BIN(0,Constants!$B$3),IF(OR(ISNUMBER(MATCH($T3,'Instruction Set'!$A$16,0)),ISNUMBER(MATCH($T3,'Instruction Set'!$A$25:$A$32,0))),DEC2BIN($U3,Constants!$B$3),IF(ISNUMBER(MATCH($T3,'Instruction Set'!$A$35,0)),DEC2BIN(0,Constants!$B$3),IF(ISNUMBER(MATCH($T3,'Instruction Set'!$A$36,0)),DEC2BIN(V3,Constants!$B$3),"ERR")))))</f>
        <v>000</v>
      </c>
      <c r="AA3" s="16" t="str">
        <f>IF(OR(ISNUMBER(MATCH($T3,'Instruction Set'!$A$4:$A$7,0)),ISNUMBER(MATCH($T3,'Instruction Set'!$A$10:$A$12,0)),ISNUMBER(MATCH($T3,'Instruction Set'!$A$18:$A$20,0)),ISNUMBER(MATCH($T3,'Instruction Set'!$A$22:$A$24,0))),DEC2BIN($W3,Constants!$B$3),IF(OR(ISNUMBER(MATCH($T3,'Instruction Set'!$A$2:$A$3,0)),ISNUMBER(MATCH($T3,'Instruction Set'!$A$8:$A$9,0)),ISNUMBER(MATCH($T3,'Instruction Set'!$A$13,0)),ISNUMBER(MATCH($T3,'Instruction Set'!$A$17,0)),ISNUMBER(MATCH($T3,'Instruction Set'!$A$34,0))),DEC2BIN(0,Constants!$B$3),IF(OR(ISNUMBER(MATCH($T3,'Instruction Set'!$A$33,0))),RIGHT(DEC2BIN($U3,2*Constants!$B$3),Constants!$B$3),IF(OR(ISNUMBER(MATCH($T3,'Instruction Set'!$A$14:$A$16,0)),ISNUMBER(MATCH($T3,'Instruction Set'!$A$21,0))),DEC2BIN($V3,Constants!$B$3),IF(OR(ISNUMBER(MATCH($T3,'Instruction Set'!$A$25:$A$32,0))),RIGHT(DEC2BIN($V3,2*Constants!$B$3),Constants!$B$3),IF(ISNUMBER(MATCH($T3,'Instruction Set'!$A$35,0)),DEC2BIN(0,Constants!$B$3),IF(ISNUMBER(MATCH($T3,'Instruction Set'!$A$36,0)),DEC2BIN(0,Constants!$B$3),"ERR")))))))</f>
        <v>000</v>
      </c>
      <c r="AB3" s="13" t="str">
        <f t="shared" si="0"/>
        <v>0011110000000000</v>
      </c>
      <c r="AC3" s="13" t="str">
        <f t="shared" si="1"/>
        <v>3C00</v>
      </c>
      <c r="AD3" s="2" t="s">
        <v>62</v>
      </c>
      <c r="AE3" s="19" t="str">
        <f>IF(ISNUMBER(MATCH($T3,'Instruction Set'!$A$2,0)),"No Operation",IF(ISNUMBER(MATCH($T3,'Instruction Set'!$A$3,0)),"R"&amp;$U3&amp;" = R"&amp;$V3&amp;" + 1",IF(ISNUMBER(MATCH($T3,'Instruction Set'!$A$4,0)),"R"&amp;$U3&amp;" = R"&amp;$V3&amp;" + R"&amp;$W3,IF(ISNUMBER(MATCH($T3,'Instruction Set'!$A$5,0)),"R"&amp;$U3&amp;" = R"&amp;$V3&amp;" + R"&amp;$W3&amp;" + 1",IF(ISNUMBER(MATCH($T3,'Instruction Set'!$A$6,0)),"R"&amp;$U3&amp;" = R"&amp;$V3&amp;" + R"&amp;$W3&amp;"'",IF(ISNUMBER(MATCH($T3,'Instruction Set'!$A$7,0)),"R"&amp;$U3&amp;" = R"&amp;$V3&amp;" - R"&amp;$W3,IF(ISNUMBER(MATCH($T3,'Instruction Set'!$A$8,0)),"R"&amp;$U3&amp;" = R"&amp;$V3&amp;" - 1",IF(ISNUMBER(MATCH($T3,'Instruction Set'!$A$9,0)),"R"&amp;$U3&amp;" = R"&amp;$V3,IF(ISNUMBER(MATCH($T3,'Instruction Set'!$A$10,0)),"R"&amp;$U3&amp;" = R"&amp;$V3&amp;" &amp; R"&amp;$W3,IF(ISNUMBER(MATCH($T3,'Instruction Set'!$A$11,0)),"R"&amp;$U3&amp;" = R"&amp;$V3&amp;" | R"&amp;$W3,IF(ISNUMBER(MATCH($T3,'Instruction Set'!$A$12,0)),"R"&amp;$U3&amp;" = R"&amp;$V3&amp;" ^ R"&amp;$W3,IF(ISNUMBER(MATCH($T3,'Instruction Set'!$A$13,0)),"R"&amp;$U3&amp;" = ~R"&amp;$V3,IF(ISNUMBER(MATCH($T3,'Instruction Set'!$A$14,0)),"R"&amp;$U3&amp;" = R"&amp;$V3&amp;" &gt;&gt; 1",IF(ISNUMBER(MATCH($T3,'Instruction Set'!$A$15,0)),"R"&amp;$U3&amp;" = R"&amp;$V3&amp;" &lt;&lt; 1",IF(ISNUMBER(MATCH($T3,'Instruction Set'!$A$16,0)),"(R"&amp;$U3&amp;") = R"&amp;$V3,IF(ISNUMBER(MATCH($T3,'Instruction Set'!$A$17,0)),"R"&amp;$U3&amp;" = (R"&amp;$V3&amp;")",IF(ISNUMBER(MATCH($T3,'Instruction Set'!$A$18,0)),"R"&amp;$U3&amp;" = R"&amp;$V3&amp;" + "&amp;$W3,IF(ISNUMBER(MATCH($T3,'Instruction Set'!$A$19,0)),"R"&amp;$U3&amp;" = R"&amp;$V3&amp;" + "&amp;$W3&amp;"'",IF(ISNUMBER(MATCH($T3,'Instruction Set'!$A$20,0)),"R"&amp;$U3&amp;" = R"&amp;$V3&amp;" - "&amp;$W3,IF(ISNUMBER(MATCH($T3,'Instruction Set'!$A$21,0)),"R"&amp;$U3&amp;" = "&amp;$V3,IF(ISNUMBER(MATCH($T3,'Instruction Set'!$A$22,0)),"R"&amp;$U3&amp;" = R"&amp;$V3&amp;" &amp; "&amp;$W3,IF(ISNUMBER(MATCH($T3,'Instruction Set'!$A$23,0)),"R"&amp;$U3&amp;" = R"&amp;$V3&amp;" | "&amp;$W3,IF(ISNUMBER(MATCH($T3,'Instruction Set'!$A$24,0)),"R"&amp;$U3&amp;" = R"&amp;$V3&amp;" ^ "&amp;$W3,IF(ISNUMBER(MATCH($T3,'Instruction Set'!$A$33,0)),"JMP "&amp;IF(LEFT($Y3,1)="0",BIN2DEC($Y3&amp;$AA3),BIN2DEC($Y3&amp;$AA3)-64),IF(ISNUMBER(MATCH($T3,'Instruction Set'!$A$34,0)),"Halt",IF(ISNUMBER(MATCH($T3,'Instruction Set'!$A$25:$A$32,0)),"B"&amp;RIGHT(T3,LEN(T3)-7)&amp;" R"&amp;BIN2DEC(Z3)&amp;", "&amp;IF(LEFT($Y3,1)="0",BIN2DEC($Y3&amp;$AA3),BIN2DEC($Y3&amp;$AA3)-64),IF(ISNUMBER(MATCH($T3,'Instruction Set'!$A$35,0)),"R" &amp; U3 &amp; "= FIFO Data",IF(ISNUMBER(MATCH($T3,'Instruction Set'!$A$36,0)),"FIFO = R" &amp; $V3,"ERROR!!!"))))))))))))))))))))))))))))</f>
        <v>R0= FIFO Data</v>
      </c>
    </row>
    <row r="4" spans="1:32" ht="15" x14ac:dyDescent="0.25">
      <c r="A4" s="1" t="s">
        <v>64</v>
      </c>
      <c r="B4" s="20" t="s">
        <v>12</v>
      </c>
      <c r="C4" s="21"/>
      <c r="D4" s="21"/>
      <c r="E4" s="21"/>
      <c r="F4" s="21"/>
      <c r="G4" s="21"/>
      <c r="H4" s="21"/>
      <c r="I4" s="20" t="s">
        <v>65</v>
      </c>
      <c r="J4" s="21"/>
      <c r="K4" s="21"/>
      <c r="L4" s="20" t="s">
        <v>20</v>
      </c>
      <c r="M4" s="21"/>
      <c r="N4" s="21"/>
      <c r="O4" s="20" t="s">
        <v>66</v>
      </c>
      <c r="P4" s="21"/>
      <c r="Q4" s="21"/>
      <c r="S4" t="str">
        <f t="shared" si="2"/>
        <v>2</v>
      </c>
      <c r="T4" s="11" t="s">
        <v>15</v>
      </c>
      <c r="U4" s="12"/>
      <c r="V4" s="8"/>
      <c r="W4" s="8"/>
      <c r="X4" s="16" t="str">
        <f>VLOOKUP($T4,'Instruction Set'!$A$1:$C$36,3, 0)</f>
        <v>0000000</v>
      </c>
      <c r="Y4" s="18" t="str">
        <f>IF(OR(ISNUMBER(MATCH($T4,'Instruction Set'!$A$3:$A$15,0)),ISNUMBER(MATCH($T4,'Instruction Set'!$A$17:$A$24,0))),DEC2BIN($U4,Constants!$B$3),IF(OR(ISNUMBER(MATCH($T4,'Instruction Set'!$A$2,0)),ISNUMBER(MATCH($T4,'Instruction Set'!$A$16,0)),ISNUMBER(MATCH($T4,'Instruction Set'!$A$34,0))),DEC2BIN(0,Constants!$B$3),IF(OR(ISNUMBER(MATCH($T4,'Instruction Set'!$A$33,0))),LEFT(RIGHT(DEC2BIN($U4,2*Constants!$B$3),2*Constants!$B$3),Constants!$B$3),IF(OR(ISNUMBER(MATCH($T4,'Instruction Set'!$A$35,0))),DEC2BIN($U4,Constants!$B$3),IF(OR(ISNUMBER(MATCH($T4,'Instruction Set'!$A$36,0))),DEC2BIN(0,Constants!$B$3),IF(OR(ISNUMBER(MATCH($T4,'Instruction Set'!$A$25:$A$32,0))),LEFT(RIGHT(DEC2BIN($V4,2*Constants!$B$3),2*Constants!$B$3),Constants!$B$3),"ERR"))))))</f>
        <v>000</v>
      </c>
      <c r="Z4" s="16" t="str">
        <f>IF(OR(ISNUMBER(MATCH($T4,'Instruction Set'!$A$3:$A$13,0)),ISNUMBER(MATCH($T4,'Instruction Set'!$A$17:$A$20,0)),ISNUMBER(MATCH($T4,'Instruction Set'!$A$22:$A$24,0))),DEC2BIN($V4,Constants!$B$3),IF(OR(ISNUMBER(MATCH($T4,'Instruction Set'!$A$2,0)),ISNUMBER(MATCH($T4,'Instruction Set'!$A$14:$A$15,0)),ISNUMBER(MATCH($T4,'Instruction Set'!$A$21,0)),ISNUMBER(MATCH($T4,'Instruction Set'!$A$33:$A$34,0))),DEC2BIN(0,Constants!$B$3),IF(OR(ISNUMBER(MATCH($T4,'Instruction Set'!$A$16,0)),ISNUMBER(MATCH($T4,'Instruction Set'!$A$25:$A$32,0))),DEC2BIN($U4,Constants!$B$3),IF(ISNUMBER(MATCH($T4,'Instruction Set'!$A$35,0)),DEC2BIN(0,Constants!$B$3),IF(ISNUMBER(MATCH($T4,'Instruction Set'!$A$36,0)),DEC2BIN(V4,Constants!$B$3),"ERR")))))</f>
        <v>000</v>
      </c>
      <c r="AA4" s="16" t="str">
        <f>IF(OR(ISNUMBER(MATCH($T4,'Instruction Set'!$A$4:$A$7,0)),ISNUMBER(MATCH($T4,'Instruction Set'!$A$10:$A$12,0)),ISNUMBER(MATCH($T4,'Instruction Set'!$A$18:$A$20,0)),ISNUMBER(MATCH($T4,'Instruction Set'!$A$22:$A$24,0))),DEC2BIN($W4,Constants!$B$3),IF(OR(ISNUMBER(MATCH($T4,'Instruction Set'!$A$2:$A$3,0)),ISNUMBER(MATCH($T4,'Instruction Set'!$A$8:$A$9,0)),ISNUMBER(MATCH($T4,'Instruction Set'!$A$13,0)),ISNUMBER(MATCH($T4,'Instruction Set'!$A$17,0)),ISNUMBER(MATCH($T4,'Instruction Set'!$A$34,0))),DEC2BIN(0,Constants!$B$3),IF(OR(ISNUMBER(MATCH($T4,'Instruction Set'!$A$33,0))),RIGHT(DEC2BIN($U4,2*Constants!$B$3),Constants!$B$3),IF(OR(ISNUMBER(MATCH($T4,'Instruction Set'!$A$14:$A$16,0)),ISNUMBER(MATCH($T4,'Instruction Set'!$A$21,0))),DEC2BIN($V4,Constants!$B$3),IF(OR(ISNUMBER(MATCH($T4,'Instruction Set'!$A$25:$A$32,0))),RIGHT(DEC2BIN($V4,2*Constants!$B$3),Constants!$B$3),IF(ISNUMBER(MATCH($T4,'Instruction Set'!$A$35,0)),DEC2BIN(0,Constants!$B$3),IF(ISNUMBER(MATCH($T4,'Instruction Set'!$A$36,0)),DEC2BIN(0,Constants!$B$3),"ERR")))))))</f>
        <v>000</v>
      </c>
      <c r="AB4" s="13" t="str">
        <f t="shared" si="0"/>
        <v>0000000000000000</v>
      </c>
      <c r="AC4" s="13" t="str">
        <f t="shared" si="1"/>
        <v>0000</v>
      </c>
      <c r="AD4" s="2" t="s">
        <v>62</v>
      </c>
      <c r="AE4" s="19" t="str">
        <f>IF(ISNUMBER(MATCH($T4,'Instruction Set'!$A$2,0)),"No Operation",IF(ISNUMBER(MATCH($T4,'Instruction Set'!$A$3,0)),"R"&amp;$U4&amp;" = R"&amp;$V4&amp;" + 1",IF(ISNUMBER(MATCH($T4,'Instruction Set'!$A$4,0)),"R"&amp;$U4&amp;" = R"&amp;$V4&amp;" + R"&amp;$W4,IF(ISNUMBER(MATCH($T4,'Instruction Set'!$A$5,0)),"R"&amp;$U4&amp;" = R"&amp;$V4&amp;" + R"&amp;$W4&amp;" + 1",IF(ISNUMBER(MATCH($T4,'Instruction Set'!$A$6,0)),"R"&amp;$U4&amp;" = R"&amp;$V4&amp;" + R"&amp;$W4&amp;"'",IF(ISNUMBER(MATCH($T4,'Instruction Set'!$A$7,0)),"R"&amp;$U4&amp;" = R"&amp;$V4&amp;" - R"&amp;$W4,IF(ISNUMBER(MATCH($T4,'Instruction Set'!$A$8,0)),"R"&amp;$U4&amp;" = R"&amp;$V4&amp;" - 1",IF(ISNUMBER(MATCH($T4,'Instruction Set'!$A$9,0)),"R"&amp;$U4&amp;" = R"&amp;$V4,IF(ISNUMBER(MATCH($T4,'Instruction Set'!$A$10,0)),"R"&amp;$U4&amp;" = R"&amp;$V4&amp;" &amp; R"&amp;$W4,IF(ISNUMBER(MATCH($T4,'Instruction Set'!$A$11,0)),"R"&amp;$U4&amp;" = R"&amp;$V4&amp;" | R"&amp;$W4,IF(ISNUMBER(MATCH($T4,'Instruction Set'!$A$12,0)),"R"&amp;$U4&amp;" = R"&amp;$V4&amp;" ^ R"&amp;$W4,IF(ISNUMBER(MATCH($T4,'Instruction Set'!$A$13,0)),"R"&amp;$U4&amp;" = ~R"&amp;$V4,IF(ISNUMBER(MATCH($T4,'Instruction Set'!$A$14,0)),"R"&amp;$U4&amp;" = R"&amp;$V4&amp;" &gt;&gt; 1",IF(ISNUMBER(MATCH($T4,'Instruction Set'!$A$15,0)),"R"&amp;$U4&amp;" = R"&amp;$V4&amp;" &lt;&lt; 1",IF(ISNUMBER(MATCH($T4,'Instruction Set'!$A$16,0)),"(R"&amp;$U4&amp;") = R"&amp;$V4,IF(ISNUMBER(MATCH($T4,'Instruction Set'!$A$17,0)),"R"&amp;$U4&amp;" = (R"&amp;$V4&amp;")",IF(ISNUMBER(MATCH($T4,'Instruction Set'!$A$18,0)),"R"&amp;$U4&amp;" = R"&amp;$V4&amp;" + "&amp;$W4,IF(ISNUMBER(MATCH($T4,'Instruction Set'!$A$19,0)),"R"&amp;$U4&amp;" = R"&amp;$V4&amp;" + "&amp;$W4&amp;"'",IF(ISNUMBER(MATCH($T4,'Instruction Set'!$A$20,0)),"R"&amp;$U4&amp;" = R"&amp;$V4&amp;" - "&amp;$W4,IF(ISNUMBER(MATCH($T4,'Instruction Set'!$A$21,0)),"R"&amp;$U4&amp;" = "&amp;$V4,IF(ISNUMBER(MATCH($T4,'Instruction Set'!$A$22,0)),"R"&amp;$U4&amp;" = R"&amp;$V4&amp;" &amp; "&amp;$W4,IF(ISNUMBER(MATCH($T4,'Instruction Set'!$A$23,0)),"R"&amp;$U4&amp;" = R"&amp;$V4&amp;" | "&amp;$W4,IF(ISNUMBER(MATCH($T4,'Instruction Set'!$A$24,0)),"R"&amp;$U4&amp;" = R"&amp;$V4&amp;" ^ "&amp;$W4,IF(ISNUMBER(MATCH($T4,'Instruction Set'!$A$33,0)),"JMP "&amp;IF(LEFT($Y4,1)="0",BIN2DEC($Y4&amp;$AA4),BIN2DEC($Y4&amp;$AA4)-64),IF(ISNUMBER(MATCH($T4,'Instruction Set'!$A$34,0)),"Halt",IF(ISNUMBER(MATCH($T4,'Instruction Set'!$A$25:$A$32,0)),"B"&amp;RIGHT(T4,LEN(T4)-7)&amp;" R"&amp;BIN2DEC(Z4)&amp;", "&amp;IF(LEFT($Y4,1)="0",BIN2DEC($Y4&amp;$AA4),BIN2DEC($Y4&amp;$AA4)-64),IF(ISNUMBER(MATCH($T4,'Instruction Set'!$A$35,0)),"R" &amp; U4 &amp; "= FIFO Data",IF(ISNUMBER(MATCH($T4,'Instruction Set'!$A$36,0)),"FIFO = R" &amp; $V4,"ERROR!!!"))))))))))))))))))))))))))))</f>
        <v>No Operation</v>
      </c>
    </row>
    <row r="5" spans="1:32" ht="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S5" t="str">
        <f t="shared" si="2"/>
        <v>3</v>
      </c>
      <c r="T5" s="11" t="s">
        <v>15</v>
      </c>
      <c r="U5" s="12"/>
      <c r="V5" s="8"/>
      <c r="W5" s="8"/>
      <c r="X5" s="16" t="str">
        <f>VLOOKUP($T5,'Instruction Set'!$A$1:$C$36,3, 0)</f>
        <v>0000000</v>
      </c>
      <c r="Y5" s="18" t="str">
        <f>IF(OR(ISNUMBER(MATCH($T5,'Instruction Set'!$A$3:$A$15,0)),ISNUMBER(MATCH($T5,'Instruction Set'!$A$17:$A$24,0))),DEC2BIN($U5,Constants!$B$3),IF(OR(ISNUMBER(MATCH($T5,'Instruction Set'!$A$2,0)),ISNUMBER(MATCH($T5,'Instruction Set'!$A$16,0)),ISNUMBER(MATCH($T5,'Instruction Set'!$A$34,0))),DEC2BIN(0,Constants!$B$3),IF(OR(ISNUMBER(MATCH($T5,'Instruction Set'!$A$33,0))),LEFT(RIGHT(DEC2BIN($U5,2*Constants!$B$3),2*Constants!$B$3),Constants!$B$3),IF(OR(ISNUMBER(MATCH($T5,'Instruction Set'!$A$35,0))),DEC2BIN($U5,Constants!$B$3),IF(OR(ISNUMBER(MATCH($T5,'Instruction Set'!$A$36,0))),DEC2BIN(0,Constants!$B$3),IF(OR(ISNUMBER(MATCH($T5,'Instruction Set'!$A$25:$A$32,0))),LEFT(RIGHT(DEC2BIN($V5,2*Constants!$B$3),2*Constants!$B$3),Constants!$B$3),"ERR"))))))</f>
        <v>000</v>
      </c>
      <c r="Z5" s="16" t="str">
        <f>IF(OR(ISNUMBER(MATCH($T5,'Instruction Set'!$A$3:$A$13,0)),ISNUMBER(MATCH($T5,'Instruction Set'!$A$17:$A$20,0)),ISNUMBER(MATCH($T5,'Instruction Set'!$A$22:$A$24,0))),DEC2BIN($V5,Constants!$B$3),IF(OR(ISNUMBER(MATCH($T5,'Instruction Set'!$A$2,0)),ISNUMBER(MATCH($T5,'Instruction Set'!$A$14:$A$15,0)),ISNUMBER(MATCH($T5,'Instruction Set'!$A$21,0)),ISNUMBER(MATCH($T5,'Instruction Set'!$A$33:$A$34,0))),DEC2BIN(0,Constants!$B$3),IF(OR(ISNUMBER(MATCH($T5,'Instruction Set'!$A$16,0)),ISNUMBER(MATCH($T5,'Instruction Set'!$A$25:$A$32,0))),DEC2BIN($U5,Constants!$B$3),IF(ISNUMBER(MATCH($T5,'Instruction Set'!$A$35,0)),DEC2BIN(0,Constants!$B$3),IF(ISNUMBER(MATCH($T5,'Instruction Set'!$A$36,0)),DEC2BIN(V5,Constants!$B$3),"ERR")))))</f>
        <v>000</v>
      </c>
      <c r="AA5" s="16" t="str">
        <f>IF(OR(ISNUMBER(MATCH($T5,'Instruction Set'!$A$4:$A$7,0)),ISNUMBER(MATCH($T5,'Instruction Set'!$A$10:$A$12,0)),ISNUMBER(MATCH($T5,'Instruction Set'!$A$18:$A$20,0)),ISNUMBER(MATCH($T5,'Instruction Set'!$A$22:$A$24,0))),DEC2BIN($W5,Constants!$B$3),IF(OR(ISNUMBER(MATCH($T5,'Instruction Set'!$A$2:$A$3,0)),ISNUMBER(MATCH($T5,'Instruction Set'!$A$8:$A$9,0)),ISNUMBER(MATCH($T5,'Instruction Set'!$A$13,0)),ISNUMBER(MATCH($T5,'Instruction Set'!$A$17,0)),ISNUMBER(MATCH($T5,'Instruction Set'!$A$34,0))),DEC2BIN(0,Constants!$B$3),IF(OR(ISNUMBER(MATCH($T5,'Instruction Set'!$A$33,0))),RIGHT(DEC2BIN($U5,2*Constants!$B$3),Constants!$B$3),IF(OR(ISNUMBER(MATCH($T5,'Instruction Set'!$A$14:$A$16,0)),ISNUMBER(MATCH($T5,'Instruction Set'!$A$21,0))),DEC2BIN($V5,Constants!$B$3),IF(OR(ISNUMBER(MATCH($T5,'Instruction Set'!$A$25:$A$32,0))),RIGHT(DEC2BIN($V5,2*Constants!$B$3),Constants!$B$3),IF(ISNUMBER(MATCH($T5,'Instruction Set'!$A$35,0)),DEC2BIN(0,Constants!$B$3),IF(ISNUMBER(MATCH($T5,'Instruction Set'!$A$36,0)),DEC2BIN(0,Constants!$B$3),"ERR")))))))</f>
        <v>000</v>
      </c>
      <c r="AB5" s="13" t="str">
        <f t="shared" si="0"/>
        <v>0000000000000000</v>
      </c>
      <c r="AC5" s="13" t="str">
        <f t="shared" si="1"/>
        <v>0000</v>
      </c>
      <c r="AD5" s="2" t="s">
        <v>62</v>
      </c>
      <c r="AE5" s="19" t="str">
        <f>IF(ISNUMBER(MATCH($T5,'Instruction Set'!$A$2,0)),"No Operation",IF(ISNUMBER(MATCH($T5,'Instruction Set'!$A$3,0)),"R"&amp;$U5&amp;" = R"&amp;$V5&amp;" + 1",IF(ISNUMBER(MATCH($T5,'Instruction Set'!$A$4,0)),"R"&amp;$U5&amp;" = R"&amp;$V5&amp;" + R"&amp;$W5,IF(ISNUMBER(MATCH($T5,'Instruction Set'!$A$5,0)),"R"&amp;$U5&amp;" = R"&amp;$V5&amp;" + R"&amp;$W5&amp;" + 1",IF(ISNUMBER(MATCH($T5,'Instruction Set'!$A$6,0)),"R"&amp;$U5&amp;" = R"&amp;$V5&amp;" + R"&amp;$W5&amp;"'",IF(ISNUMBER(MATCH($T5,'Instruction Set'!$A$7,0)),"R"&amp;$U5&amp;" = R"&amp;$V5&amp;" - R"&amp;$W5,IF(ISNUMBER(MATCH($T5,'Instruction Set'!$A$8,0)),"R"&amp;$U5&amp;" = R"&amp;$V5&amp;" - 1",IF(ISNUMBER(MATCH($T5,'Instruction Set'!$A$9,0)),"R"&amp;$U5&amp;" = R"&amp;$V5,IF(ISNUMBER(MATCH($T5,'Instruction Set'!$A$10,0)),"R"&amp;$U5&amp;" = R"&amp;$V5&amp;" &amp; R"&amp;$W5,IF(ISNUMBER(MATCH($T5,'Instruction Set'!$A$11,0)),"R"&amp;$U5&amp;" = R"&amp;$V5&amp;" | R"&amp;$W5,IF(ISNUMBER(MATCH($T5,'Instruction Set'!$A$12,0)),"R"&amp;$U5&amp;" = R"&amp;$V5&amp;" ^ R"&amp;$W5,IF(ISNUMBER(MATCH($T5,'Instruction Set'!$A$13,0)),"R"&amp;$U5&amp;" = ~R"&amp;$V5,IF(ISNUMBER(MATCH($T5,'Instruction Set'!$A$14,0)),"R"&amp;$U5&amp;" = R"&amp;$V5&amp;" &gt;&gt; 1",IF(ISNUMBER(MATCH($T5,'Instruction Set'!$A$15,0)),"R"&amp;$U5&amp;" = R"&amp;$V5&amp;" &lt;&lt; 1",IF(ISNUMBER(MATCH($T5,'Instruction Set'!$A$16,0)),"(R"&amp;$U5&amp;") = R"&amp;$V5,IF(ISNUMBER(MATCH($T5,'Instruction Set'!$A$17,0)),"R"&amp;$U5&amp;" = (R"&amp;$V5&amp;")",IF(ISNUMBER(MATCH($T5,'Instruction Set'!$A$18,0)),"R"&amp;$U5&amp;" = R"&amp;$V5&amp;" + "&amp;$W5,IF(ISNUMBER(MATCH($T5,'Instruction Set'!$A$19,0)),"R"&amp;$U5&amp;" = R"&amp;$V5&amp;" + "&amp;$W5&amp;"'",IF(ISNUMBER(MATCH($T5,'Instruction Set'!$A$20,0)),"R"&amp;$U5&amp;" = R"&amp;$V5&amp;" - "&amp;$W5,IF(ISNUMBER(MATCH($T5,'Instruction Set'!$A$21,0)),"R"&amp;$U5&amp;" = "&amp;$V5,IF(ISNUMBER(MATCH($T5,'Instruction Set'!$A$22,0)),"R"&amp;$U5&amp;" = R"&amp;$V5&amp;" &amp; "&amp;$W5,IF(ISNUMBER(MATCH($T5,'Instruction Set'!$A$23,0)),"R"&amp;$U5&amp;" = R"&amp;$V5&amp;" | "&amp;$W5,IF(ISNUMBER(MATCH($T5,'Instruction Set'!$A$24,0)),"R"&amp;$U5&amp;" = R"&amp;$V5&amp;" ^ "&amp;$W5,IF(ISNUMBER(MATCH($T5,'Instruction Set'!$A$33,0)),"JMP "&amp;IF(LEFT($Y5,1)="0",BIN2DEC($Y5&amp;$AA5),BIN2DEC($Y5&amp;$AA5)-64),IF(ISNUMBER(MATCH($T5,'Instruction Set'!$A$34,0)),"Halt",IF(ISNUMBER(MATCH($T5,'Instruction Set'!$A$25:$A$32,0)),"B"&amp;RIGHT(T5,LEN(T5)-7)&amp;" R"&amp;BIN2DEC(Z5)&amp;", "&amp;IF(LEFT($Y5,1)="0",BIN2DEC($Y5&amp;$AA5),BIN2DEC($Y5&amp;$AA5)-64),IF(ISNUMBER(MATCH($T5,'Instruction Set'!$A$35,0)),"R" &amp; U5 &amp; "= FIFO Data",IF(ISNUMBER(MATCH($T5,'Instruction Set'!$A$36,0)),"FIFO = R" &amp; $V5,"ERROR!!!"))))))))))))))))))))))))))))</f>
        <v>No Operation</v>
      </c>
    </row>
    <row r="6" spans="1:32" ht="1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t="s">
        <v>320</v>
      </c>
      <c r="S6" t="str">
        <f t="shared" si="2"/>
        <v>4</v>
      </c>
      <c r="T6" s="11" t="s">
        <v>38</v>
      </c>
      <c r="U6" s="12">
        <v>1</v>
      </c>
      <c r="V6" s="12">
        <v>0</v>
      </c>
      <c r="W6" s="12"/>
      <c r="X6" s="16" t="str">
        <f>VLOOKUP($T6,'Instruction Set'!$A$1:$C$36,3, 0)</f>
        <v>0010100</v>
      </c>
      <c r="Y6" s="18" t="str">
        <f>IF(OR(ISNUMBER(MATCH($T6,'Instruction Set'!$A$3:$A$15,0)),ISNUMBER(MATCH($T6,'Instruction Set'!$A$17:$A$24,0))),DEC2BIN($U6,Constants!$B$3),IF(OR(ISNUMBER(MATCH($T6,'Instruction Set'!$A$2,0)),ISNUMBER(MATCH($T6,'Instruction Set'!$A$16,0)),ISNUMBER(MATCH($T6,'Instruction Set'!$A$34,0))),DEC2BIN(0,Constants!$B$3),IF(OR(ISNUMBER(MATCH($T6,'Instruction Set'!$A$33,0))),LEFT(RIGHT(DEC2BIN($U6,2*Constants!$B$3),2*Constants!$B$3),Constants!$B$3),IF(OR(ISNUMBER(MATCH($T6,'Instruction Set'!$A$35,0))),DEC2BIN($U6,Constants!$B$3),IF(OR(ISNUMBER(MATCH($T6,'Instruction Set'!$A$36,0))),DEC2BIN(0,Constants!$B$3),IF(OR(ISNUMBER(MATCH($T6,'Instruction Set'!$A$25:$A$32,0))),LEFT(RIGHT(DEC2BIN($V6,2*Constants!$B$3),2*Constants!$B$3),Constants!$B$3),"ERR"))))))</f>
        <v>001</v>
      </c>
      <c r="Z6" s="16" t="str">
        <f>IF(OR(ISNUMBER(MATCH($T6,'Instruction Set'!$A$3:$A$13,0)),ISNUMBER(MATCH($T6,'Instruction Set'!$A$17:$A$20,0)),ISNUMBER(MATCH($T6,'Instruction Set'!$A$22:$A$24,0))),DEC2BIN($V6,Constants!$B$3),IF(OR(ISNUMBER(MATCH($T6,'Instruction Set'!$A$2,0)),ISNUMBER(MATCH($T6,'Instruction Set'!$A$14:$A$15,0)),ISNUMBER(MATCH($T6,'Instruction Set'!$A$21,0)),ISNUMBER(MATCH($T6,'Instruction Set'!$A$33:$A$34,0))),DEC2BIN(0,Constants!$B$3),IF(OR(ISNUMBER(MATCH($T6,'Instruction Set'!$A$16,0)),ISNUMBER(MATCH($T6,'Instruction Set'!$A$25:$A$32,0))),DEC2BIN($U6,Constants!$B$3),IF(ISNUMBER(MATCH($T6,'Instruction Set'!$A$35,0)),DEC2BIN(0,Constants!$B$3),IF(ISNUMBER(MATCH($T6,'Instruction Set'!$A$36,0)),DEC2BIN(V6,Constants!$B$3),"ERR")))))</f>
        <v>000</v>
      </c>
      <c r="AA6" s="16" t="str">
        <f>IF(OR(ISNUMBER(MATCH($T6,'Instruction Set'!$A$4:$A$7,0)),ISNUMBER(MATCH($T6,'Instruction Set'!$A$10:$A$12,0)),ISNUMBER(MATCH($T6,'Instruction Set'!$A$18:$A$20,0)),ISNUMBER(MATCH($T6,'Instruction Set'!$A$22:$A$24,0))),DEC2BIN($W6,Constants!$B$3),IF(OR(ISNUMBER(MATCH($T6,'Instruction Set'!$A$2:$A$3,0)),ISNUMBER(MATCH($T6,'Instruction Set'!$A$8:$A$9,0)),ISNUMBER(MATCH($T6,'Instruction Set'!$A$13,0)),ISNUMBER(MATCH($T6,'Instruction Set'!$A$17,0)),ISNUMBER(MATCH($T6,'Instruction Set'!$A$34,0))),DEC2BIN(0,Constants!$B$3),IF(OR(ISNUMBER(MATCH($T6,'Instruction Set'!$A$33,0))),RIGHT(DEC2BIN($U6,2*Constants!$B$3),Constants!$B$3),IF(OR(ISNUMBER(MATCH($T6,'Instruction Set'!$A$14:$A$16,0)),ISNUMBER(MATCH($T6,'Instruction Set'!$A$21,0))),DEC2BIN($V6,Constants!$B$3),IF(OR(ISNUMBER(MATCH($T6,'Instruction Set'!$A$25:$A$32,0))),RIGHT(DEC2BIN($V6,2*Constants!$B$3),Constants!$B$3),IF(ISNUMBER(MATCH($T6,'Instruction Set'!$A$35,0)),DEC2BIN(0,Constants!$B$3),IF(ISNUMBER(MATCH($T6,'Instruction Set'!$A$36,0)),DEC2BIN(0,Constants!$B$3),"ERR")))))))</f>
        <v>000</v>
      </c>
      <c r="AB6" s="13" t="str">
        <f t="shared" si="0"/>
        <v>0010100001000000</v>
      </c>
      <c r="AC6" s="13" t="str">
        <f t="shared" si="1"/>
        <v>2840</v>
      </c>
      <c r="AD6" s="2" t="s">
        <v>62</v>
      </c>
      <c r="AE6" s="19" t="str">
        <f>IF(ISNUMBER(MATCH($T6,'Instruction Set'!$A$2,0)),"No Operation",IF(ISNUMBER(MATCH($T6,'Instruction Set'!$A$3,0)),"R"&amp;$U6&amp;" = R"&amp;$V6&amp;" + 1",IF(ISNUMBER(MATCH($T6,'Instruction Set'!$A$4,0)),"R"&amp;$U6&amp;" = R"&amp;$V6&amp;" + R"&amp;$W6,IF(ISNUMBER(MATCH($T6,'Instruction Set'!$A$5,0)),"R"&amp;$U6&amp;" = R"&amp;$V6&amp;" + R"&amp;$W6&amp;" + 1",IF(ISNUMBER(MATCH($T6,'Instruction Set'!$A$6,0)),"R"&amp;$U6&amp;" = R"&amp;$V6&amp;" + R"&amp;$W6&amp;"'",IF(ISNUMBER(MATCH($T6,'Instruction Set'!$A$7,0)),"R"&amp;$U6&amp;" = R"&amp;$V6&amp;" - R"&amp;$W6,IF(ISNUMBER(MATCH($T6,'Instruction Set'!$A$8,0)),"R"&amp;$U6&amp;" = R"&amp;$V6&amp;" - 1",IF(ISNUMBER(MATCH($T6,'Instruction Set'!$A$9,0)),"R"&amp;$U6&amp;" = R"&amp;$V6,IF(ISNUMBER(MATCH($T6,'Instruction Set'!$A$10,0)),"R"&amp;$U6&amp;" = R"&amp;$V6&amp;" &amp; R"&amp;$W6,IF(ISNUMBER(MATCH($T6,'Instruction Set'!$A$11,0)),"R"&amp;$U6&amp;" = R"&amp;$V6&amp;" | R"&amp;$W6,IF(ISNUMBER(MATCH($T6,'Instruction Set'!$A$12,0)),"R"&amp;$U6&amp;" = R"&amp;$V6&amp;" ^ R"&amp;$W6,IF(ISNUMBER(MATCH($T6,'Instruction Set'!$A$13,0)),"R"&amp;$U6&amp;" = ~R"&amp;$V6,IF(ISNUMBER(MATCH($T6,'Instruction Set'!$A$14,0)),"R"&amp;$U6&amp;" = R"&amp;$V6&amp;" &gt;&gt; 1",IF(ISNUMBER(MATCH($T6,'Instruction Set'!$A$15,0)),"R"&amp;$U6&amp;" = R"&amp;$V6&amp;" &lt;&lt; 1",IF(ISNUMBER(MATCH($T6,'Instruction Set'!$A$16,0)),"(R"&amp;$U6&amp;") = R"&amp;$V6,IF(ISNUMBER(MATCH($T6,'Instruction Set'!$A$17,0)),"R"&amp;$U6&amp;" = (R"&amp;$V6&amp;")",IF(ISNUMBER(MATCH($T6,'Instruction Set'!$A$18,0)),"R"&amp;$U6&amp;" = R"&amp;$V6&amp;" + "&amp;$W6,IF(ISNUMBER(MATCH($T6,'Instruction Set'!$A$19,0)),"R"&amp;$U6&amp;" = R"&amp;$V6&amp;" + "&amp;$W6&amp;"'",IF(ISNUMBER(MATCH($T6,'Instruction Set'!$A$20,0)),"R"&amp;$U6&amp;" = R"&amp;$V6&amp;" - "&amp;$W6,IF(ISNUMBER(MATCH($T6,'Instruction Set'!$A$21,0)),"R"&amp;$U6&amp;" = "&amp;$V6,IF(ISNUMBER(MATCH($T6,'Instruction Set'!$A$22,0)),"R"&amp;$U6&amp;" = R"&amp;$V6&amp;" &amp; "&amp;$W6,IF(ISNUMBER(MATCH($T6,'Instruction Set'!$A$23,0)),"R"&amp;$U6&amp;" = R"&amp;$V6&amp;" | "&amp;$W6,IF(ISNUMBER(MATCH($T6,'Instruction Set'!$A$24,0)),"R"&amp;$U6&amp;" = R"&amp;$V6&amp;" ^ "&amp;$W6,IF(ISNUMBER(MATCH($T6,'Instruction Set'!$A$33,0)),"JMP "&amp;IF(LEFT($Y6,1)="0",BIN2DEC($Y6&amp;$AA6),BIN2DEC($Y6&amp;$AA6)-64),IF(ISNUMBER(MATCH($T6,'Instruction Set'!$A$34,0)),"Halt",IF(ISNUMBER(MATCH($T6,'Instruction Set'!$A$25:$A$32,0)),"B"&amp;RIGHT(T6,LEN(T6)-7)&amp;" R"&amp;BIN2DEC(Z6)&amp;", "&amp;IF(LEFT($Y6,1)="0",BIN2DEC($Y6&amp;$AA6),BIN2DEC($Y6&amp;$AA6)-64),IF(ISNUMBER(MATCH($T6,'Instruction Set'!$A$35,0)),"R" &amp; U6 &amp; "= FIFO Data",IF(ISNUMBER(MATCH($T6,'Instruction Set'!$A$36,0)),"FIFO = R" &amp; $V6,"ERROR!!!"))))))))))))))))))))))))))))</f>
        <v>R1 = R0 &gt;&gt; 1</v>
      </c>
    </row>
    <row r="7" spans="1:32" ht="1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t="s">
        <v>324</v>
      </c>
      <c r="S7" t="str">
        <f t="shared" si="2"/>
        <v>5</v>
      </c>
      <c r="T7" s="11" t="s">
        <v>48</v>
      </c>
      <c r="U7" s="12">
        <v>3</v>
      </c>
      <c r="V7" s="12">
        <v>0</v>
      </c>
      <c r="W7" s="12">
        <v>1</v>
      </c>
      <c r="X7" s="16" t="str">
        <f>VLOOKUP($T7,'Instruction Set'!$A$1:$C$36,3, 0)</f>
        <v>1001000</v>
      </c>
      <c r="Y7" s="18" t="str">
        <f>IF(OR(ISNUMBER(MATCH($T7,'Instruction Set'!$A$3:$A$15,0)),ISNUMBER(MATCH($T7,'Instruction Set'!$A$17:$A$24,0))),DEC2BIN($U7,Constants!$B$3),IF(OR(ISNUMBER(MATCH($T7,'Instruction Set'!$A$2,0)),ISNUMBER(MATCH($T7,'Instruction Set'!$A$16,0)),ISNUMBER(MATCH($T7,'Instruction Set'!$A$34,0))),DEC2BIN(0,Constants!$B$3),IF(OR(ISNUMBER(MATCH($T7,'Instruction Set'!$A$33,0))),LEFT(RIGHT(DEC2BIN($U7,2*Constants!$B$3),2*Constants!$B$3),Constants!$B$3),IF(OR(ISNUMBER(MATCH($T7,'Instruction Set'!$A$35,0))),DEC2BIN($U7,Constants!$B$3),IF(OR(ISNUMBER(MATCH($T7,'Instruction Set'!$A$36,0))),DEC2BIN(0,Constants!$B$3),IF(OR(ISNUMBER(MATCH($T7,'Instruction Set'!$A$25:$A$32,0))),LEFT(RIGHT(DEC2BIN($V7,2*Constants!$B$3),2*Constants!$B$3),Constants!$B$3),"ERR"))))))</f>
        <v>011</v>
      </c>
      <c r="Z7" s="16" t="str">
        <f>IF(OR(ISNUMBER(MATCH($T7,'Instruction Set'!$A$3:$A$13,0)),ISNUMBER(MATCH($T7,'Instruction Set'!$A$17:$A$20,0)),ISNUMBER(MATCH($T7,'Instruction Set'!$A$22:$A$24,0))),DEC2BIN($V7,Constants!$B$3),IF(OR(ISNUMBER(MATCH($T7,'Instruction Set'!$A$2,0)),ISNUMBER(MATCH($T7,'Instruction Set'!$A$14:$A$15,0)),ISNUMBER(MATCH($T7,'Instruction Set'!$A$21,0)),ISNUMBER(MATCH($T7,'Instruction Set'!$A$33:$A$34,0))),DEC2BIN(0,Constants!$B$3),IF(OR(ISNUMBER(MATCH($T7,'Instruction Set'!$A$16,0)),ISNUMBER(MATCH($T7,'Instruction Set'!$A$25:$A$32,0))),DEC2BIN($U7,Constants!$B$3),IF(ISNUMBER(MATCH($T7,'Instruction Set'!$A$35,0)),DEC2BIN(0,Constants!$B$3),IF(ISNUMBER(MATCH($T7,'Instruction Set'!$A$36,0)),DEC2BIN(V7,Constants!$B$3),"ERR")))))</f>
        <v>000</v>
      </c>
      <c r="AA7" s="16" t="str">
        <f>IF(OR(ISNUMBER(MATCH($T7,'Instruction Set'!$A$4:$A$7,0)),ISNUMBER(MATCH($T7,'Instruction Set'!$A$10:$A$12,0)),ISNUMBER(MATCH($T7,'Instruction Set'!$A$18:$A$20,0)),ISNUMBER(MATCH($T7,'Instruction Set'!$A$22:$A$24,0))),DEC2BIN($W7,Constants!$B$3),IF(OR(ISNUMBER(MATCH($T7,'Instruction Set'!$A$2:$A$3,0)),ISNUMBER(MATCH($T7,'Instruction Set'!$A$8:$A$9,0)),ISNUMBER(MATCH($T7,'Instruction Set'!$A$13,0)),ISNUMBER(MATCH($T7,'Instruction Set'!$A$17,0)),ISNUMBER(MATCH($T7,'Instruction Set'!$A$34,0))),DEC2BIN(0,Constants!$B$3),IF(OR(ISNUMBER(MATCH($T7,'Instruction Set'!$A$33,0))),RIGHT(DEC2BIN($U7,2*Constants!$B$3),Constants!$B$3),IF(OR(ISNUMBER(MATCH($T7,'Instruction Set'!$A$14:$A$16,0)),ISNUMBER(MATCH($T7,'Instruction Set'!$A$21,0))),DEC2BIN($V7,Constants!$B$3),IF(OR(ISNUMBER(MATCH($T7,'Instruction Set'!$A$25:$A$32,0))),RIGHT(DEC2BIN($V7,2*Constants!$B$3),Constants!$B$3),IF(ISNUMBER(MATCH($T7,'Instruction Set'!$A$35,0)),DEC2BIN(0,Constants!$B$3),IF(ISNUMBER(MATCH($T7,'Instruction Set'!$A$36,0)),DEC2BIN(0,Constants!$B$3),"ERR")))))))</f>
        <v>001</v>
      </c>
      <c r="AB7" s="13" t="str">
        <f t="shared" si="0"/>
        <v>1001000011000001</v>
      </c>
      <c r="AC7" s="13" t="str">
        <f t="shared" si="1"/>
        <v>90C1</v>
      </c>
      <c r="AD7" s="2" t="s">
        <v>62</v>
      </c>
      <c r="AE7" s="19" t="str">
        <f>IF(ISNUMBER(MATCH($T7,'Instruction Set'!$A$2,0)),"No Operation",IF(ISNUMBER(MATCH($T7,'Instruction Set'!$A$3,0)),"R"&amp;$U7&amp;" = R"&amp;$V7&amp;" + 1",IF(ISNUMBER(MATCH($T7,'Instruction Set'!$A$4,0)),"R"&amp;$U7&amp;" = R"&amp;$V7&amp;" + R"&amp;$W7,IF(ISNUMBER(MATCH($T7,'Instruction Set'!$A$5,0)),"R"&amp;$U7&amp;" = R"&amp;$V7&amp;" + R"&amp;$W7&amp;" + 1",IF(ISNUMBER(MATCH($T7,'Instruction Set'!$A$6,0)),"R"&amp;$U7&amp;" = R"&amp;$V7&amp;" + R"&amp;$W7&amp;"'",IF(ISNUMBER(MATCH($T7,'Instruction Set'!$A$7,0)),"R"&amp;$U7&amp;" = R"&amp;$V7&amp;" - R"&amp;$W7,IF(ISNUMBER(MATCH($T7,'Instruction Set'!$A$8,0)),"R"&amp;$U7&amp;" = R"&amp;$V7&amp;" - 1",IF(ISNUMBER(MATCH($T7,'Instruction Set'!$A$9,0)),"R"&amp;$U7&amp;" = R"&amp;$V7,IF(ISNUMBER(MATCH($T7,'Instruction Set'!$A$10,0)),"R"&amp;$U7&amp;" = R"&amp;$V7&amp;" &amp; R"&amp;$W7,IF(ISNUMBER(MATCH($T7,'Instruction Set'!$A$11,0)),"R"&amp;$U7&amp;" = R"&amp;$V7&amp;" | R"&amp;$W7,IF(ISNUMBER(MATCH($T7,'Instruction Set'!$A$12,0)),"R"&amp;$U7&amp;" = R"&amp;$V7&amp;" ^ R"&amp;$W7,IF(ISNUMBER(MATCH($T7,'Instruction Set'!$A$13,0)),"R"&amp;$U7&amp;" = ~R"&amp;$V7,IF(ISNUMBER(MATCH($T7,'Instruction Set'!$A$14,0)),"R"&amp;$U7&amp;" = R"&amp;$V7&amp;" &gt;&gt; 1",IF(ISNUMBER(MATCH($T7,'Instruction Set'!$A$15,0)),"R"&amp;$U7&amp;" = R"&amp;$V7&amp;" &lt;&lt; 1",IF(ISNUMBER(MATCH($T7,'Instruction Set'!$A$16,0)),"(R"&amp;$U7&amp;") = R"&amp;$V7,IF(ISNUMBER(MATCH($T7,'Instruction Set'!$A$17,0)),"R"&amp;$U7&amp;" = (R"&amp;$V7&amp;")",IF(ISNUMBER(MATCH($T7,'Instruction Set'!$A$18,0)),"R"&amp;$U7&amp;" = R"&amp;$V7&amp;" + "&amp;$W7,IF(ISNUMBER(MATCH($T7,'Instruction Set'!$A$19,0)),"R"&amp;$U7&amp;" = R"&amp;$V7&amp;" + "&amp;$W7&amp;"'",IF(ISNUMBER(MATCH($T7,'Instruction Set'!$A$20,0)),"R"&amp;$U7&amp;" = R"&amp;$V7&amp;" - "&amp;$W7,IF(ISNUMBER(MATCH($T7,'Instruction Set'!$A$21,0)),"R"&amp;$U7&amp;" = "&amp;$V7,IF(ISNUMBER(MATCH($T7,'Instruction Set'!$A$22,0)),"R"&amp;$U7&amp;" = R"&amp;$V7&amp;" &amp; "&amp;$W7,IF(ISNUMBER(MATCH($T7,'Instruction Set'!$A$23,0)),"R"&amp;$U7&amp;" = R"&amp;$V7&amp;" | "&amp;$W7,IF(ISNUMBER(MATCH($T7,'Instruction Set'!$A$24,0)),"R"&amp;$U7&amp;" = R"&amp;$V7&amp;" ^ "&amp;$W7,IF(ISNUMBER(MATCH($T7,'Instruction Set'!$A$33,0)),"JMP "&amp;IF(LEFT($Y7,1)="0",BIN2DEC($Y7&amp;$AA7),BIN2DEC($Y7&amp;$AA7)-64),IF(ISNUMBER(MATCH($T7,'Instruction Set'!$A$34,0)),"Halt",IF(ISNUMBER(MATCH($T7,'Instruction Set'!$A$25:$A$32,0)),"B"&amp;RIGHT(T7,LEN(T7)-7)&amp;" R"&amp;BIN2DEC(Z7)&amp;", "&amp;IF(LEFT($Y7,1)="0",BIN2DEC($Y7&amp;$AA7),BIN2DEC($Y7&amp;$AA7)-64),IF(ISNUMBER(MATCH($T7,'Instruction Set'!$A$35,0)),"R" &amp; U7 &amp; "= FIFO Data",IF(ISNUMBER(MATCH($T7,'Instruction Set'!$A$36,0)),"FIFO = R" &amp; $V7,"ERROR!!!"))))))))))))))))))))))))))))</f>
        <v>R3 = R0 &amp; 1</v>
      </c>
    </row>
    <row r="8" spans="1:32" ht="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17" t="s">
        <v>321</v>
      </c>
      <c r="S8" t="str">
        <f t="shared" si="2"/>
        <v>6</v>
      </c>
      <c r="T8" s="11" t="s">
        <v>322</v>
      </c>
      <c r="U8" s="12">
        <v>0</v>
      </c>
      <c r="V8" s="12"/>
      <c r="W8" s="12"/>
      <c r="X8" s="16" t="str">
        <f>VLOOKUP($T8,'Instruction Set'!$A$1:$C$36,3, 0)</f>
        <v>0011110</v>
      </c>
      <c r="Y8" s="18" t="str">
        <f>IF(OR(ISNUMBER(MATCH($T8,'Instruction Set'!$A$3:$A$15,0)),ISNUMBER(MATCH($T8,'Instruction Set'!$A$17:$A$24,0))),DEC2BIN($U8,Constants!$B$3),IF(OR(ISNUMBER(MATCH($T8,'Instruction Set'!$A$2,0)),ISNUMBER(MATCH($T8,'Instruction Set'!$A$16,0)),ISNUMBER(MATCH($T8,'Instruction Set'!$A$34,0))),DEC2BIN(0,Constants!$B$3),IF(OR(ISNUMBER(MATCH($T8,'Instruction Set'!$A$33,0))),LEFT(RIGHT(DEC2BIN($U8,2*Constants!$B$3),2*Constants!$B$3),Constants!$B$3),IF(OR(ISNUMBER(MATCH($T8,'Instruction Set'!$A$35,0))),DEC2BIN($U8,Constants!$B$3),IF(OR(ISNUMBER(MATCH($T8,'Instruction Set'!$A$36,0))),DEC2BIN(0,Constants!$B$3),IF(OR(ISNUMBER(MATCH($T8,'Instruction Set'!$A$25:$A$32,0))),LEFT(RIGHT(DEC2BIN($V8,2*Constants!$B$3),2*Constants!$B$3),Constants!$B$3),"ERR"))))))</f>
        <v>000</v>
      </c>
      <c r="Z8" s="16" t="str">
        <f>IF(OR(ISNUMBER(MATCH($T8,'Instruction Set'!$A$3:$A$13,0)),ISNUMBER(MATCH($T8,'Instruction Set'!$A$17:$A$20,0)),ISNUMBER(MATCH($T8,'Instruction Set'!$A$22:$A$24,0))),DEC2BIN($V8,Constants!$B$3),IF(OR(ISNUMBER(MATCH($T8,'Instruction Set'!$A$2,0)),ISNUMBER(MATCH($T8,'Instruction Set'!$A$14:$A$15,0)),ISNUMBER(MATCH($T8,'Instruction Set'!$A$21,0)),ISNUMBER(MATCH($T8,'Instruction Set'!$A$33:$A$34,0))),DEC2BIN(0,Constants!$B$3),IF(OR(ISNUMBER(MATCH($T8,'Instruction Set'!$A$16,0)),ISNUMBER(MATCH($T8,'Instruction Set'!$A$25:$A$32,0))),DEC2BIN($U8,Constants!$B$3),IF(ISNUMBER(MATCH($T8,'Instruction Set'!$A$35,0)),DEC2BIN(0,Constants!$B$3),IF(ISNUMBER(MATCH($T8,'Instruction Set'!$A$36,0)),DEC2BIN(V8,Constants!$B$3),"ERR")))))</f>
        <v>000</v>
      </c>
      <c r="AA8" s="16" t="str">
        <f>IF(OR(ISNUMBER(MATCH($T8,'Instruction Set'!$A$4:$A$7,0)),ISNUMBER(MATCH($T8,'Instruction Set'!$A$10:$A$12,0)),ISNUMBER(MATCH($T8,'Instruction Set'!$A$18:$A$20,0)),ISNUMBER(MATCH($T8,'Instruction Set'!$A$22:$A$24,0))),DEC2BIN($W8,Constants!$B$3),IF(OR(ISNUMBER(MATCH($T8,'Instruction Set'!$A$2:$A$3,0)),ISNUMBER(MATCH($T8,'Instruction Set'!$A$8:$A$9,0)),ISNUMBER(MATCH($T8,'Instruction Set'!$A$13,0)),ISNUMBER(MATCH($T8,'Instruction Set'!$A$17,0)),ISNUMBER(MATCH($T8,'Instruction Set'!$A$34,0))),DEC2BIN(0,Constants!$B$3),IF(OR(ISNUMBER(MATCH($T8,'Instruction Set'!$A$33,0))),RIGHT(DEC2BIN($U8,2*Constants!$B$3),Constants!$B$3),IF(OR(ISNUMBER(MATCH($T8,'Instruction Set'!$A$14:$A$16,0)),ISNUMBER(MATCH($T8,'Instruction Set'!$A$21,0))),DEC2BIN($V8,Constants!$B$3),IF(OR(ISNUMBER(MATCH($T8,'Instruction Set'!$A$25:$A$32,0))),RIGHT(DEC2BIN($V8,2*Constants!$B$3),Constants!$B$3),IF(ISNUMBER(MATCH($T8,'Instruction Set'!$A$35,0)),DEC2BIN(0,Constants!$B$3),IF(ISNUMBER(MATCH($T8,'Instruction Set'!$A$36,0)),DEC2BIN(0,Constants!$B$3),"ERR")))))))</f>
        <v>000</v>
      </c>
      <c r="AB8" s="13" t="str">
        <f t="shared" si="0"/>
        <v>0011110000000000</v>
      </c>
      <c r="AC8" s="13" t="str">
        <f t="shared" si="1"/>
        <v>3C00</v>
      </c>
      <c r="AD8" s="2" t="s">
        <v>62</v>
      </c>
      <c r="AE8" s="19" t="str">
        <f>IF(ISNUMBER(MATCH($T8,'Instruction Set'!$A$2,0)),"No Operation",IF(ISNUMBER(MATCH($T8,'Instruction Set'!$A$3,0)),"R"&amp;$U8&amp;" = R"&amp;$V8&amp;" + 1",IF(ISNUMBER(MATCH($T8,'Instruction Set'!$A$4,0)),"R"&amp;$U8&amp;" = R"&amp;$V8&amp;" + R"&amp;$W8,IF(ISNUMBER(MATCH($T8,'Instruction Set'!$A$5,0)),"R"&amp;$U8&amp;" = R"&amp;$V8&amp;" + R"&amp;$W8&amp;" + 1",IF(ISNUMBER(MATCH($T8,'Instruction Set'!$A$6,0)),"R"&amp;$U8&amp;" = R"&amp;$V8&amp;" + R"&amp;$W8&amp;"'",IF(ISNUMBER(MATCH($T8,'Instruction Set'!$A$7,0)),"R"&amp;$U8&amp;" = R"&amp;$V8&amp;" - R"&amp;$W8,IF(ISNUMBER(MATCH($T8,'Instruction Set'!$A$8,0)),"R"&amp;$U8&amp;" = R"&amp;$V8&amp;" - 1",IF(ISNUMBER(MATCH($T8,'Instruction Set'!$A$9,0)),"R"&amp;$U8&amp;" = R"&amp;$V8,IF(ISNUMBER(MATCH($T8,'Instruction Set'!$A$10,0)),"R"&amp;$U8&amp;" = R"&amp;$V8&amp;" &amp; R"&amp;$W8,IF(ISNUMBER(MATCH($T8,'Instruction Set'!$A$11,0)),"R"&amp;$U8&amp;" = R"&amp;$V8&amp;" | R"&amp;$W8,IF(ISNUMBER(MATCH($T8,'Instruction Set'!$A$12,0)),"R"&amp;$U8&amp;" = R"&amp;$V8&amp;" ^ R"&amp;$W8,IF(ISNUMBER(MATCH($T8,'Instruction Set'!$A$13,0)),"R"&amp;$U8&amp;" = ~R"&amp;$V8,IF(ISNUMBER(MATCH($T8,'Instruction Set'!$A$14,0)),"R"&amp;$U8&amp;" = R"&amp;$V8&amp;" &gt;&gt; 1",IF(ISNUMBER(MATCH($T8,'Instruction Set'!$A$15,0)),"R"&amp;$U8&amp;" = R"&amp;$V8&amp;" &lt;&lt; 1",IF(ISNUMBER(MATCH($T8,'Instruction Set'!$A$16,0)),"(R"&amp;$U8&amp;") = R"&amp;$V8,IF(ISNUMBER(MATCH($T8,'Instruction Set'!$A$17,0)),"R"&amp;$U8&amp;" = (R"&amp;$V8&amp;")",IF(ISNUMBER(MATCH($T8,'Instruction Set'!$A$18,0)),"R"&amp;$U8&amp;" = R"&amp;$V8&amp;" + "&amp;$W8,IF(ISNUMBER(MATCH($T8,'Instruction Set'!$A$19,0)),"R"&amp;$U8&amp;" = R"&amp;$V8&amp;" + "&amp;$W8&amp;"'",IF(ISNUMBER(MATCH($T8,'Instruction Set'!$A$20,0)),"R"&amp;$U8&amp;" = R"&amp;$V8&amp;" - "&amp;$W8,IF(ISNUMBER(MATCH($T8,'Instruction Set'!$A$21,0)),"R"&amp;$U8&amp;" = "&amp;$V8,IF(ISNUMBER(MATCH($T8,'Instruction Set'!$A$22,0)),"R"&amp;$U8&amp;" = R"&amp;$V8&amp;" &amp; "&amp;$W8,IF(ISNUMBER(MATCH($T8,'Instruction Set'!$A$23,0)),"R"&amp;$U8&amp;" = R"&amp;$V8&amp;" | "&amp;$W8,IF(ISNUMBER(MATCH($T8,'Instruction Set'!$A$24,0)),"R"&amp;$U8&amp;" = R"&amp;$V8&amp;" ^ "&amp;$W8,IF(ISNUMBER(MATCH($T8,'Instruction Set'!$A$33,0)),"JMP "&amp;IF(LEFT($Y8,1)="0",BIN2DEC($Y8&amp;$AA8),BIN2DEC($Y8&amp;$AA8)-64),IF(ISNUMBER(MATCH($T8,'Instruction Set'!$A$34,0)),"Halt",IF(ISNUMBER(MATCH($T8,'Instruction Set'!$A$25:$A$32,0)),"B"&amp;RIGHT(T8,LEN(T8)-7)&amp;" R"&amp;BIN2DEC(Z8)&amp;", "&amp;IF(LEFT($Y8,1)="0",BIN2DEC($Y8&amp;$AA8),BIN2DEC($Y8&amp;$AA8)-64),IF(ISNUMBER(MATCH($T8,'Instruction Set'!$A$35,0)),"R" &amp; U8 &amp; "= FIFO Data",IF(ISNUMBER(MATCH($T8,'Instruction Set'!$A$36,0)),"FIFO = R" &amp; $V8,"ERROR!!!"))))))))))))))))))))))))))))</f>
        <v>R0= FIFO Data</v>
      </c>
    </row>
    <row r="9" spans="1:32" ht="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S9" t="str">
        <f t="shared" si="2"/>
        <v>7</v>
      </c>
      <c r="T9" s="11" t="s">
        <v>15</v>
      </c>
      <c r="U9" s="12"/>
      <c r="V9" s="12"/>
      <c r="W9" s="12"/>
      <c r="X9" s="16" t="str">
        <f>VLOOKUP($T9,'Instruction Set'!$A$1:$C$36,3, 0)</f>
        <v>0000000</v>
      </c>
      <c r="Y9" s="18" t="str">
        <f>IF(OR(ISNUMBER(MATCH($T9,'Instruction Set'!$A$3:$A$15,0)),ISNUMBER(MATCH($T9,'Instruction Set'!$A$17:$A$24,0))),DEC2BIN($U9,Constants!$B$3),IF(OR(ISNUMBER(MATCH($T9,'Instruction Set'!$A$2,0)),ISNUMBER(MATCH($T9,'Instruction Set'!$A$16,0)),ISNUMBER(MATCH($T9,'Instruction Set'!$A$34,0))),DEC2BIN(0,Constants!$B$3),IF(OR(ISNUMBER(MATCH($T9,'Instruction Set'!$A$33,0))),LEFT(RIGHT(DEC2BIN($U9,2*Constants!$B$3),2*Constants!$B$3),Constants!$B$3),IF(OR(ISNUMBER(MATCH($T9,'Instruction Set'!$A$35,0))),DEC2BIN($U9,Constants!$B$3),IF(OR(ISNUMBER(MATCH($T9,'Instruction Set'!$A$36,0))),DEC2BIN(0,Constants!$B$3),IF(OR(ISNUMBER(MATCH($T9,'Instruction Set'!$A$25:$A$32,0))),LEFT(RIGHT(DEC2BIN($V9,2*Constants!$B$3),2*Constants!$B$3),Constants!$B$3),"ERR"))))))</f>
        <v>000</v>
      </c>
      <c r="Z9" s="16" t="str">
        <f>IF(OR(ISNUMBER(MATCH($T9,'Instruction Set'!$A$3:$A$13,0)),ISNUMBER(MATCH($T9,'Instruction Set'!$A$17:$A$20,0)),ISNUMBER(MATCH($T9,'Instruction Set'!$A$22:$A$24,0))),DEC2BIN($V9,Constants!$B$3),IF(OR(ISNUMBER(MATCH($T9,'Instruction Set'!$A$2,0)),ISNUMBER(MATCH($T9,'Instruction Set'!$A$14:$A$15,0)),ISNUMBER(MATCH($T9,'Instruction Set'!$A$21,0)),ISNUMBER(MATCH($T9,'Instruction Set'!$A$33:$A$34,0))),DEC2BIN(0,Constants!$B$3),IF(OR(ISNUMBER(MATCH($T9,'Instruction Set'!$A$16,0)),ISNUMBER(MATCH($T9,'Instruction Set'!$A$25:$A$32,0))),DEC2BIN($U9,Constants!$B$3),IF(ISNUMBER(MATCH($T9,'Instruction Set'!$A$35,0)),DEC2BIN(0,Constants!$B$3),IF(ISNUMBER(MATCH($T9,'Instruction Set'!$A$36,0)),DEC2BIN(V9,Constants!$B$3),"ERR")))))</f>
        <v>000</v>
      </c>
      <c r="AA9" s="16" t="str">
        <f>IF(OR(ISNUMBER(MATCH($T9,'Instruction Set'!$A$4:$A$7,0)),ISNUMBER(MATCH($T9,'Instruction Set'!$A$10:$A$12,0)),ISNUMBER(MATCH($T9,'Instruction Set'!$A$18:$A$20,0)),ISNUMBER(MATCH($T9,'Instruction Set'!$A$22:$A$24,0))),DEC2BIN($W9,Constants!$B$3),IF(OR(ISNUMBER(MATCH($T9,'Instruction Set'!$A$2:$A$3,0)),ISNUMBER(MATCH($T9,'Instruction Set'!$A$8:$A$9,0)),ISNUMBER(MATCH($T9,'Instruction Set'!$A$13,0)),ISNUMBER(MATCH($T9,'Instruction Set'!$A$17,0)),ISNUMBER(MATCH($T9,'Instruction Set'!$A$34,0))),DEC2BIN(0,Constants!$B$3),IF(OR(ISNUMBER(MATCH($T9,'Instruction Set'!$A$33,0))),RIGHT(DEC2BIN($U9,2*Constants!$B$3),Constants!$B$3),IF(OR(ISNUMBER(MATCH($T9,'Instruction Set'!$A$14:$A$16,0)),ISNUMBER(MATCH($T9,'Instruction Set'!$A$21,0))),DEC2BIN($V9,Constants!$B$3),IF(OR(ISNUMBER(MATCH($T9,'Instruction Set'!$A$25:$A$32,0))),RIGHT(DEC2BIN($V9,2*Constants!$B$3),Constants!$B$3),IF(ISNUMBER(MATCH($T9,'Instruction Set'!$A$35,0)),DEC2BIN(0,Constants!$B$3),IF(ISNUMBER(MATCH($T9,'Instruction Set'!$A$36,0)),DEC2BIN(0,Constants!$B$3),"ERR")))))))</f>
        <v>000</v>
      </c>
      <c r="AB9" s="13" t="str">
        <f t="shared" si="0"/>
        <v>0000000000000000</v>
      </c>
      <c r="AC9" s="13" t="str">
        <f t="shared" si="1"/>
        <v>0000</v>
      </c>
      <c r="AD9" s="2" t="s">
        <v>62</v>
      </c>
      <c r="AE9" s="19" t="str">
        <f>IF(ISNUMBER(MATCH($T9,'Instruction Set'!$A$2,0)),"No Operation",IF(ISNUMBER(MATCH($T9,'Instruction Set'!$A$3,0)),"R"&amp;$U9&amp;" = R"&amp;$V9&amp;" + 1",IF(ISNUMBER(MATCH($T9,'Instruction Set'!$A$4,0)),"R"&amp;$U9&amp;" = R"&amp;$V9&amp;" + R"&amp;$W9,IF(ISNUMBER(MATCH($T9,'Instruction Set'!$A$5,0)),"R"&amp;$U9&amp;" = R"&amp;$V9&amp;" + R"&amp;$W9&amp;" + 1",IF(ISNUMBER(MATCH($T9,'Instruction Set'!$A$6,0)),"R"&amp;$U9&amp;" = R"&amp;$V9&amp;" + R"&amp;$W9&amp;"'",IF(ISNUMBER(MATCH($T9,'Instruction Set'!$A$7,0)),"R"&amp;$U9&amp;" = R"&amp;$V9&amp;" - R"&amp;$W9,IF(ISNUMBER(MATCH($T9,'Instruction Set'!$A$8,0)),"R"&amp;$U9&amp;" = R"&amp;$V9&amp;" - 1",IF(ISNUMBER(MATCH($T9,'Instruction Set'!$A$9,0)),"R"&amp;$U9&amp;" = R"&amp;$V9,IF(ISNUMBER(MATCH($T9,'Instruction Set'!$A$10,0)),"R"&amp;$U9&amp;" = R"&amp;$V9&amp;" &amp; R"&amp;$W9,IF(ISNUMBER(MATCH($T9,'Instruction Set'!$A$11,0)),"R"&amp;$U9&amp;" = R"&amp;$V9&amp;" | R"&amp;$W9,IF(ISNUMBER(MATCH($T9,'Instruction Set'!$A$12,0)),"R"&amp;$U9&amp;" = R"&amp;$V9&amp;" ^ R"&amp;$W9,IF(ISNUMBER(MATCH($T9,'Instruction Set'!$A$13,0)),"R"&amp;$U9&amp;" = ~R"&amp;$V9,IF(ISNUMBER(MATCH($T9,'Instruction Set'!$A$14,0)),"R"&amp;$U9&amp;" = R"&amp;$V9&amp;" &gt;&gt; 1",IF(ISNUMBER(MATCH($T9,'Instruction Set'!$A$15,0)),"R"&amp;$U9&amp;" = R"&amp;$V9&amp;" &lt;&lt; 1",IF(ISNUMBER(MATCH($T9,'Instruction Set'!$A$16,0)),"(R"&amp;$U9&amp;") = R"&amp;$V9,IF(ISNUMBER(MATCH($T9,'Instruction Set'!$A$17,0)),"R"&amp;$U9&amp;" = (R"&amp;$V9&amp;")",IF(ISNUMBER(MATCH($T9,'Instruction Set'!$A$18,0)),"R"&amp;$U9&amp;" = R"&amp;$V9&amp;" + "&amp;$W9,IF(ISNUMBER(MATCH($T9,'Instruction Set'!$A$19,0)),"R"&amp;$U9&amp;" = R"&amp;$V9&amp;" + "&amp;$W9&amp;"'",IF(ISNUMBER(MATCH($T9,'Instruction Set'!$A$20,0)),"R"&amp;$U9&amp;" = R"&amp;$V9&amp;" - "&amp;$W9,IF(ISNUMBER(MATCH($T9,'Instruction Set'!$A$21,0)),"R"&amp;$U9&amp;" = "&amp;$V9,IF(ISNUMBER(MATCH($T9,'Instruction Set'!$A$22,0)),"R"&amp;$U9&amp;" = R"&amp;$V9&amp;" &amp; "&amp;$W9,IF(ISNUMBER(MATCH($T9,'Instruction Set'!$A$23,0)),"R"&amp;$U9&amp;" = R"&amp;$V9&amp;" | "&amp;$W9,IF(ISNUMBER(MATCH($T9,'Instruction Set'!$A$24,0)),"R"&amp;$U9&amp;" = R"&amp;$V9&amp;" ^ "&amp;$W9,IF(ISNUMBER(MATCH($T9,'Instruction Set'!$A$33,0)),"JMP "&amp;IF(LEFT($Y9,1)="0",BIN2DEC($Y9&amp;$AA9),BIN2DEC($Y9&amp;$AA9)-64),IF(ISNUMBER(MATCH($T9,'Instruction Set'!$A$34,0)),"Halt",IF(ISNUMBER(MATCH($T9,'Instruction Set'!$A$25:$A$32,0)),"B"&amp;RIGHT(T9,LEN(T9)-7)&amp;" R"&amp;BIN2DEC(Z9)&amp;", "&amp;IF(LEFT($Y9,1)="0",BIN2DEC($Y9&amp;$AA9),BIN2DEC($Y9&amp;$AA9)-64),IF(ISNUMBER(MATCH($T9,'Instruction Set'!$A$35,0)),"R" &amp; U9 &amp; "= FIFO Data",IF(ISNUMBER(MATCH($T9,'Instruction Set'!$A$36,0)),"FIFO = R" &amp; $V9,"ERROR!!!"))))))))))))))))))))))))))))</f>
        <v>No Operation</v>
      </c>
    </row>
    <row r="10" spans="1:32" ht="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S10" t="str">
        <f t="shared" si="2"/>
        <v>8</v>
      </c>
      <c r="T10" s="11" t="s">
        <v>15</v>
      </c>
      <c r="U10" s="12"/>
      <c r="V10" s="12"/>
      <c r="W10" s="12"/>
      <c r="X10" s="16" t="str">
        <f>VLOOKUP($T10,'Instruction Set'!$A$1:$C$36,3, 0)</f>
        <v>0000000</v>
      </c>
      <c r="Y10" s="18" t="str">
        <f>IF(OR(ISNUMBER(MATCH($T10,'Instruction Set'!$A$3:$A$15,0)),ISNUMBER(MATCH($T10,'Instruction Set'!$A$17:$A$24,0))),DEC2BIN($U10,Constants!$B$3),IF(OR(ISNUMBER(MATCH($T10,'Instruction Set'!$A$2,0)),ISNUMBER(MATCH($T10,'Instruction Set'!$A$16,0)),ISNUMBER(MATCH($T10,'Instruction Set'!$A$34,0))),DEC2BIN(0,Constants!$B$3),IF(OR(ISNUMBER(MATCH($T10,'Instruction Set'!$A$33,0))),LEFT(RIGHT(DEC2BIN($U10,2*Constants!$B$3),2*Constants!$B$3),Constants!$B$3),IF(OR(ISNUMBER(MATCH($T10,'Instruction Set'!$A$35,0))),DEC2BIN($U10,Constants!$B$3),IF(OR(ISNUMBER(MATCH($T10,'Instruction Set'!$A$36,0))),DEC2BIN(0,Constants!$B$3),IF(OR(ISNUMBER(MATCH($T10,'Instruction Set'!$A$25:$A$32,0))),LEFT(RIGHT(DEC2BIN($V10,2*Constants!$B$3),2*Constants!$B$3),Constants!$B$3),"ERR"))))))</f>
        <v>000</v>
      </c>
      <c r="Z10" s="16" t="str">
        <f>IF(OR(ISNUMBER(MATCH($T10,'Instruction Set'!$A$3:$A$13,0)),ISNUMBER(MATCH($T10,'Instruction Set'!$A$17:$A$20,0)),ISNUMBER(MATCH($T10,'Instruction Set'!$A$22:$A$24,0))),DEC2BIN($V10,Constants!$B$3),IF(OR(ISNUMBER(MATCH($T10,'Instruction Set'!$A$2,0)),ISNUMBER(MATCH($T10,'Instruction Set'!$A$14:$A$15,0)),ISNUMBER(MATCH($T10,'Instruction Set'!$A$21,0)),ISNUMBER(MATCH($T10,'Instruction Set'!$A$33:$A$34,0))),DEC2BIN(0,Constants!$B$3),IF(OR(ISNUMBER(MATCH($T10,'Instruction Set'!$A$16,0)),ISNUMBER(MATCH($T10,'Instruction Set'!$A$25:$A$32,0))),DEC2BIN($U10,Constants!$B$3),IF(ISNUMBER(MATCH($T10,'Instruction Set'!$A$35,0)),DEC2BIN(0,Constants!$B$3),IF(ISNUMBER(MATCH($T10,'Instruction Set'!$A$36,0)),DEC2BIN(V10,Constants!$B$3),"ERR")))))</f>
        <v>000</v>
      </c>
      <c r="AA10" s="16" t="str">
        <f>IF(OR(ISNUMBER(MATCH($T10,'Instruction Set'!$A$4:$A$7,0)),ISNUMBER(MATCH($T10,'Instruction Set'!$A$10:$A$12,0)),ISNUMBER(MATCH($T10,'Instruction Set'!$A$18:$A$20,0)),ISNUMBER(MATCH($T10,'Instruction Set'!$A$22:$A$24,0))),DEC2BIN($W10,Constants!$B$3),IF(OR(ISNUMBER(MATCH($T10,'Instruction Set'!$A$2:$A$3,0)),ISNUMBER(MATCH($T10,'Instruction Set'!$A$8:$A$9,0)),ISNUMBER(MATCH($T10,'Instruction Set'!$A$13,0)),ISNUMBER(MATCH($T10,'Instruction Set'!$A$17,0)),ISNUMBER(MATCH($T10,'Instruction Set'!$A$34,0))),DEC2BIN(0,Constants!$B$3),IF(OR(ISNUMBER(MATCH($T10,'Instruction Set'!$A$33,0))),RIGHT(DEC2BIN($U10,2*Constants!$B$3),Constants!$B$3),IF(OR(ISNUMBER(MATCH($T10,'Instruction Set'!$A$14:$A$16,0)),ISNUMBER(MATCH($T10,'Instruction Set'!$A$21,0))),DEC2BIN($V10,Constants!$B$3),IF(OR(ISNUMBER(MATCH($T10,'Instruction Set'!$A$25:$A$32,0))),RIGHT(DEC2BIN($V10,2*Constants!$B$3),Constants!$B$3),IF(ISNUMBER(MATCH($T10,'Instruction Set'!$A$35,0)),DEC2BIN(0,Constants!$B$3),IF(ISNUMBER(MATCH($T10,'Instruction Set'!$A$36,0)),DEC2BIN(0,Constants!$B$3),"ERR")))))))</f>
        <v>000</v>
      </c>
      <c r="AB10" s="13" t="str">
        <f t="shared" si="0"/>
        <v>0000000000000000</v>
      </c>
      <c r="AC10" s="13" t="str">
        <f t="shared" si="1"/>
        <v>0000</v>
      </c>
      <c r="AD10" s="2" t="s">
        <v>62</v>
      </c>
      <c r="AE10" s="19" t="str">
        <f>IF(ISNUMBER(MATCH($T10,'Instruction Set'!$A$2,0)),"No Operation",IF(ISNUMBER(MATCH($T10,'Instruction Set'!$A$3,0)),"R"&amp;$U10&amp;" = R"&amp;$V10&amp;" + 1",IF(ISNUMBER(MATCH($T10,'Instruction Set'!$A$4,0)),"R"&amp;$U10&amp;" = R"&amp;$V10&amp;" + R"&amp;$W10,IF(ISNUMBER(MATCH($T10,'Instruction Set'!$A$5,0)),"R"&amp;$U10&amp;" = R"&amp;$V10&amp;" + R"&amp;$W10&amp;" + 1",IF(ISNUMBER(MATCH($T10,'Instruction Set'!$A$6,0)),"R"&amp;$U10&amp;" = R"&amp;$V10&amp;" + R"&amp;$W10&amp;"'",IF(ISNUMBER(MATCH($T10,'Instruction Set'!$A$7,0)),"R"&amp;$U10&amp;" = R"&amp;$V10&amp;" - R"&amp;$W10,IF(ISNUMBER(MATCH($T10,'Instruction Set'!$A$8,0)),"R"&amp;$U10&amp;" = R"&amp;$V10&amp;" - 1",IF(ISNUMBER(MATCH($T10,'Instruction Set'!$A$9,0)),"R"&amp;$U10&amp;" = R"&amp;$V10,IF(ISNUMBER(MATCH($T10,'Instruction Set'!$A$10,0)),"R"&amp;$U10&amp;" = R"&amp;$V10&amp;" &amp; R"&amp;$W10,IF(ISNUMBER(MATCH($T10,'Instruction Set'!$A$11,0)),"R"&amp;$U10&amp;" = R"&amp;$V10&amp;" | R"&amp;$W10,IF(ISNUMBER(MATCH($T10,'Instruction Set'!$A$12,0)),"R"&amp;$U10&amp;" = R"&amp;$V10&amp;" ^ R"&amp;$W10,IF(ISNUMBER(MATCH($T10,'Instruction Set'!$A$13,0)),"R"&amp;$U10&amp;" = ~R"&amp;$V10,IF(ISNUMBER(MATCH($T10,'Instruction Set'!$A$14,0)),"R"&amp;$U10&amp;" = R"&amp;$V10&amp;" &gt;&gt; 1",IF(ISNUMBER(MATCH($T10,'Instruction Set'!$A$15,0)),"R"&amp;$U10&amp;" = R"&amp;$V10&amp;" &lt;&lt; 1",IF(ISNUMBER(MATCH($T10,'Instruction Set'!$A$16,0)),"(R"&amp;$U10&amp;") = R"&amp;$V10,IF(ISNUMBER(MATCH($T10,'Instruction Set'!$A$17,0)),"R"&amp;$U10&amp;" = (R"&amp;$V10&amp;")",IF(ISNUMBER(MATCH($T10,'Instruction Set'!$A$18,0)),"R"&amp;$U10&amp;" = R"&amp;$V10&amp;" + "&amp;$W10,IF(ISNUMBER(MATCH($T10,'Instruction Set'!$A$19,0)),"R"&amp;$U10&amp;" = R"&amp;$V10&amp;" + "&amp;$W10&amp;"'",IF(ISNUMBER(MATCH($T10,'Instruction Set'!$A$20,0)),"R"&amp;$U10&amp;" = R"&amp;$V10&amp;" - "&amp;$W10,IF(ISNUMBER(MATCH($T10,'Instruction Set'!$A$21,0)),"R"&amp;$U10&amp;" = "&amp;$V10,IF(ISNUMBER(MATCH($T10,'Instruction Set'!$A$22,0)),"R"&amp;$U10&amp;" = R"&amp;$V10&amp;" &amp; "&amp;$W10,IF(ISNUMBER(MATCH($T10,'Instruction Set'!$A$23,0)),"R"&amp;$U10&amp;" = R"&amp;$V10&amp;" | "&amp;$W10,IF(ISNUMBER(MATCH($T10,'Instruction Set'!$A$24,0)),"R"&amp;$U10&amp;" = R"&amp;$V10&amp;" ^ "&amp;$W10,IF(ISNUMBER(MATCH($T10,'Instruction Set'!$A$33,0)),"JMP "&amp;IF(LEFT($Y10,1)="0",BIN2DEC($Y10&amp;$AA10),BIN2DEC($Y10&amp;$AA10)-64),IF(ISNUMBER(MATCH($T10,'Instruction Set'!$A$34,0)),"Halt",IF(ISNUMBER(MATCH($T10,'Instruction Set'!$A$25:$A$32,0)),"B"&amp;RIGHT(T10,LEN(T10)-7)&amp;" R"&amp;BIN2DEC(Z10)&amp;", "&amp;IF(LEFT($Y10,1)="0",BIN2DEC($Y10&amp;$AA10),BIN2DEC($Y10&amp;$AA10)-64),IF(ISNUMBER(MATCH($T10,'Instruction Set'!$A$35,0)),"R" &amp; U10 &amp; "= FIFO Data",IF(ISNUMBER(MATCH($T10,'Instruction Set'!$A$36,0)),"FIFO = R" &amp; $V10,"ERROR!!!"))))))))))))))))))))))))))))</f>
        <v>No Operation</v>
      </c>
    </row>
    <row r="11" spans="1:32" ht="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S11" t="str">
        <f t="shared" si="2"/>
        <v>9</v>
      </c>
      <c r="T11" s="11" t="s">
        <v>54</v>
      </c>
      <c r="U11" s="12">
        <v>3</v>
      </c>
      <c r="V11" s="12">
        <v>10</v>
      </c>
      <c r="W11" s="12"/>
      <c r="X11" s="16" t="str">
        <f>VLOOKUP($T11,'Instruction Set'!$A$1:$C$36,3, 0)</f>
        <v>1100010</v>
      </c>
      <c r="Y11" s="18" t="str">
        <f>IF(OR(ISNUMBER(MATCH($T11,'Instruction Set'!$A$3:$A$15,0)),ISNUMBER(MATCH($T11,'Instruction Set'!$A$17:$A$24,0))),DEC2BIN($U11,Constants!$B$3),IF(OR(ISNUMBER(MATCH($T11,'Instruction Set'!$A$2,0)),ISNUMBER(MATCH($T11,'Instruction Set'!$A$16,0)),ISNUMBER(MATCH($T11,'Instruction Set'!$A$34,0))),DEC2BIN(0,Constants!$B$3),IF(OR(ISNUMBER(MATCH($T11,'Instruction Set'!$A$33,0))),LEFT(RIGHT(DEC2BIN($U11,2*Constants!$B$3),2*Constants!$B$3),Constants!$B$3),IF(OR(ISNUMBER(MATCH($T11,'Instruction Set'!$A$35,0))),DEC2BIN($U11,Constants!$B$3),IF(OR(ISNUMBER(MATCH($T11,'Instruction Set'!$A$36,0))),DEC2BIN(0,Constants!$B$3),IF(OR(ISNUMBER(MATCH($T11,'Instruction Set'!$A$25:$A$32,0))),LEFT(RIGHT(DEC2BIN($V11,2*Constants!$B$3),2*Constants!$B$3),Constants!$B$3),"ERR"))))))</f>
        <v>001</v>
      </c>
      <c r="Z11" s="16" t="str">
        <f>IF(OR(ISNUMBER(MATCH($T11,'Instruction Set'!$A$3:$A$13,0)),ISNUMBER(MATCH($T11,'Instruction Set'!$A$17:$A$20,0)),ISNUMBER(MATCH($T11,'Instruction Set'!$A$22:$A$24,0))),DEC2BIN($V11,Constants!$B$3),IF(OR(ISNUMBER(MATCH($T11,'Instruction Set'!$A$2,0)),ISNUMBER(MATCH($T11,'Instruction Set'!$A$14:$A$15,0)),ISNUMBER(MATCH($T11,'Instruction Set'!$A$21,0)),ISNUMBER(MATCH($T11,'Instruction Set'!$A$33:$A$34,0))),DEC2BIN(0,Constants!$B$3),IF(OR(ISNUMBER(MATCH($T11,'Instruction Set'!$A$16,0)),ISNUMBER(MATCH($T11,'Instruction Set'!$A$25:$A$32,0))),DEC2BIN($U11,Constants!$B$3),IF(ISNUMBER(MATCH($T11,'Instruction Set'!$A$35,0)),DEC2BIN(0,Constants!$B$3),IF(ISNUMBER(MATCH($T11,'Instruction Set'!$A$36,0)),DEC2BIN(V11,Constants!$B$3),"ERR")))))</f>
        <v>011</v>
      </c>
      <c r="AA11" s="16" t="str">
        <f>IF(OR(ISNUMBER(MATCH($T11,'Instruction Set'!$A$4:$A$7,0)),ISNUMBER(MATCH($T11,'Instruction Set'!$A$10:$A$12,0)),ISNUMBER(MATCH($T11,'Instruction Set'!$A$18:$A$20,0)),ISNUMBER(MATCH($T11,'Instruction Set'!$A$22:$A$24,0))),DEC2BIN($W11,Constants!$B$3),IF(OR(ISNUMBER(MATCH($T11,'Instruction Set'!$A$2:$A$3,0)),ISNUMBER(MATCH($T11,'Instruction Set'!$A$8:$A$9,0)),ISNUMBER(MATCH($T11,'Instruction Set'!$A$13,0)),ISNUMBER(MATCH($T11,'Instruction Set'!$A$17,0)),ISNUMBER(MATCH($T11,'Instruction Set'!$A$34,0))),DEC2BIN(0,Constants!$B$3),IF(OR(ISNUMBER(MATCH($T11,'Instruction Set'!$A$33,0))),RIGHT(DEC2BIN($U11,2*Constants!$B$3),Constants!$B$3),IF(OR(ISNUMBER(MATCH($T11,'Instruction Set'!$A$14:$A$16,0)),ISNUMBER(MATCH($T11,'Instruction Set'!$A$21,0))),DEC2BIN($V11,Constants!$B$3),IF(OR(ISNUMBER(MATCH($T11,'Instruction Set'!$A$25:$A$32,0))),RIGHT(DEC2BIN($V11,2*Constants!$B$3),Constants!$B$3),IF(ISNUMBER(MATCH($T11,'Instruction Set'!$A$35,0)),DEC2BIN(0,Constants!$B$3),IF(ISNUMBER(MATCH($T11,'Instruction Set'!$A$36,0)),DEC2BIN(0,Constants!$B$3),"ERR")))))))</f>
        <v>010</v>
      </c>
      <c r="AB11" s="13" t="str">
        <f t="shared" si="0"/>
        <v>1100010001011010</v>
      </c>
      <c r="AC11" s="13" t="str">
        <f t="shared" si="1"/>
        <v>C45A</v>
      </c>
      <c r="AD11" s="2" t="s">
        <v>62</v>
      </c>
      <c r="AE11" s="19" t="str">
        <f>IF(ISNUMBER(MATCH($T11,'Instruction Set'!$A$2,0)),"No Operation",IF(ISNUMBER(MATCH($T11,'Instruction Set'!$A$3,0)),"R"&amp;$U11&amp;" = R"&amp;$V11&amp;" + 1",IF(ISNUMBER(MATCH($T11,'Instruction Set'!$A$4,0)),"R"&amp;$U11&amp;" = R"&amp;$V11&amp;" + R"&amp;$W11,IF(ISNUMBER(MATCH($T11,'Instruction Set'!$A$5,0)),"R"&amp;$U11&amp;" = R"&amp;$V11&amp;" + R"&amp;$W11&amp;" + 1",IF(ISNUMBER(MATCH($T11,'Instruction Set'!$A$6,0)),"R"&amp;$U11&amp;" = R"&amp;$V11&amp;" + R"&amp;$W11&amp;"'",IF(ISNUMBER(MATCH($T11,'Instruction Set'!$A$7,0)),"R"&amp;$U11&amp;" = R"&amp;$V11&amp;" - R"&amp;$W11,IF(ISNUMBER(MATCH($T11,'Instruction Set'!$A$8,0)),"R"&amp;$U11&amp;" = R"&amp;$V11&amp;" - 1",IF(ISNUMBER(MATCH($T11,'Instruction Set'!$A$9,0)),"R"&amp;$U11&amp;" = R"&amp;$V11,IF(ISNUMBER(MATCH($T11,'Instruction Set'!$A$10,0)),"R"&amp;$U11&amp;" = R"&amp;$V11&amp;" &amp; R"&amp;$W11,IF(ISNUMBER(MATCH($T11,'Instruction Set'!$A$11,0)),"R"&amp;$U11&amp;" = R"&amp;$V11&amp;" | R"&amp;$W11,IF(ISNUMBER(MATCH($T11,'Instruction Set'!$A$12,0)),"R"&amp;$U11&amp;" = R"&amp;$V11&amp;" ^ R"&amp;$W11,IF(ISNUMBER(MATCH($T11,'Instruction Set'!$A$13,0)),"R"&amp;$U11&amp;" = ~R"&amp;$V11,IF(ISNUMBER(MATCH($T11,'Instruction Set'!$A$14,0)),"R"&amp;$U11&amp;" = R"&amp;$V11&amp;" &gt;&gt; 1",IF(ISNUMBER(MATCH($T11,'Instruction Set'!$A$15,0)),"R"&amp;$U11&amp;" = R"&amp;$V11&amp;" &lt;&lt; 1",IF(ISNUMBER(MATCH($T11,'Instruction Set'!$A$16,0)),"(R"&amp;$U11&amp;") = R"&amp;$V11,IF(ISNUMBER(MATCH($T11,'Instruction Set'!$A$17,0)),"R"&amp;$U11&amp;" = (R"&amp;$V11&amp;")",IF(ISNUMBER(MATCH($T11,'Instruction Set'!$A$18,0)),"R"&amp;$U11&amp;" = R"&amp;$V11&amp;" + "&amp;$W11,IF(ISNUMBER(MATCH($T11,'Instruction Set'!$A$19,0)),"R"&amp;$U11&amp;" = R"&amp;$V11&amp;" + "&amp;$W11&amp;"'",IF(ISNUMBER(MATCH($T11,'Instruction Set'!$A$20,0)),"R"&amp;$U11&amp;" = R"&amp;$V11&amp;" - "&amp;$W11,IF(ISNUMBER(MATCH($T11,'Instruction Set'!$A$21,0)),"R"&amp;$U11&amp;" = "&amp;$V11,IF(ISNUMBER(MATCH($T11,'Instruction Set'!$A$22,0)),"R"&amp;$U11&amp;" = R"&amp;$V11&amp;" &amp; "&amp;$W11,IF(ISNUMBER(MATCH($T11,'Instruction Set'!$A$23,0)),"R"&amp;$U11&amp;" = R"&amp;$V11&amp;" | "&amp;$W11,IF(ISNUMBER(MATCH($T11,'Instruction Set'!$A$24,0)),"R"&amp;$U11&amp;" = R"&amp;$V11&amp;" ^ "&amp;$W11,IF(ISNUMBER(MATCH($T11,'Instruction Set'!$A$33,0)),"JMP "&amp;IF(LEFT($Y11,1)="0",BIN2DEC($Y11&amp;$AA11),BIN2DEC($Y11&amp;$AA11)-64),IF(ISNUMBER(MATCH($T11,'Instruction Set'!$A$34,0)),"Halt",IF(ISNUMBER(MATCH($T11,'Instruction Set'!$A$25:$A$32,0)),"B"&amp;RIGHT(T11,LEN(T11)-7)&amp;" R"&amp;BIN2DEC(Z11)&amp;", "&amp;IF(LEFT($Y11,1)="0",BIN2DEC($Y11&amp;$AA11),BIN2DEC($Y11&amp;$AA11)-64),IF(ISNUMBER(MATCH($T11,'Instruction Set'!$A$35,0)),"R" &amp; U11 &amp; "= FIFO Data",IF(ISNUMBER(MATCH($T11,'Instruction Set'!$A$36,0)),"FIFO = R" &amp; $V11,"ERROR!!!"))))))))))))))))))))))))))))</f>
        <v>BZ R3, 10</v>
      </c>
    </row>
    <row r="12" spans="1:32" ht="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t="s">
        <v>325</v>
      </c>
      <c r="S12" t="str">
        <f t="shared" si="2"/>
        <v>A</v>
      </c>
      <c r="T12" s="11" t="s">
        <v>322</v>
      </c>
      <c r="U12" s="12">
        <v>2</v>
      </c>
      <c r="V12" s="12"/>
      <c r="W12" s="12"/>
      <c r="X12" s="16" t="str">
        <f>VLOOKUP($T12,'Instruction Set'!$A$1:$C$36,3, 0)</f>
        <v>0011110</v>
      </c>
      <c r="Y12" s="18" t="str">
        <f>IF(OR(ISNUMBER(MATCH($T12,'Instruction Set'!$A$3:$A$15,0)),ISNUMBER(MATCH($T12,'Instruction Set'!$A$17:$A$24,0))),DEC2BIN($U12,Constants!$B$3),IF(OR(ISNUMBER(MATCH($T12,'Instruction Set'!$A$2,0)),ISNUMBER(MATCH($T12,'Instruction Set'!$A$16,0)),ISNUMBER(MATCH($T12,'Instruction Set'!$A$34,0))),DEC2BIN(0,Constants!$B$3),IF(OR(ISNUMBER(MATCH($T12,'Instruction Set'!$A$33,0))),LEFT(RIGHT(DEC2BIN($U12,2*Constants!$B$3),2*Constants!$B$3),Constants!$B$3),IF(OR(ISNUMBER(MATCH($T12,'Instruction Set'!$A$35,0))),DEC2BIN($U12,Constants!$B$3),IF(OR(ISNUMBER(MATCH($T12,'Instruction Set'!$A$36,0))),DEC2BIN(0,Constants!$B$3),IF(OR(ISNUMBER(MATCH($T12,'Instruction Set'!$A$25:$A$32,0))),LEFT(RIGHT(DEC2BIN($V12,2*Constants!$B$3),2*Constants!$B$3),Constants!$B$3),"ERR"))))))</f>
        <v>010</v>
      </c>
      <c r="Z12" s="16" t="str">
        <f>IF(OR(ISNUMBER(MATCH($T12,'Instruction Set'!$A$3:$A$13,0)),ISNUMBER(MATCH($T12,'Instruction Set'!$A$17:$A$20,0)),ISNUMBER(MATCH($T12,'Instruction Set'!$A$22:$A$24,0))),DEC2BIN($V12,Constants!$B$3),IF(OR(ISNUMBER(MATCH($T12,'Instruction Set'!$A$2,0)),ISNUMBER(MATCH($T12,'Instruction Set'!$A$14:$A$15,0)),ISNUMBER(MATCH($T12,'Instruction Set'!$A$21,0)),ISNUMBER(MATCH($T12,'Instruction Set'!$A$33:$A$34,0))),DEC2BIN(0,Constants!$B$3),IF(OR(ISNUMBER(MATCH($T12,'Instruction Set'!$A$16,0)),ISNUMBER(MATCH($T12,'Instruction Set'!$A$25:$A$32,0))),DEC2BIN($U12,Constants!$B$3),IF(ISNUMBER(MATCH($T12,'Instruction Set'!$A$35,0)),DEC2BIN(0,Constants!$B$3),IF(ISNUMBER(MATCH($T12,'Instruction Set'!$A$36,0)),DEC2BIN(V12,Constants!$B$3),"ERR")))))</f>
        <v>000</v>
      </c>
      <c r="AA12" s="16" t="str">
        <f>IF(OR(ISNUMBER(MATCH($T12,'Instruction Set'!$A$4:$A$7,0)),ISNUMBER(MATCH($T12,'Instruction Set'!$A$10:$A$12,0)),ISNUMBER(MATCH($T12,'Instruction Set'!$A$18:$A$20,0)),ISNUMBER(MATCH($T12,'Instruction Set'!$A$22:$A$24,0))),DEC2BIN($W12,Constants!$B$3),IF(OR(ISNUMBER(MATCH($T12,'Instruction Set'!$A$2:$A$3,0)),ISNUMBER(MATCH($T12,'Instruction Set'!$A$8:$A$9,0)),ISNUMBER(MATCH($T12,'Instruction Set'!$A$13,0)),ISNUMBER(MATCH($T12,'Instruction Set'!$A$17,0)),ISNUMBER(MATCH($T12,'Instruction Set'!$A$34,0))),DEC2BIN(0,Constants!$B$3),IF(OR(ISNUMBER(MATCH($T12,'Instruction Set'!$A$33,0))),RIGHT(DEC2BIN($U12,2*Constants!$B$3),Constants!$B$3),IF(OR(ISNUMBER(MATCH($T12,'Instruction Set'!$A$14:$A$16,0)),ISNUMBER(MATCH($T12,'Instruction Set'!$A$21,0))),DEC2BIN($V12,Constants!$B$3),IF(OR(ISNUMBER(MATCH($T12,'Instruction Set'!$A$25:$A$32,0))),RIGHT(DEC2BIN($V12,2*Constants!$B$3),Constants!$B$3),IF(ISNUMBER(MATCH($T12,'Instruction Set'!$A$35,0)),DEC2BIN(0,Constants!$B$3),IF(ISNUMBER(MATCH($T12,'Instruction Set'!$A$36,0)),DEC2BIN(0,Constants!$B$3),"ERR")))))))</f>
        <v>000</v>
      </c>
      <c r="AB12" s="13" t="str">
        <f t="shared" si="0"/>
        <v>0011110010000000</v>
      </c>
      <c r="AC12" s="13" t="str">
        <f t="shared" si="1"/>
        <v>3C80</v>
      </c>
      <c r="AD12" s="2" t="s">
        <v>62</v>
      </c>
      <c r="AE12" s="19" t="str">
        <f>IF(ISNUMBER(MATCH($T12,'Instruction Set'!$A$2,0)),"No Operation",IF(ISNUMBER(MATCH($T12,'Instruction Set'!$A$3,0)),"R"&amp;$U12&amp;" = R"&amp;$V12&amp;" + 1",IF(ISNUMBER(MATCH($T12,'Instruction Set'!$A$4,0)),"R"&amp;$U12&amp;" = R"&amp;$V12&amp;" + R"&amp;$W12,IF(ISNUMBER(MATCH($T12,'Instruction Set'!$A$5,0)),"R"&amp;$U12&amp;" = R"&amp;$V12&amp;" + R"&amp;$W12&amp;" + 1",IF(ISNUMBER(MATCH($T12,'Instruction Set'!$A$6,0)),"R"&amp;$U12&amp;" = R"&amp;$V12&amp;" + R"&amp;$W12&amp;"'",IF(ISNUMBER(MATCH($T12,'Instruction Set'!$A$7,0)),"R"&amp;$U12&amp;" = R"&amp;$V12&amp;" - R"&amp;$W12,IF(ISNUMBER(MATCH($T12,'Instruction Set'!$A$8,0)),"R"&amp;$U12&amp;" = R"&amp;$V12&amp;" - 1",IF(ISNUMBER(MATCH($T12,'Instruction Set'!$A$9,0)),"R"&amp;$U12&amp;" = R"&amp;$V12,IF(ISNUMBER(MATCH($T12,'Instruction Set'!$A$10,0)),"R"&amp;$U12&amp;" = R"&amp;$V12&amp;" &amp; R"&amp;$W12,IF(ISNUMBER(MATCH($T12,'Instruction Set'!$A$11,0)),"R"&amp;$U12&amp;" = R"&amp;$V12&amp;" | R"&amp;$W12,IF(ISNUMBER(MATCH($T12,'Instruction Set'!$A$12,0)),"R"&amp;$U12&amp;" = R"&amp;$V12&amp;" ^ R"&amp;$W12,IF(ISNUMBER(MATCH($T12,'Instruction Set'!$A$13,0)),"R"&amp;$U12&amp;" = ~R"&amp;$V12,IF(ISNUMBER(MATCH($T12,'Instruction Set'!$A$14,0)),"R"&amp;$U12&amp;" = R"&amp;$V12&amp;" &gt;&gt; 1",IF(ISNUMBER(MATCH($T12,'Instruction Set'!$A$15,0)),"R"&amp;$U12&amp;" = R"&amp;$V12&amp;" &lt;&lt; 1",IF(ISNUMBER(MATCH($T12,'Instruction Set'!$A$16,0)),"(R"&amp;$U12&amp;") = R"&amp;$V12,IF(ISNUMBER(MATCH($T12,'Instruction Set'!$A$17,0)),"R"&amp;$U12&amp;" = (R"&amp;$V12&amp;")",IF(ISNUMBER(MATCH($T12,'Instruction Set'!$A$18,0)),"R"&amp;$U12&amp;" = R"&amp;$V12&amp;" + "&amp;$W12,IF(ISNUMBER(MATCH($T12,'Instruction Set'!$A$19,0)),"R"&amp;$U12&amp;" = R"&amp;$V12&amp;" + "&amp;$W12&amp;"'",IF(ISNUMBER(MATCH($T12,'Instruction Set'!$A$20,0)),"R"&amp;$U12&amp;" = R"&amp;$V12&amp;" - "&amp;$W12,IF(ISNUMBER(MATCH($T12,'Instruction Set'!$A$21,0)),"R"&amp;$U12&amp;" = "&amp;$V12,IF(ISNUMBER(MATCH($T12,'Instruction Set'!$A$22,0)),"R"&amp;$U12&amp;" = R"&amp;$V12&amp;" &amp; "&amp;$W12,IF(ISNUMBER(MATCH($T12,'Instruction Set'!$A$23,0)),"R"&amp;$U12&amp;" = R"&amp;$V12&amp;" | "&amp;$W12,IF(ISNUMBER(MATCH($T12,'Instruction Set'!$A$24,0)),"R"&amp;$U12&amp;" = R"&amp;$V12&amp;" ^ "&amp;$W12,IF(ISNUMBER(MATCH($T12,'Instruction Set'!$A$33,0)),"JMP "&amp;IF(LEFT($Y12,1)="0",BIN2DEC($Y12&amp;$AA12),BIN2DEC($Y12&amp;$AA12)-64),IF(ISNUMBER(MATCH($T12,'Instruction Set'!$A$34,0)),"Halt",IF(ISNUMBER(MATCH($T12,'Instruction Set'!$A$25:$A$32,0)),"B"&amp;RIGHT(T12,LEN(T12)-7)&amp;" R"&amp;BIN2DEC(Z12)&amp;", "&amp;IF(LEFT($Y12,1)="0",BIN2DEC($Y12&amp;$AA12),BIN2DEC($Y12&amp;$AA12)-64),IF(ISNUMBER(MATCH($T12,'Instruction Set'!$A$35,0)),"R" &amp; U12 &amp; "= FIFO Data",IF(ISNUMBER(MATCH($T12,'Instruction Set'!$A$36,0)),"FIFO = R" &amp; $V12,"ERROR!!!"))))))))))))))))))))))))))))</f>
        <v>R2= FIFO Data</v>
      </c>
    </row>
    <row r="13" spans="1:32" ht="1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S13" t="str">
        <f t="shared" si="2"/>
        <v>B</v>
      </c>
      <c r="T13" s="11" t="s">
        <v>15</v>
      </c>
      <c r="U13" s="12"/>
      <c r="V13" s="12"/>
      <c r="W13" s="12"/>
      <c r="X13" s="16" t="str">
        <f>VLOOKUP($T13,'Instruction Set'!$A$1:$C$36,3, 0)</f>
        <v>0000000</v>
      </c>
      <c r="Y13" s="18" t="str">
        <f>IF(OR(ISNUMBER(MATCH($T13,'Instruction Set'!$A$3:$A$15,0)),ISNUMBER(MATCH($T13,'Instruction Set'!$A$17:$A$24,0))),DEC2BIN($U13,Constants!$B$3),IF(OR(ISNUMBER(MATCH($T13,'Instruction Set'!$A$2,0)),ISNUMBER(MATCH($T13,'Instruction Set'!$A$16,0)),ISNUMBER(MATCH($T13,'Instruction Set'!$A$34,0))),DEC2BIN(0,Constants!$B$3),IF(OR(ISNUMBER(MATCH($T13,'Instruction Set'!$A$33,0))),LEFT(RIGHT(DEC2BIN($U13,2*Constants!$B$3),2*Constants!$B$3),Constants!$B$3),IF(OR(ISNUMBER(MATCH($T13,'Instruction Set'!$A$35,0))),DEC2BIN($U13,Constants!$B$3),IF(OR(ISNUMBER(MATCH($T13,'Instruction Set'!$A$36,0))),DEC2BIN(0,Constants!$B$3),IF(OR(ISNUMBER(MATCH($T13,'Instruction Set'!$A$25:$A$32,0))),LEFT(RIGHT(DEC2BIN($V13,2*Constants!$B$3),2*Constants!$B$3),Constants!$B$3),"ERR"))))))</f>
        <v>000</v>
      </c>
      <c r="Z13" s="16" t="str">
        <f>IF(OR(ISNUMBER(MATCH($T13,'Instruction Set'!$A$3:$A$13,0)),ISNUMBER(MATCH($T13,'Instruction Set'!$A$17:$A$20,0)),ISNUMBER(MATCH($T13,'Instruction Set'!$A$22:$A$24,0))),DEC2BIN($V13,Constants!$B$3),IF(OR(ISNUMBER(MATCH($T13,'Instruction Set'!$A$2,0)),ISNUMBER(MATCH($T13,'Instruction Set'!$A$14:$A$15,0)),ISNUMBER(MATCH($T13,'Instruction Set'!$A$21,0)),ISNUMBER(MATCH($T13,'Instruction Set'!$A$33:$A$34,0))),DEC2BIN(0,Constants!$B$3),IF(OR(ISNUMBER(MATCH($T13,'Instruction Set'!$A$16,0)),ISNUMBER(MATCH($T13,'Instruction Set'!$A$25:$A$32,0))),DEC2BIN($U13,Constants!$B$3),IF(ISNUMBER(MATCH($T13,'Instruction Set'!$A$35,0)),DEC2BIN(0,Constants!$B$3),IF(ISNUMBER(MATCH($T13,'Instruction Set'!$A$36,0)),DEC2BIN(V13,Constants!$B$3),"ERR")))))</f>
        <v>000</v>
      </c>
      <c r="AA13" s="16" t="str">
        <f>IF(OR(ISNUMBER(MATCH($T13,'Instruction Set'!$A$4:$A$7,0)),ISNUMBER(MATCH($T13,'Instruction Set'!$A$10:$A$12,0)),ISNUMBER(MATCH($T13,'Instruction Set'!$A$18:$A$20,0)),ISNUMBER(MATCH($T13,'Instruction Set'!$A$22:$A$24,0))),DEC2BIN($W13,Constants!$B$3),IF(OR(ISNUMBER(MATCH($T13,'Instruction Set'!$A$2:$A$3,0)),ISNUMBER(MATCH($T13,'Instruction Set'!$A$8:$A$9,0)),ISNUMBER(MATCH($T13,'Instruction Set'!$A$13,0)),ISNUMBER(MATCH($T13,'Instruction Set'!$A$17,0)),ISNUMBER(MATCH($T13,'Instruction Set'!$A$34,0))),DEC2BIN(0,Constants!$B$3),IF(OR(ISNUMBER(MATCH($T13,'Instruction Set'!$A$33,0))),RIGHT(DEC2BIN($U13,2*Constants!$B$3),Constants!$B$3),IF(OR(ISNUMBER(MATCH($T13,'Instruction Set'!$A$14:$A$16,0)),ISNUMBER(MATCH($T13,'Instruction Set'!$A$21,0))),DEC2BIN($V13,Constants!$B$3),IF(OR(ISNUMBER(MATCH($T13,'Instruction Set'!$A$25:$A$32,0))),RIGHT(DEC2BIN($V13,2*Constants!$B$3),Constants!$B$3),IF(ISNUMBER(MATCH($T13,'Instruction Set'!$A$35,0)),DEC2BIN(0,Constants!$B$3),IF(ISNUMBER(MATCH($T13,'Instruction Set'!$A$36,0)),DEC2BIN(0,Constants!$B$3),"ERR")))))))</f>
        <v>000</v>
      </c>
      <c r="AB13" s="13" t="str">
        <f t="shared" si="0"/>
        <v>0000000000000000</v>
      </c>
      <c r="AC13" s="13" t="str">
        <f t="shared" si="1"/>
        <v>0000</v>
      </c>
      <c r="AD13" s="2" t="s">
        <v>62</v>
      </c>
      <c r="AE13" s="19" t="str">
        <f>IF(ISNUMBER(MATCH($T13,'Instruction Set'!$A$2,0)),"No Operation",IF(ISNUMBER(MATCH($T13,'Instruction Set'!$A$3,0)),"R"&amp;$U13&amp;" = R"&amp;$V13&amp;" + 1",IF(ISNUMBER(MATCH($T13,'Instruction Set'!$A$4,0)),"R"&amp;$U13&amp;" = R"&amp;$V13&amp;" + R"&amp;$W13,IF(ISNUMBER(MATCH($T13,'Instruction Set'!$A$5,0)),"R"&amp;$U13&amp;" = R"&amp;$V13&amp;" + R"&amp;$W13&amp;" + 1",IF(ISNUMBER(MATCH($T13,'Instruction Set'!$A$6,0)),"R"&amp;$U13&amp;" = R"&amp;$V13&amp;" + R"&amp;$W13&amp;"'",IF(ISNUMBER(MATCH($T13,'Instruction Set'!$A$7,0)),"R"&amp;$U13&amp;" = R"&amp;$V13&amp;" - R"&amp;$W13,IF(ISNUMBER(MATCH($T13,'Instruction Set'!$A$8,0)),"R"&amp;$U13&amp;" = R"&amp;$V13&amp;" - 1",IF(ISNUMBER(MATCH($T13,'Instruction Set'!$A$9,0)),"R"&amp;$U13&amp;" = R"&amp;$V13,IF(ISNUMBER(MATCH($T13,'Instruction Set'!$A$10,0)),"R"&amp;$U13&amp;" = R"&amp;$V13&amp;" &amp; R"&amp;$W13,IF(ISNUMBER(MATCH($T13,'Instruction Set'!$A$11,0)),"R"&amp;$U13&amp;" = R"&amp;$V13&amp;" | R"&amp;$W13,IF(ISNUMBER(MATCH($T13,'Instruction Set'!$A$12,0)),"R"&amp;$U13&amp;" = R"&amp;$V13&amp;" ^ R"&amp;$W13,IF(ISNUMBER(MATCH($T13,'Instruction Set'!$A$13,0)),"R"&amp;$U13&amp;" = ~R"&amp;$V13,IF(ISNUMBER(MATCH($T13,'Instruction Set'!$A$14,0)),"R"&amp;$U13&amp;" = R"&amp;$V13&amp;" &gt;&gt; 1",IF(ISNUMBER(MATCH($T13,'Instruction Set'!$A$15,0)),"R"&amp;$U13&amp;" = R"&amp;$V13&amp;" &lt;&lt; 1",IF(ISNUMBER(MATCH($T13,'Instruction Set'!$A$16,0)),"(R"&amp;$U13&amp;") = R"&amp;$V13,IF(ISNUMBER(MATCH($T13,'Instruction Set'!$A$17,0)),"R"&amp;$U13&amp;" = (R"&amp;$V13&amp;")",IF(ISNUMBER(MATCH($T13,'Instruction Set'!$A$18,0)),"R"&amp;$U13&amp;" = R"&amp;$V13&amp;" + "&amp;$W13,IF(ISNUMBER(MATCH($T13,'Instruction Set'!$A$19,0)),"R"&amp;$U13&amp;" = R"&amp;$V13&amp;" + "&amp;$W13&amp;"'",IF(ISNUMBER(MATCH($T13,'Instruction Set'!$A$20,0)),"R"&amp;$U13&amp;" = R"&amp;$V13&amp;" - "&amp;$W13,IF(ISNUMBER(MATCH($T13,'Instruction Set'!$A$21,0)),"R"&amp;$U13&amp;" = "&amp;$V13,IF(ISNUMBER(MATCH($T13,'Instruction Set'!$A$22,0)),"R"&amp;$U13&amp;" = R"&amp;$V13&amp;" &amp; "&amp;$W13,IF(ISNUMBER(MATCH($T13,'Instruction Set'!$A$23,0)),"R"&amp;$U13&amp;" = R"&amp;$V13&amp;" | "&amp;$W13,IF(ISNUMBER(MATCH($T13,'Instruction Set'!$A$24,0)),"R"&amp;$U13&amp;" = R"&amp;$V13&amp;" ^ "&amp;$W13,IF(ISNUMBER(MATCH($T13,'Instruction Set'!$A$33,0)),"JMP "&amp;IF(LEFT($Y13,1)="0",BIN2DEC($Y13&amp;$AA13),BIN2DEC($Y13&amp;$AA13)-64),IF(ISNUMBER(MATCH($T13,'Instruction Set'!$A$34,0)),"Halt",IF(ISNUMBER(MATCH($T13,'Instruction Set'!$A$25:$A$32,0)),"B"&amp;RIGHT(T13,LEN(T13)-7)&amp;" R"&amp;BIN2DEC(Z13)&amp;", "&amp;IF(LEFT($Y13,1)="0",BIN2DEC($Y13&amp;$AA13),BIN2DEC($Y13&amp;$AA13)-64),IF(ISNUMBER(MATCH($T13,'Instruction Set'!$A$35,0)),"R" &amp; U13 &amp; "= FIFO Data",IF(ISNUMBER(MATCH($T13,'Instruction Set'!$A$36,0)),"FIFO = R" &amp; $V13,"ERROR!!!"))))))))))))))))))))))))))))</f>
        <v>No Operation</v>
      </c>
    </row>
    <row r="14" spans="1:32" ht="1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S14" t="str">
        <f t="shared" si="2"/>
        <v>C</v>
      </c>
      <c r="T14" s="11" t="s">
        <v>15</v>
      </c>
      <c r="U14" s="12"/>
      <c r="V14" s="12"/>
      <c r="W14" s="12"/>
      <c r="X14" s="16" t="str">
        <f>VLOOKUP($T14,'Instruction Set'!$A$1:$C$36,3, 0)</f>
        <v>0000000</v>
      </c>
      <c r="Y14" s="18" t="str">
        <f>IF(OR(ISNUMBER(MATCH($T14,'Instruction Set'!$A$3:$A$15,0)),ISNUMBER(MATCH($T14,'Instruction Set'!$A$17:$A$24,0))),DEC2BIN($U14,Constants!$B$3),IF(OR(ISNUMBER(MATCH($T14,'Instruction Set'!$A$2,0)),ISNUMBER(MATCH($T14,'Instruction Set'!$A$16,0)),ISNUMBER(MATCH($T14,'Instruction Set'!$A$34,0))),DEC2BIN(0,Constants!$B$3),IF(OR(ISNUMBER(MATCH($T14,'Instruction Set'!$A$33,0))),LEFT(RIGHT(DEC2BIN($U14,2*Constants!$B$3),2*Constants!$B$3),Constants!$B$3),IF(OR(ISNUMBER(MATCH($T14,'Instruction Set'!$A$35,0))),DEC2BIN($U14,Constants!$B$3),IF(OR(ISNUMBER(MATCH($T14,'Instruction Set'!$A$36,0))),DEC2BIN(0,Constants!$B$3),IF(OR(ISNUMBER(MATCH($T14,'Instruction Set'!$A$25:$A$32,0))),LEFT(RIGHT(DEC2BIN($V14,2*Constants!$B$3),2*Constants!$B$3),Constants!$B$3),"ERR"))))))</f>
        <v>000</v>
      </c>
      <c r="Z14" s="16" t="str">
        <f>IF(OR(ISNUMBER(MATCH($T14,'Instruction Set'!$A$3:$A$13,0)),ISNUMBER(MATCH($T14,'Instruction Set'!$A$17:$A$20,0)),ISNUMBER(MATCH($T14,'Instruction Set'!$A$22:$A$24,0))),DEC2BIN($V14,Constants!$B$3),IF(OR(ISNUMBER(MATCH($T14,'Instruction Set'!$A$2,0)),ISNUMBER(MATCH($T14,'Instruction Set'!$A$14:$A$15,0)),ISNUMBER(MATCH($T14,'Instruction Set'!$A$21,0)),ISNUMBER(MATCH($T14,'Instruction Set'!$A$33:$A$34,0))),DEC2BIN(0,Constants!$B$3),IF(OR(ISNUMBER(MATCH($T14,'Instruction Set'!$A$16,0)),ISNUMBER(MATCH($T14,'Instruction Set'!$A$25:$A$32,0))),DEC2BIN($U14,Constants!$B$3),IF(ISNUMBER(MATCH($T14,'Instruction Set'!$A$35,0)),DEC2BIN(0,Constants!$B$3),IF(ISNUMBER(MATCH($T14,'Instruction Set'!$A$36,0)),DEC2BIN(V14,Constants!$B$3),"ERR")))))</f>
        <v>000</v>
      </c>
      <c r="AA14" s="16" t="str">
        <f>IF(OR(ISNUMBER(MATCH($T14,'Instruction Set'!$A$4:$A$7,0)),ISNUMBER(MATCH($T14,'Instruction Set'!$A$10:$A$12,0)),ISNUMBER(MATCH($T14,'Instruction Set'!$A$18:$A$20,0)),ISNUMBER(MATCH($T14,'Instruction Set'!$A$22:$A$24,0))),DEC2BIN($W14,Constants!$B$3),IF(OR(ISNUMBER(MATCH($T14,'Instruction Set'!$A$2:$A$3,0)),ISNUMBER(MATCH($T14,'Instruction Set'!$A$8:$A$9,0)),ISNUMBER(MATCH($T14,'Instruction Set'!$A$13,0)),ISNUMBER(MATCH($T14,'Instruction Set'!$A$17,0)),ISNUMBER(MATCH($T14,'Instruction Set'!$A$34,0))),DEC2BIN(0,Constants!$B$3),IF(OR(ISNUMBER(MATCH($T14,'Instruction Set'!$A$33,0))),RIGHT(DEC2BIN($U14,2*Constants!$B$3),Constants!$B$3),IF(OR(ISNUMBER(MATCH($T14,'Instruction Set'!$A$14:$A$16,0)),ISNUMBER(MATCH($T14,'Instruction Set'!$A$21,0))),DEC2BIN($V14,Constants!$B$3),IF(OR(ISNUMBER(MATCH($T14,'Instruction Set'!$A$25:$A$32,0))),RIGHT(DEC2BIN($V14,2*Constants!$B$3),Constants!$B$3),IF(ISNUMBER(MATCH($T14,'Instruction Set'!$A$35,0)),DEC2BIN(0,Constants!$B$3),IF(ISNUMBER(MATCH($T14,'Instruction Set'!$A$36,0)),DEC2BIN(0,Constants!$B$3),"ERR")))))))</f>
        <v>000</v>
      </c>
      <c r="AB14" s="13" t="str">
        <f t="shared" si="0"/>
        <v>0000000000000000</v>
      </c>
      <c r="AC14" s="13" t="str">
        <f t="shared" si="1"/>
        <v>0000</v>
      </c>
      <c r="AD14" s="2" t="s">
        <v>62</v>
      </c>
      <c r="AE14" s="19" t="str">
        <f>IF(ISNUMBER(MATCH($T14,'Instruction Set'!$A$2,0)),"No Operation",IF(ISNUMBER(MATCH($T14,'Instruction Set'!$A$3,0)),"R"&amp;$U14&amp;" = R"&amp;$V14&amp;" + 1",IF(ISNUMBER(MATCH($T14,'Instruction Set'!$A$4,0)),"R"&amp;$U14&amp;" = R"&amp;$V14&amp;" + R"&amp;$W14,IF(ISNUMBER(MATCH($T14,'Instruction Set'!$A$5,0)),"R"&amp;$U14&amp;" = R"&amp;$V14&amp;" + R"&amp;$W14&amp;" + 1",IF(ISNUMBER(MATCH($T14,'Instruction Set'!$A$6,0)),"R"&amp;$U14&amp;" = R"&amp;$V14&amp;" + R"&amp;$W14&amp;"'",IF(ISNUMBER(MATCH($T14,'Instruction Set'!$A$7,0)),"R"&amp;$U14&amp;" = R"&amp;$V14&amp;" - R"&amp;$W14,IF(ISNUMBER(MATCH($T14,'Instruction Set'!$A$8,0)),"R"&amp;$U14&amp;" = R"&amp;$V14&amp;" - 1",IF(ISNUMBER(MATCH($T14,'Instruction Set'!$A$9,0)),"R"&amp;$U14&amp;" = R"&amp;$V14,IF(ISNUMBER(MATCH($T14,'Instruction Set'!$A$10,0)),"R"&amp;$U14&amp;" = R"&amp;$V14&amp;" &amp; R"&amp;$W14,IF(ISNUMBER(MATCH($T14,'Instruction Set'!$A$11,0)),"R"&amp;$U14&amp;" = R"&amp;$V14&amp;" | R"&amp;$W14,IF(ISNUMBER(MATCH($T14,'Instruction Set'!$A$12,0)),"R"&amp;$U14&amp;" = R"&amp;$V14&amp;" ^ R"&amp;$W14,IF(ISNUMBER(MATCH($T14,'Instruction Set'!$A$13,0)),"R"&amp;$U14&amp;" = ~R"&amp;$V14,IF(ISNUMBER(MATCH($T14,'Instruction Set'!$A$14,0)),"R"&amp;$U14&amp;" = R"&amp;$V14&amp;" &gt;&gt; 1",IF(ISNUMBER(MATCH($T14,'Instruction Set'!$A$15,0)),"R"&amp;$U14&amp;" = R"&amp;$V14&amp;" &lt;&lt; 1",IF(ISNUMBER(MATCH($T14,'Instruction Set'!$A$16,0)),"(R"&amp;$U14&amp;") = R"&amp;$V14,IF(ISNUMBER(MATCH($T14,'Instruction Set'!$A$17,0)),"R"&amp;$U14&amp;" = (R"&amp;$V14&amp;")",IF(ISNUMBER(MATCH($T14,'Instruction Set'!$A$18,0)),"R"&amp;$U14&amp;" = R"&amp;$V14&amp;" + "&amp;$W14,IF(ISNUMBER(MATCH($T14,'Instruction Set'!$A$19,0)),"R"&amp;$U14&amp;" = R"&amp;$V14&amp;" + "&amp;$W14&amp;"'",IF(ISNUMBER(MATCH($T14,'Instruction Set'!$A$20,0)),"R"&amp;$U14&amp;" = R"&amp;$V14&amp;" - "&amp;$W14,IF(ISNUMBER(MATCH($T14,'Instruction Set'!$A$21,0)),"R"&amp;$U14&amp;" = "&amp;$V14,IF(ISNUMBER(MATCH($T14,'Instruction Set'!$A$22,0)),"R"&amp;$U14&amp;" = R"&amp;$V14&amp;" &amp; "&amp;$W14,IF(ISNUMBER(MATCH($T14,'Instruction Set'!$A$23,0)),"R"&amp;$U14&amp;" = R"&amp;$V14&amp;" | "&amp;$W14,IF(ISNUMBER(MATCH($T14,'Instruction Set'!$A$24,0)),"R"&amp;$U14&amp;" = R"&amp;$V14&amp;" ^ "&amp;$W14,IF(ISNUMBER(MATCH($T14,'Instruction Set'!$A$33,0)),"JMP "&amp;IF(LEFT($Y14,1)="0",BIN2DEC($Y14&amp;$AA14),BIN2DEC($Y14&amp;$AA14)-64),IF(ISNUMBER(MATCH($T14,'Instruction Set'!$A$34,0)),"Halt",IF(ISNUMBER(MATCH($T14,'Instruction Set'!$A$25:$A$32,0)),"B"&amp;RIGHT(T14,LEN(T14)-7)&amp;" R"&amp;BIN2DEC(Z14)&amp;", "&amp;IF(LEFT($Y14,1)="0",BIN2DEC($Y14&amp;$AA14),BIN2DEC($Y14&amp;$AA14)-64),IF(ISNUMBER(MATCH($T14,'Instruction Set'!$A$35,0)),"R" &amp; U14 &amp; "= FIFO Data",IF(ISNUMBER(MATCH($T14,'Instruction Set'!$A$36,0)),"FIFO = R" &amp; $V14,"ERROR!!!"))))))))))))))))))))))))))))</f>
        <v>No Operation</v>
      </c>
    </row>
    <row r="15" spans="1:32" ht="1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S15" t="str">
        <f t="shared" si="2"/>
        <v>D</v>
      </c>
      <c r="T15" s="11" t="s">
        <v>40</v>
      </c>
      <c r="U15" s="12">
        <v>0</v>
      </c>
      <c r="V15" s="12">
        <v>2</v>
      </c>
      <c r="W15" s="12"/>
      <c r="X15" s="16" t="str">
        <f>VLOOKUP($T15,'Instruction Set'!$A$1:$C$36,3, 0)</f>
        <v>0100000</v>
      </c>
      <c r="Y15" s="18" t="str">
        <f>IF(OR(ISNUMBER(MATCH($T15,'Instruction Set'!$A$3:$A$15,0)),ISNUMBER(MATCH($T15,'Instruction Set'!$A$17:$A$24,0))),DEC2BIN($U15,Constants!$B$3),IF(OR(ISNUMBER(MATCH($T15,'Instruction Set'!$A$2,0)),ISNUMBER(MATCH($T15,'Instruction Set'!$A$16,0)),ISNUMBER(MATCH($T15,'Instruction Set'!$A$34,0))),DEC2BIN(0,Constants!$B$3),IF(OR(ISNUMBER(MATCH($T15,'Instruction Set'!$A$33,0))),LEFT(RIGHT(DEC2BIN($U15,2*Constants!$B$3),2*Constants!$B$3),Constants!$B$3),IF(OR(ISNUMBER(MATCH($T15,'Instruction Set'!$A$35,0))),DEC2BIN($U15,Constants!$B$3),IF(OR(ISNUMBER(MATCH($T15,'Instruction Set'!$A$36,0))),DEC2BIN(0,Constants!$B$3),IF(OR(ISNUMBER(MATCH($T15,'Instruction Set'!$A$25:$A$32,0))),LEFT(RIGHT(DEC2BIN($V15,2*Constants!$B$3),2*Constants!$B$3),Constants!$B$3),"ERR"))))))</f>
        <v>000</v>
      </c>
      <c r="Z15" s="16" t="str">
        <f>IF(OR(ISNUMBER(MATCH($T15,'Instruction Set'!$A$3:$A$13,0)),ISNUMBER(MATCH($T15,'Instruction Set'!$A$17:$A$20,0)),ISNUMBER(MATCH($T15,'Instruction Set'!$A$22:$A$24,0))),DEC2BIN($V15,Constants!$B$3),IF(OR(ISNUMBER(MATCH($T15,'Instruction Set'!$A$2,0)),ISNUMBER(MATCH($T15,'Instruction Set'!$A$14:$A$15,0)),ISNUMBER(MATCH($T15,'Instruction Set'!$A$21,0)),ISNUMBER(MATCH($T15,'Instruction Set'!$A$33:$A$34,0))),DEC2BIN(0,Constants!$B$3),IF(OR(ISNUMBER(MATCH($T15,'Instruction Set'!$A$16,0)),ISNUMBER(MATCH($T15,'Instruction Set'!$A$25:$A$32,0))),DEC2BIN($U15,Constants!$B$3),IF(ISNUMBER(MATCH($T15,'Instruction Set'!$A$35,0)),DEC2BIN(0,Constants!$B$3),IF(ISNUMBER(MATCH($T15,'Instruction Set'!$A$36,0)),DEC2BIN(V15,Constants!$B$3),"ERR")))))</f>
        <v>000</v>
      </c>
      <c r="AA15" s="16" t="str">
        <f>IF(OR(ISNUMBER(MATCH($T15,'Instruction Set'!$A$4:$A$7,0)),ISNUMBER(MATCH($T15,'Instruction Set'!$A$10:$A$12,0)),ISNUMBER(MATCH($T15,'Instruction Set'!$A$18:$A$20,0)),ISNUMBER(MATCH($T15,'Instruction Set'!$A$22:$A$24,0))),DEC2BIN($W15,Constants!$B$3),IF(OR(ISNUMBER(MATCH($T15,'Instruction Set'!$A$2:$A$3,0)),ISNUMBER(MATCH($T15,'Instruction Set'!$A$8:$A$9,0)),ISNUMBER(MATCH($T15,'Instruction Set'!$A$13,0)),ISNUMBER(MATCH($T15,'Instruction Set'!$A$17,0)),ISNUMBER(MATCH($T15,'Instruction Set'!$A$34,0))),DEC2BIN(0,Constants!$B$3),IF(OR(ISNUMBER(MATCH($T15,'Instruction Set'!$A$33,0))),RIGHT(DEC2BIN($U15,2*Constants!$B$3),Constants!$B$3),IF(OR(ISNUMBER(MATCH($T15,'Instruction Set'!$A$14:$A$16,0)),ISNUMBER(MATCH($T15,'Instruction Set'!$A$21,0))),DEC2BIN($V15,Constants!$B$3),IF(OR(ISNUMBER(MATCH($T15,'Instruction Set'!$A$25:$A$32,0))),RIGHT(DEC2BIN($V15,2*Constants!$B$3),Constants!$B$3),IF(ISNUMBER(MATCH($T15,'Instruction Set'!$A$35,0)),DEC2BIN(0,Constants!$B$3),IF(ISNUMBER(MATCH($T15,'Instruction Set'!$A$36,0)),DEC2BIN(0,Constants!$B$3),"ERR")))))))</f>
        <v>010</v>
      </c>
      <c r="AB15" s="13" t="str">
        <f t="shared" si="0"/>
        <v>0100000000000010</v>
      </c>
      <c r="AC15" s="13" t="str">
        <f t="shared" si="1"/>
        <v>4002</v>
      </c>
      <c r="AD15" s="2" t="s">
        <v>62</v>
      </c>
      <c r="AE15" s="19" t="str">
        <f>IF(ISNUMBER(MATCH($T15,'Instruction Set'!$A$2,0)),"No Operation",IF(ISNUMBER(MATCH($T15,'Instruction Set'!$A$3,0)),"R"&amp;$U15&amp;" = R"&amp;$V15&amp;" + 1",IF(ISNUMBER(MATCH($T15,'Instruction Set'!$A$4,0)),"R"&amp;$U15&amp;" = R"&amp;$V15&amp;" + R"&amp;$W15,IF(ISNUMBER(MATCH($T15,'Instruction Set'!$A$5,0)),"R"&amp;$U15&amp;" = R"&amp;$V15&amp;" + R"&amp;$W15&amp;" + 1",IF(ISNUMBER(MATCH($T15,'Instruction Set'!$A$6,0)),"R"&amp;$U15&amp;" = R"&amp;$V15&amp;" + R"&amp;$W15&amp;"'",IF(ISNUMBER(MATCH($T15,'Instruction Set'!$A$7,0)),"R"&amp;$U15&amp;" = R"&amp;$V15&amp;" - R"&amp;$W15,IF(ISNUMBER(MATCH($T15,'Instruction Set'!$A$8,0)),"R"&amp;$U15&amp;" = R"&amp;$V15&amp;" - 1",IF(ISNUMBER(MATCH($T15,'Instruction Set'!$A$9,0)),"R"&amp;$U15&amp;" = R"&amp;$V15,IF(ISNUMBER(MATCH($T15,'Instruction Set'!$A$10,0)),"R"&amp;$U15&amp;" = R"&amp;$V15&amp;" &amp; R"&amp;$W15,IF(ISNUMBER(MATCH($T15,'Instruction Set'!$A$11,0)),"R"&amp;$U15&amp;" = R"&amp;$V15&amp;" | R"&amp;$W15,IF(ISNUMBER(MATCH($T15,'Instruction Set'!$A$12,0)),"R"&amp;$U15&amp;" = R"&amp;$V15&amp;" ^ R"&amp;$W15,IF(ISNUMBER(MATCH($T15,'Instruction Set'!$A$13,0)),"R"&amp;$U15&amp;" = ~R"&amp;$V15,IF(ISNUMBER(MATCH($T15,'Instruction Set'!$A$14,0)),"R"&amp;$U15&amp;" = R"&amp;$V15&amp;" &gt;&gt; 1",IF(ISNUMBER(MATCH($T15,'Instruction Set'!$A$15,0)),"R"&amp;$U15&amp;" = R"&amp;$V15&amp;" &lt;&lt; 1",IF(ISNUMBER(MATCH($T15,'Instruction Set'!$A$16,0)),"(R"&amp;$U15&amp;") = R"&amp;$V15,IF(ISNUMBER(MATCH($T15,'Instruction Set'!$A$17,0)),"R"&amp;$U15&amp;" = (R"&amp;$V15&amp;")",IF(ISNUMBER(MATCH($T15,'Instruction Set'!$A$18,0)),"R"&amp;$U15&amp;" = R"&amp;$V15&amp;" + "&amp;$W15,IF(ISNUMBER(MATCH($T15,'Instruction Set'!$A$19,0)),"R"&amp;$U15&amp;" = R"&amp;$V15&amp;" + "&amp;$W15&amp;"'",IF(ISNUMBER(MATCH($T15,'Instruction Set'!$A$20,0)),"R"&amp;$U15&amp;" = R"&amp;$V15&amp;" - "&amp;$W15,IF(ISNUMBER(MATCH($T15,'Instruction Set'!$A$21,0)),"R"&amp;$U15&amp;" = "&amp;$V15,IF(ISNUMBER(MATCH($T15,'Instruction Set'!$A$22,0)),"R"&amp;$U15&amp;" = R"&amp;$V15&amp;" &amp; "&amp;$W15,IF(ISNUMBER(MATCH($T15,'Instruction Set'!$A$23,0)),"R"&amp;$U15&amp;" = R"&amp;$V15&amp;" | "&amp;$W15,IF(ISNUMBER(MATCH($T15,'Instruction Set'!$A$24,0)),"R"&amp;$U15&amp;" = R"&amp;$V15&amp;" ^ "&amp;$W15,IF(ISNUMBER(MATCH($T15,'Instruction Set'!$A$33,0)),"JMP "&amp;IF(LEFT($Y15,1)="0",BIN2DEC($Y15&amp;$AA15),BIN2DEC($Y15&amp;$AA15)-64),IF(ISNUMBER(MATCH($T15,'Instruction Set'!$A$34,0)),"Halt",IF(ISNUMBER(MATCH($T15,'Instruction Set'!$A$25:$A$32,0)),"B"&amp;RIGHT(T15,LEN(T15)-7)&amp;" R"&amp;BIN2DEC(Z15)&amp;", "&amp;IF(LEFT($Y15,1)="0",BIN2DEC($Y15&amp;$AA15),BIN2DEC($Y15&amp;$AA15)-64),IF(ISNUMBER(MATCH($T15,'Instruction Set'!$A$35,0)),"R" &amp; U15 &amp; "= FIFO Data",IF(ISNUMBER(MATCH($T15,'Instruction Set'!$A$36,0)),"FIFO = R" &amp; $V15,"ERROR!!!"))))))))))))))))))))))))))))</f>
        <v>(R0) = R2</v>
      </c>
    </row>
    <row r="16" spans="1:32" ht="15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S16" t="str">
        <f t="shared" si="2"/>
        <v>E</v>
      </c>
      <c r="T16" s="11" t="s">
        <v>44</v>
      </c>
      <c r="U16" s="12">
        <v>0</v>
      </c>
      <c r="V16" s="12">
        <v>0</v>
      </c>
      <c r="W16" s="12">
        <v>1</v>
      </c>
      <c r="X16" s="14" t="str">
        <f>VLOOKUP($T16,'Instruction Set'!$A$1:$C$36,3, 0)</f>
        <v>1000010</v>
      </c>
      <c r="Y16" s="18" t="str">
        <f>IF(OR(ISNUMBER(MATCH($T16,'Instruction Set'!$A$3:$A$15,0)),ISNUMBER(MATCH($T16,'Instruction Set'!$A$17:$A$24,0))),DEC2BIN($U16,Constants!$B$3),IF(OR(ISNUMBER(MATCH($T16,'Instruction Set'!$A$2,0)),ISNUMBER(MATCH($T16,'Instruction Set'!$A$16,0)),ISNUMBER(MATCH($T16,'Instruction Set'!$A$34,0))),DEC2BIN(0,Constants!$B$3),IF(OR(ISNUMBER(MATCH($T16,'Instruction Set'!$A$33,0))),LEFT(RIGHT(DEC2BIN($U16,2*Constants!$B$3),2*Constants!$B$3),Constants!$B$3),IF(OR(ISNUMBER(MATCH($T16,'Instruction Set'!$A$35,0))),DEC2BIN($U16,Constants!$B$3),IF(OR(ISNUMBER(MATCH($T16,'Instruction Set'!$A$36,0))),DEC2BIN(0,Constants!$B$3),IF(OR(ISNUMBER(MATCH($T16,'Instruction Set'!$A$25:$A$32,0))),LEFT(RIGHT(DEC2BIN($V16,2*Constants!$B$3),2*Constants!$B$3),Constants!$B$3),"ERR"))))))</f>
        <v>000</v>
      </c>
      <c r="Z16" s="16" t="str">
        <f>IF(OR(ISNUMBER(MATCH($T16,'Instruction Set'!$A$3:$A$13,0)),ISNUMBER(MATCH($T16,'Instruction Set'!$A$17:$A$20,0)),ISNUMBER(MATCH($T16,'Instruction Set'!$A$22:$A$24,0))),DEC2BIN($V16,Constants!$B$3),IF(OR(ISNUMBER(MATCH($T16,'Instruction Set'!$A$2,0)),ISNUMBER(MATCH($T16,'Instruction Set'!$A$14:$A$15,0)),ISNUMBER(MATCH($T16,'Instruction Set'!$A$21,0)),ISNUMBER(MATCH($T16,'Instruction Set'!$A$33:$A$34,0))),DEC2BIN(0,Constants!$B$3),IF(OR(ISNUMBER(MATCH($T16,'Instruction Set'!$A$16,0)),ISNUMBER(MATCH($T16,'Instruction Set'!$A$25:$A$32,0))),DEC2BIN($U16,Constants!$B$3),IF(ISNUMBER(MATCH($T16,'Instruction Set'!$A$35,0)),DEC2BIN(0,Constants!$B$3),IF(ISNUMBER(MATCH($T16,'Instruction Set'!$A$36,0)),DEC2BIN(V16,Constants!$B$3),"ERR")))))</f>
        <v>000</v>
      </c>
      <c r="AA16" s="14" t="str">
        <f>IF(OR(ISNUMBER(MATCH($T16,'Instruction Set'!$A$4:$A$7,0)),ISNUMBER(MATCH($T16,'Instruction Set'!$A$10:$A$12,0)),ISNUMBER(MATCH($T16,'Instruction Set'!$A$18:$A$20,0)),ISNUMBER(MATCH($T16,'Instruction Set'!$A$22:$A$24,0))),DEC2BIN($W16,Constants!$B$3),IF(OR(ISNUMBER(MATCH($T16,'Instruction Set'!$A$2:$A$3,0)),ISNUMBER(MATCH($T16,'Instruction Set'!$A$8:$A$9,0)),ISNUMBER(MATCH($T16,'Instruction Set'!$A$13,0)),ISNUMBER(MATCH($T16,'Instruction Set'!$A$17,0)),ISNUMBER(MATCH($T16,'Instruction Set'!$A$34,0))),DEC2BIN(0,Constants!$B$3),IF(OR(ISNUMBER(MATCH($T16,'Instruction Set'!$A$33,0))),RIGHT(DEC2BIN($U16,2*Constants!$B$3),Constants!$B$3),IF(OR(ISNUMBER(MATCH($T16,'Instruction Set'!$A$14:$A$16,0)),ISNUMBER(MATCH($T16,'Instruction Set'!$A$21,0))),DEC2BIN($V16,Constants!$B$3),IF(OR(ISNUMBER(MATCH($T16,'Instruction Set'!$A$25:$A$32,0))),RIGHT(DEC2BIN($V16,2*Constants!$B$3),Constants!$B$3),IF(ISNUMBER(MATCH($T16,'Instruction Set'!$A$35,0)),DEC2BIN(0,Constants!$B$3),IF(ISNUMBER(MATCH($T16,'Instruction Set'!$A$36,0)),DEC2BIN(0,Constants!$B$3),"ERR")))))))</f>
        <v>001</v>
      </c>
      <c r="AB16" s="13" t="str">
        <f t="shared" si="0"/>
        <v>1000010000000001</v>
      </c>
      <c r="AC16" s="13" t="str">
        <f t="shared" si="1"/>
        <v>8401</v>
      </c>
      <c r="AD16" s="2" t="s">
        <v>62</v>
      </c>
      <c r="AE16" s="19" t="str">
        <f>IF(ISNUMBER(MATCH($T16,'Instruction Set'!$A$2,0)),"No Operation",IF(ISNUMBER(MATCH($T16,'Instruction Set'!$A$3,0)),"R"&amp;$U16&amp;" = R"&amp;$V16&amp;" + 1",IF(ISNUMBER(MATCH($T16,'Instruction Set'!$A$4,0)),"R"&amp;$U16&amp;" = R"&amp;$V16&amp;" + R"&amp;$W16,IF(ISNUMBER(MATCH($T16,'Instruction Set'!$A$5,0)),"R"&amp;$U16&amp;" = R"&amp;$V16&amp;" + R"&amp;$W16&amp;" + 1",IF(ISNUMBER(MATCH($T16,'Instruction Set'!$A$6,0)),"R"&amp;$U16&amp;" = R"&amp;$V16&amp;" + R"&amp;$W16&amp;"'",IF(ISNUMBER(MATCH($T16,'Instruction Set'!$A$7,0)),"R"&amp;$U16&amp;" = R"&amp;$V16&amp;" - R"&amp;$W16,IF(ISNUMBER(MATCH($T16,'Instruction Set'!$A$8,0)),"R"&amp;$U16&amp;" = R"&amp;$V16&amp;" - 1",IF(ISNUMBER(MATCH($T16,'Instruction Set'!$A$9,0)),"R"&amp;$U16&amp;" = R"&amp;$V16,IF(ISNUMBER(MATCH($T16,'Instruction Set'!$A$10,0)),"R"&amp;$U16&amp;" = R"&amp;$V16&amp;" &amp; R"&amp;$W16,IF(ISNUMBER(MATCH($T16,'Instruction Set'!$A$11,0)),"R"&amp;$U16&amp;" = R"&amp;$V16&amp;" | R"&amp;$W16,IF(ISNUMBER(MATCH($T16,'Instruction Set'!$A$12,0)),"R"&amp;$U16&amp;" = R"&amp;$V16&amp;" ^ R"&amp;$W16,IF(ISNUMBER(MATCH($T16,'Instruction Set'!$A$13,0)),"R"&amp;$U16&amp;" = ~R"&amp;$V16,IF(ISNUMBER(MATCH($T16,'Instruction Set'!$A$14,0)),"R"&amp;$U16&amp;" = R"&amp;$V16&amp;" &gt;&gt; 1",IF(ISNUMBER(MATCH($T16,'Instruction Set'!$A$15,0)),"R"&amp;$U16&amp;" = R"&amp;$V16&amp;" &lt;&lt; 1",IF(ISNUMBER(MATCH($T16,'Instruction Set'!$A$16,0)),"(R"&amp;$U16&amp;") = R"&amp;$V16,IF(ISNUMBER(MATCH($T16,'Instruction Set'!$A$17,0)),"R"&amp;$U16&amp;" = (R"&amp;$V16&amp;")",IF(ISNUMBER(MATCH($T16,'Instruction Set'!$A$18,0)),"R"&amp;$U16&amp;" = R"&amp;$V16&amp;" + "&amp;$W16,IF(ISNUMBER(MATCH($T16,'Instruction Set'!$A$19,0)),"R"&amp;$U16&amp;" = R"&amp;$V16&amp;" + "&amp;$W16&amp;"'",IF(ISNUMBER(MATCH($T16,'Instruction Set'!$A$20,0)),"R"&amp;$U16&amp;" = R"&amp;$V16&amp;" - "&amp;$W16,IF(ISNUMBER(MATCH($T16,'Instruction Set'!$A$21,0)),"R"&amp;$U16&amp;" = "&amp;$V16,IF(ISNUMBER(MATCH($T16,'Instruction Set'!$A$22,0)),"R"&amp;$U16&amp;" = R"&amp;$V16&amp;" &amp; "&amp;$W16,IF(ISNUMBER(MATCH($T16,'Instruction Set'!$A$23,0)),"R"&amp;$U16&amp;" = R"&amp;$V16&amp;" | "&amp;$W16,IF(ISNUMBER(MATCH($T16,'Instruction Set'!$A$24,0)),"R"&amp;$U16&amp;" = R"&amp;$V16&amp;" ^ "&amp;$W16,IF(ISNUMBER(MATCH($T16,'Instruction Set'!$A$33,0)),"JMP "&amp;IF(LEFT($Y16,1)="0",BIN2DEC($Y16&amp;$AA16),BIN2DEC($Y16&amp;$AA16)-64),IF(ISNUMBER(MATCH($T16,'Instruction Set'!$A$34,0)),"Halt",IF(ISNUMBER(MATCH($T16,'Instruction Set'!$A$25:$A$32,0)),"B"&amp;RIGHT(T16,LEN(T16)-7)&amp;" R"&amp;BIN2DEC(Z16)&amp;", "&amp;IF(LEFT($Y16,1)="0",BIN2DEC($Y16&amp;$AA16),BIN2DEC($Y16&amp;$AA16)-64),IF(ISNUMBER(MATCH($T16,'Instruction Set'!$A$35,0)),"R" &amp; U16 &amp; "= FIFO Data",IF(ISNUMBER(MATCH($T16,'Instruction Set'!$A$36,0)),"FIFO = R" &amp; $V16,"ERROR!!!"))))))))))))))))))))))))))))</f>
        <v>R0 = R0 + 1</v>
      </c>
    </row>
    <row r="17" spans="1:31" ht="1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17"/>
      <c r="S17" t="str">
        <f t="shared" si="2"/>
        <v>F</v>
      </c>
      <c r="T17" s="11" t="s">
        <v>47</v>
      </c>
      <c r="U17" s="12">
        <v>1</v>
      </c>
      <c r="V17" s="12">
        <v>1</v>
      </c>
      <c r="W17" s="12">
        <v>1</v>
      </c>
      <c r="X17" s="16" t="str">
        <f>VLOOKUP($T17,'Instruction Set'!$A$1:$C$36,3, 0)</f>
        <v>1000101</v>
      </c>
      <c r="Y17" s="18" t="str">
        <f>IF(OR(ISNUMBER(MATCH($T17,'Instruction Set'!$A$3:$A$15,0)),ISNUMBER(MATCH($T17,'Instruction Set'!$A$17:$A$24,0))),DEC2BIN($U17,Constants!$B$3),IF(OR(ISNUMBER(MATCH($T17,'Instruction Set'!$A$2,0)),ISNUMBER(MATCH($T17,'Instruction Set'!$A$16,0)),ISNUMBER(MATCH($T17,'Instruction Set'!$A$34,0))),DEC2BIN(0,Constants!$B$3),IF(OR(ISNUMBER(MATCH($T17,'Instruction Set'!$A$33,0))),LEFT(RIGHT(DEC2BIN($U17,2*Constants!$B$3),2*Constants!$B$3),Constants!$B$3),IF(OR(ISNUMBER(MATCH($T17,'Instruction Set'!$A$35,0))),DEC2BIN($U17,Constants!$B$3),IF(OR(ISNUMBER(MATCH($T17,'Instruction Set'!$A$36,0))),DEC2BIN(0,Constants!$B$3),IF(OR(ISNUMBER(MATCH($T17,'Instruction Set'!$A$25:$A$32,0))),LEFT(RIGHT(DEC2BIN($V17,2*Constants!$B$3),2*Constants!$B$3),Constants!$B$3),"ERR"))))))</f>
        <v>001</v>
      </c>
      <c r="Z17" s="16" t="str">
        <f>IF(OR(ISNUMBER(MATCH($T17,'Instruction Set'!$A$3:$A$13,0)),ISNUMBER(MATCH($T17,'Instruction Set'!$A$17:$A$20,0)),ISNUMBER(MATCH($T17,'Instruction Set'!$A$22:$A$24,0))),DEC2BIN($V17,Constants!$B$3),IF(OR(ISNUMBER(MATCH($T17,'Instruction Set'!$A$2,0)),ISNUMBER(MATCH($T17,'Instruction Set'!$A$14:$A$15,0)),ISNUMBER(MATCH($T17,'Instruction Set'!$A$21,0)),ISNUMBER(MATCH($T17,'Instruction Set'!$A$33:$A$34,0))),DEC2BIN(0,Constants!$B$3),IF(OR(ISNUMBER(MATCH($T17,'Instruction Set'!$A$16,0)),ISNUMBER(MATCH($T17,'Instruction Set'!$A$25:$A$32,0))),DEC2BIN($U17,Constants!$B$3),IF(ISNUMBER(MATCH($T17,'Instruction Set'!$A$35,0)),DEC2BIN(0,Constants!$B$3),IF(ISNUMBER(MATCH($T17,'Instruction Set'!$A$36,0)),DEC2BIN(V17,Constants!$B$3),"ERR")))))</f>
        <v>001</v>
      </c>
      <c r="AA17" s="16" t="str">
        <f>IF(OR(ISNUMBER(MATCH($T17,'Instruction Set'!$A$4:$A$7,0)),ISNUMBER(MATCH($T17,'Instruction Set'!$A$10:$A$12,0)),ISNUMBER(MATCH($T17,'Instruction Set'!$A$18:$A$20,0)),ISNUMBER(MATCH($T17,'Instruction Set'!$A$22:$A$24,0))),DEC2BIN($W17,Constants!$B$3),IF(OR(ISNUMBER(MATCH($T17,'Instruction Set'!$A$2:$A$3,0)),ISNUMBER(MATCH($T17,'Instruction Set'!$A$8:$A$9,0)),ISNUMBER(MATCH($T17,'Instruction Set'!$A$13,0)),ISNUMBER(MATCH($T17,'Instruction Set'!$A$17,0)),ISNUMBER(MATCH($T17,'Instruction Set'!$A$34,0))),DEC2BIN(0,Constants!$B$3),IF(OR(ISNUMBER(MATCH($T17,'Instruction Set'!$A$33,0))),RIGHT(DEC2BIN($U17,2*Constants!$B$3),Constants!$B$3),IF(OR(ISNUMBER(MATCH($T17,'Instruction Set'!$A$14:$A$16,0)),ISNUMBER(MATCH($T17,'Instruction Set'!$A$21,0))),DEC2BIN($V17,Constants!$B$3),IF(OR(ISNUMBER(MATCH($T17,'Instruction Set'!$A$25:$A$32,0))),RIGHT(DEC2BIN($V17,2*Constants!$B$3),Constants!$B$3),IF(ISNUMBER(MATCH($T17,'Instruction Set'!$A$35,0)),DEC2BIN(0,Constants!$B$3),IF(ISNUMBER(MATCH($T17,'Instruction Set'!$A$36,0)),DEC2BIN(0,Constants!$B$3),"ERR")))))))</f>
        <v>001</v>
      </c>
      <c r="AB17" s="13" t="str">
        <f t="shared" si="0"/>
        <v>1000101001001001</v>
      </c>
      <c r="AC17" s="13" t="str">
        <f t="shared" si="1"/>
        <v>8A49</v>
      </c>
      <c r="AD17" s="2" t="s">
        <v>62</v>
      </c>
      <c r="AE17" s="19" t="str">
        <f>IF(ISNUMBER(MATCH($T17,'Instruction Set'!$A$2,0)),"No Operation",IF(ISNUMBER(MATCH($T17,'Instruction Set'!$A$3,0)),"R"&amp;$U17&amp;" = R"&amp;$V17&amp;" + 1",IF(ISNUMBER(MATCH($T17,'Instruction Set'!$A$4,0)),"R"&amp;$U17&amp;" = R"&amp;$V17&amp;" + R"&amp;$W17,IF(ISNUMBER(MATCH($T17,'Instruction Set'!$A$5,0)),"R"&amp;$U17&amp;" = R"&amp;$V17&amp;" + R"&amp;$W17&amp;" + 1",IF(ISNUMBER(MATCH($T17,'Instruction Set'!$A$6,0)),"R"&amp;$U17&amp;" = R"&amp;$V17&amp;" + R"&amp;$W17&amp;"'",IF(ISNUMBER(MATCH($T17,'Instruction Set'!$A$7,0)),"R"&amp;$U17&amp;" = R"&amp;$V17&amp;" - R"&amp;$W17,IF(ISNUMBER(MATCH($T17,'Instruction Set'!$A$8,0)),"R"&amp;$U17&amp;" = R"&amp;$V17&amp;" - 1",IF(ISNUMBER(MATCH($T17,'Instruction Set'!$A$9,0)),"R"&amp;$U17&amp;" = R"&amp;$V17,IF(ISNUMBER(MATCH($T17,'Instruction Set'!$A$10,0)),"R"&amp;$U17&amp;" = R"&amp;$V17&amp;" &amp; R"&amp;$W17,IF(ISNUMBER(MATCH($T17,'Instruction Set'!$A$11,0)),"R"&amp;$U17&amp;" = R"&amp;$V17&amp;" | R"&amp;$W17,IF(ISNUMBER(MATCH($T17,'Instruction Set'!$A$12,0)),"R"&amp;$U17&amp;" = R"&amp;$V17&amp;" ^ R"&amp;$W17,IF(ISNUMBER(MATCH($T17,'Instruction Set'!$A$13,0)),"R"&amp;$U17&amp;" = ~R"&amp;$V17,IF(ISNUMBER(MATCH($T17,'Instruction Set'!$A$14,0)),"R"&amp;$U17&amp;" = R"&amp;$V17&amp;" &gt;&gt; 1",IF(ISNUMBER(MATCH($T17,'Instruction Set'!$A$15,0)),"R"&amp;$U17&amp;" = R"&amp;$V17&amp;" &lt;&lt; 1",IF(ISNUMBER(MATCH($T17,'Instruction Set'!$A$16,0)),"(R"&amp;$U17&amp;") = R"&amp;$V17,IF(ISNUMBER(MATCH($T17,'Instruction Set'!$A$17,0)),"R"&amp;$U17&amp;" = (R"&amp;$V17&amp;")",IF(ISNUMBER(MATCH($T17,'Instruction Set'!$A$18,0)),"R"&amp;$U17&amp;" = R"&amp;$V17&amp;" + "&amp;$W17,IF(ISNUMBER(MATCH($T17,'Instruction Set'!$A$19,0)),"R"&amp;$U17&amp;" = R"&amp;$V17&amp;" + "&amp;$W17&amp;"'",IF(ISNUMBER(MATCH($T17,'Instruction Set'!$A$20,0)),"R"&amp;$U17&amp;" = R"&amp;$V17&amp;" - "&amp;$W17,IF(ISNUMBER(MATCH($T17,'Instruction Set'!$A$21,0)),"R"&amp;$U17&amp;" = "&amp;$V17,IF(ISNUMBER(MATCH($T17,'Instruction Set'!$A$22,0)),"R"&amp;$U17&amp;" = R"&amp;$V17&amp;" &amp; "&amp;$W17,IF(ISNUMBER(MATCH($T17,'Instruction Set'!$A$23,0)),"R"&amp;$U17&amp;" = R"&amp;$V17&amp;" | "&amp;$W17,IF(ISNUMBER(MATCH($T17,'Instruction Set'!$A$24,0)),"R"&amp;$U17&amp;" = R"&amp;$V17&amp;" ^ "&amp;$W17,IF(ISNUMBER(MATCH($T17,'Instruction Set'!$A$33,0)),"JMP "&amp;IF(LEFT($Y17,1)="0",BIN2DEC($Y17&amp;$AA17),BIN2DEC($Y17&amp;$AA17)-64),IF(ISNUMBER(MATCH($T17,'Instruction Set'!$A$34,0)),"Halt",IF(ISNUMBER(MATCH($T17,'Instruction Set'!$A$25:$A$32,0)),"B"&amp;RIGHT(T17,LEN(T17)-7)&amp;" R"&amp;BIN2DEC(Z17)&amp;", "&amp;IF(LEFT($Y17,1)="0",BIN2DEC($Y17&amp;$AA17),BIN2DEC($Y17&amp;$AA17)-64),IF(ISNUMBER(MATCH($T17,'Instruction Set'!$A$35,0)),"R" &amp; U17 &amp; "= FIFO Data",IF(ISNUMBER(MATCH($T17,'Instruction Set'!$A$36,0)),"FIFO = R" &amp; $V17,"ERROR!!!"))))))))))))))))))))))))))))</f>
        <v>R1 = R1 - 1</v>
      </c>
    </row>
    <row r="18" spans="1:31" ht="1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S18" t="str">
        <f t="shared" si="2"/>
        <v>10</v>
      </c>
      <c r="T18" s="11" t="s">
        <v>15</v>
      </c>
      <c r="U18" s="10"/>
      <c r="V18" s="10"/>
      <c r="W18" s="10"/>
      <c r="X18" s="16" t="str">
        <f>VLOOKUP($T18,'Instruction Set'!$A$1:$C$36,3, 0)</f>
        <v>0000000</v>
      </c>
      <c r="Y18" s="18" t="str">
        <f>IF(OR(ISNUMBER(MATCH($T18,'Instruction Set'!$A$3:$A$15,0)),ISNUMBER(MATCH($T18,'Instruction Set'!$A$17:$A$24,0))),DEC2BIN($U18,Constants!$B$3),IF(OR(ISNUMBER(MATCH($T18,'Instruction Set'!$A$2,0)),ISNUMBER(MATCH($T18,'Instruction Set'!$A$16,0)),ISNUMBER(MATCH($T18,'Instruction Set'!$A$34,0))),DEC2BIN(0,Constants!$B$3),IF(OR(ISNUMBER(MATCH($T18,'Instruction Set'!$A$33,0))),LEFT(RIGHT(DEC2BIN($U18,2*Constants!$B$3),2*Constants!$B$3),Constants!$B$3),IF(OR(ISNUMBER(MATCH($T18,'Instruction Set'!$A$35,0))),DEC2BIN($U18,Constants!$B$3),IF(OR(ISNUMBER(MATCH($T18,'Instruction Set'!$A$36,0))),DEC2BIN(0,Constants!$B$3),IF(OR(ISNUMBER(MATCH($T18,'Instruction Set'!$A$25:$A$32,0))),LEFT(RIGHT(DEC2BIN($V18,2*Constants!$B$3),2*Constants!$B$3),Constants!$B$3),"ERR"))))))</f>
        <v>000</v>
      </c>
      <c r="Z18" s="16" t="str">
        <f>IF(OR(ISNUMBER(MATCH($T18,'Instruction Set'!$A$3:$A$13,0)),ISNUMBER(MATCH($T18,'Instruction Set'!$A$17:$A$20,0)),ISNUMBER(MATCH($T18,'Instruction Set'!$A$22:$A$24,0))),DEC2BIN($V18,Constants!$B$3),IF(OR(ISNUMBER(MATCH($T18,'Instruction Set'!$A$2,0)),ISNUMBER(MATCH($T18,'Instruction Set'!$A$14:$A$15,0)),ISNUMBER(MATCH($T18,'Instruction Set'!$A$21,0)),ISNUMBER(MATCH($T18,'Instruction Set'!$A$33:$A$34,0))),DEC2BIN(0,Constants!$B$3),IF(OR(ISNUMBER(MATCH($T18,'Instruction Set'!$A$16,0)),ISNUMBER(MATCH($T18,'Instruction Set'!$A$25:$A$32,0))),DEC2BIN($U18,Constants!$B$3),IF(ISNUMBER(MATCH($T18,'Instruction Set'!$A$35,0)),DEC2BIN(0,Constants!$B$3),IF(ISNUMBER(MATCH($T18,'Instruction Set'!$A$36,0)),DEC2BIN(V18,Constants!$B$3),"ERR")))))</f>
        <v>000</v>
      </c>
      <c r="AA18" s="16" t="str">
        <f>IF(OR(ISNUMBER(MATCH($T18,'Instruction Set'!$A$4:$A$7,0)),ISNUMBER(MATCH($T18,'Instruction Set'!$A$10:$A$12,0)),ISNUMBER(MATCH($T18,'Instruction Set'!$A$18:$A$20,0)),ISNUMBER(MATCH($T18,'Instruction Set'!$A$22:$A$24,0))),DEC2BIN($W18,Constants!$B$3),IF(OR(ISNUMBER(MATCH($T18,'Instruction Set'!$A$2:$A$3,0)),ISNUMBER(MATCH($T18,'Instruction Set'!$A$8:$A$9,0)),ISNUMBER(MATCH($T18,'Instruction Set'!$A$13,0)),ISNUMBER(MATCH($T18,'Instruction Set'!$A$17,0)),ISNUMBER(MATCH($T18,'Instruction Set'!$A$34,0))),DEC2BIN(0,Constants!$B$3),IF(OR(ISNUMBER(MATCH($T18,'Instruction Set'!$A$33,0))),RIGHT(DEC2BIN($U18,2*Constants!$B$3),Constants!$B$3),IF(OR(ISNUMBER(MATCH($T18,'Instruction Set'!$A$14:$A$16,0)),ISNUMBER(MATCH($T18,'Instruction Set'!$A$21,0))),DEC2BIN($V18,Constants!$B$3),IF(OR(ISNUMBER(MATCH($T18,'Instruction Set'!$A$25:$A$32,0))),RIGHT(DEC2BIN($V18,2*Constants!$B$3),Constants!$B$3),IF(ISNUMBER(MATCH($T18,'Instruction Set'!$A$35,0)),DEC2BIN(0,Constants!$B$3),IF(ISNUMBER(MATCH($T18,'Instruction Set'!$A$36,0)),DEC2BIN(0,Constants!$B$3),"ERR")))))))</f>
        <v>000</v>
      </c>
      <c r="AB18" s="13" t="str">
        <f t="shared" si="0"/>
        <v>0000000000000000</v>
      </c>
      <c r="AC18" s="13" t="str">
        <f t="shared" si="1"/>
        <v>0000</v>
      </c>
      <c r="AD18" s="2" t="s">
        <v>62</v>
      </c>
      <c r="AE18" s="19" t="str">
        <f>IF(ISNUMBER(MATCH($T18,'Instruction Set'!$A$2,0)),"No Operation",IF(ISNUMBER(MATCH($T18,'Instruction Set'!$A$3,0)),"R"&amp;$U18&amp;" = R"&amp;$V18&amp;" + 1",IF(ISNUMBER(MATCH($T18,'Instruction Set'!$A$4,0)),"R"&amp;$U18&amp;" = R"&amp;$V18&amp;" + R"&amp;$W18,IF(ISNUMBER(MATCH($T18,'Instruction Set'!$A$5,0)),"R"&amp;$U18&amp;" = R"&amp;$V18&amp;" + R"&amp;$W18&amp;" + 1",IF(ISNUMBER(MATCH($T18,'Instruction Set'!$A$6,0)),"R"&amp;$U18&amp;" = R"&amp;$V18&amp;" + R"&amp;$W18&amp;"'",IF(ISNUMBER(MATCH($T18,'Instruction Set'!$A$7,0)),"R"&amp;$U18&amp;" = R"&amp;$V18&amp;" - R"&amp;$W18,IF(ISNUMBER(MATCH($T18,'Instruction Set'!$A$8,0)),"R"&amp;$U18&amp;" = R"&amp;$V18&amp;" - 1",IF(ISNUMBER(MATCH($T18,'Instruction Set'!$A$9,0)),"R"&amp;$U18&amp;" = R"&amp;$V18,IF(ISNUMBER(MATCH($T18,'Instruction Set'!$A$10,0)),"R"&amp;$U18&amp;" = R"&amp;$V18&amp;" &amp; R"&amp;$W18,IF(ISNUMBER(MATCH($T18,'Instruction Set'!$A$11,0)),"R"&amp;$U18&amp;" = R"&amp;$V18&amp;" | R"&amp;$W18,IF(ISNUMBER(MATCH($T18,'Instruction Set'!$A$12,0)),"R"&amp;$U18&amp;" = R"&amp;$V18&amp;" ^ R"&amp;$W18,IF(ISNUMBER(MATCH($T18,'Instruction Set'!$A$13,0)),"R"&amp;$U18&amp;" = ~R"&amp;$V18,IF(ISNUMBER(MATCH($T18,'Instruction Set'!$A$14,0)),"R"&amp;$U18&amp;" = R"&amp;$V18&amp;" &gt;&gt; 1",IF(ISNUMBER(MATCH($T18,'Instruction Set'!$A$15,0)),"R"&amp;$U18&amp;" = R"&amp;$V18&amp;" &lt;&lt; 1",IF(ISNUMBER(MATCH($T18,'Instruction Set'!$A$16,0)),"(R"&amp;$U18&amp;") = R"&amp;$V18,IF(ISNUMBER(MATCH($T18,'Instruction Set'!$A$17,0)),"R"&amp;$U18&amp;" = (R"&amp;$V18&amp;")",IF(ISNUMBER(MATCH($T18,'Instruction Set'!$A$18,0)),"R"&amp;$U18&amp;" = R"&amp;$V18&amp;" + "&amp;$W18,IF(ISNUMBER(MATCH($T18,'Instruction Set'!$A$19,0)),"R"&amp;$U18&amp;" = R"&amp;$V18&amp;" + "&amp;$W18&amp;"'",IF(ISNUMBER(MATCH($T18,'Instruction Set'!$A$20,0)),"R"&amp;$U18&amp;" = R"&amp;$V18&amp;" - "&amp;$W18,IF(ISNUMBER(MATCH($T18,'Instruction Set'!$A$21,0)),"R"&amp;$U18&amp;" = "&amp;$V18,IF(ISNUMBER(MATCH($T18,'Instruction Set'!$A$22,0)),"R"&amp;$U18&amp;" = R"&amp;$V18&amp;" &amp; "&amp;$W18,IF(ISNUMBER(MATCH($T18,'Instruction Set'!$A$23,0)),"R"&amp;$U18&amp;" = R"&amp;$V18&amp;" | "&amp;$W18,IF(ISNUMBER(MATCH($T18,'Instruction Set'!$A$24,0)),"R"&amp;$U18&amp;" = R"&amp;$V18&amp;" ^ "&amp;$W18,IF(ISNUMBER(MATCH($T18,'Instruction Set'!$A$33,0)),"JMP "&amp;IF(LEFT($Y18,1)="0",BIN2DEC($Y18&amp;$AA18),BIN2DEC($Y18&amp;$AA18)-64),IF(ISNUMBER(MATCH($T18,'Instruction Set'!$A$34,0)),"Halt",IF(ISNUMBER(MATCH($T18,'Instruction Set'!$A$25:$A$32,0)),"B"&amp;RIGHT(T18,LEN(T18)-7)&amp;" R"&amp;BIN2DEC(Z18)&amp;", "&amp;IF(LEFT($Y18,1)="0",BIN2DEC($Y18&amp;$AA18),BIN2DEC($Y18&amp;$AA18)-64),IF(ISNUMBER(MATCH($T18,'Instruction Set'!$A$35,0)),"R" &amp; U18 &amp; "= FIFO Data",IF(ISNUMBER(MATCH($T18,'Instruction Set'!$A$36,0)),"FIFO = R" &amp; $V18,"ERROR!!!"))))))))))))))))))))))))))))</f>
        <v>No Operation</v>
      </c>
    </row>
    <row r="19" spans="1:31" ht="1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S19" t="str">
        <f t="shared" si="2"/>
        <v>11</v>
      </c>
      <c r="T19" s="11" t="s">
        <v>15</v>
      </c>
      <c r="U19" s="10"/>
      <c r="V19" s="10"/>
      <c r="W19" s="10"/>
      <c r="X19" s="16" t="str">
        <f>VLOOKUP($T19,'Instruction Set'!$A$1:$C$36,3, 0)</f>
        <v>0000000</v>
      </c>
      <c r="Y19" s="18" t="str">
        <f>IF(OR(ISNUMBER(MATCH($T19,'Instruction Set'!$A$3:$A$15,0)),ISNUMBER(MATCH($T19,'Instruction Set'!$A$17:$A$24,0))),DEC2BIN($U19,Constants!$B$3),IF(OR(ISNUMBER(MATCH($T19,'Instruction Set'!$A$2,0)),ISNUMBER(MATCH($T19,'Instruction Set'!$A$16,0)),ISNUMBER(MATCH($T19,'Instruction Set'!$A$34,0))),DEC2BIN(0,Constants!$B$3),IF(OR(ISNUMBER(MATCH($T19,'Instruction Set'!$A$33,0))),LEFT(RIGHT(DEC2BIN($U19,2*Constants!$B$3),2*Constants!$B$3),Constants!$B$3),IF(OR(ISNUMBER(MATCH($T19,'Instruction Set'!$A$35,0))),DEC2BIN($U19,Constants!$B$3),IF(OR(ISNUMBER(MATCH($T19,'Instruction Set'!$A$36,0))),DEC2BIN(0,Constants!$B$3),IF(OR(ISNUMBER(MATCH($T19,'Instruction Set'!$A$25:$A$32,0))),LEFT(RIGHT(DEC2BIN($V19,2*Constants!$B$3),2*Constants!$B$3),Constants!$B$3),"ERR"))))))</f>
        <v>000</v>
      </c>
      <c r="Z19" s="16" t="str">
        <f>IF(OR(ISNUMBER(MATCH($T19,'Instruction Set'!$A$3:$A$13,0)),ISNUMBER(MATCH($T19,'Instruction Set'!$A$17:$A$20,0)),ISNUMBER(MATCH($T19,'Instruction Set'!$A$22:$A$24,0))),DEC2BIN($V19,Constants!$B$3),IF(OR(ISNUMBER(MATCH($T19,'Instruction Set'!$A$2,0)),ISNUMBER(MATCH($T19,'Instruction Set'!$A$14:$A$15,0)),ISNUMBER(MATCH($T19,'Instruction Set'!$A$21,0)),ISNUMBER(MATCH($T19,'Instruction Set'!$A$33:$A$34,0))),DEC2BIN(0,Constants!$B$3),IF(OR(ISNUMBER(MATCH($T19,'Instruction Set'!$A$16,0)),ISNUMBER(MATCH($T19,'Instruction Set'!$A$25:$A$32,0))),DEC2BIN($U19,Constants!$B$3),IF(ISNUMBER(MATCH($T19,'Instruction Set'!$A$35,0)),DEC2BIN(0,Constants!$B$3),IF(ISNUMBER(MATCH($T19,'Instruction Set'!$A$36,0)),DEC2BIN(V19,Constants!$B$3),"ERR")))))</f>
        <v>000</v>
      </c>
      <c r="AA19" s="16" t="str">
        <f>IF(OR(ISNUMBER(MATCH($T19,'Instruction Set'!$A$4:$A$7,0)),ISNUMBER(MATCH($T19,'Instruction Set'!$A$10:$A$12,0)),ISNUMBER(MATCH($T19,'Instruction Set'!$A$18:$A$20,0)),ISNUMBER(MATCH($T19,'Instruction Set'!$A$22:$A$24,0))),DEC2BIN($W19,Constants!$B$3),IF(OR(ISNUMBER(MATCH($T19,'Instruction Set'!$A$2:$A$3,0)),ISNUMBER(MATCH($T19,'Instruction Set'!$A$8:$A$9,0)),ISNUMBER(MATCH($T19,'Instruction Set'!$A$13,0)),ISNUMBER(MATCH($T19,'Instruction Set'!$A$17,0)),ISNUMBER(MATCH($T19,'Instruction Set'!$A$34,0))),DEC2BIN(0,Constants!$B$3),IF(OR(ISNUMBER(MATCH($T19,'Instruction Set'!$A$33,0))),RIGHT(DEC2BIN($U19,2*Constants!$B$3),Constants!$B$3),IF(OR(ISNUMBER(MATCH($T19,'Instruction Set'!$A$14:$A$16,0)),ISNUMBER(MATCH($T19,'Instruction Set'!$A$21,0))),DEC2BIN($V19,Constants!$B$3),IF(OR(ISNUMBER(MATCH($T19,'Instruction Set'!$A$25:$A$32,0))),RIGHT(DEC2BIN($V19,2*Constants!$B$3),Constants!$B$3),IF(ISNUMBER(MATCH($T19,'Instruction Set'!$A$35,0)),DEC2BIN(0,Constants!$B$3),IF(ISNUMBER(MATCH($T19,'Instruction Set'!$A$36,0)),DEC2BIN(0,Constants!$B$3),"ERR")))))))</f>
        <v>000</v>
      </c>
      <c r="AB19" s="13" t="str">
        <f t="shared" si="0"/>
        <v>0000000000000000</v>
      </c>
      <c r="AC19" s="13" t="str">
        <f t="shared" si="1"/>
        <v>0000</v>
      </c>
      <c r="AD19" s="2" t="s">
        <v>62</v>
      </c>
      <c r="AE19" s="19" t="str">
        <f>IF(ISNUMBER(MATCH($T19,'Instruction Set'!$A$2,0)),"No Operation",IF(ISNUMBER(MATCH($T19,'Instruction Set'!$A$3,0)),"R"&amp;$U19&amp;" = R"&amp;$V19&amp;" + 1",IF(ISNUMBER(MATCH($T19,'Instruction Set'!$A$4,0)),"R"&amp;$U19&amp;" = R"&amp;$V19&amp;" + R"&amp;$W19,IF(ISNUMBER(MATCH($T19,'Instruction Set'!$A$5,0)),"R"&amp;$U19&amp;" = R"&amp;$V19&amp;" + R"&amp;$W19&amp;" + 1",IF(ISNUMBER(MATCH($T19,'Instruction Set'!$A$6,0)),"R"&amp;$U19&amp;" = R"&amp;$V19&amp;" + R"&amp;$W19&amp;"'",IF(ISNUMBER(MATCH($T19,'Instruction Set'!$A$7,0)),"R"&amp;$U19&amp;" = R"&amp;$V19&amp;" - R"&amp;$W19,IF(ISNUMBER(MATCH($T19,'Instruction Set'!$A$8,0)),"R"&amp;$U19&amp;" = R"&amp;$V19&amp;" - 1",IF(ISNUMBER(MATCH($T19,'Instruction Set'!$A$9,0)),"R"&amp;$U19&amp;" = R"&amp;$V19,IF(ISNUMBER(MATCH($T19,'Instruction Set'!$A$10,0)),"R"&amp;$U19&amp;" = R"&amp;$V19&amp;" &amp; R"&amp;$W19,IF(ISNUMBER(MATCH($T19,'Instruction Set'!$A$11,0)),"R"&amp;$U19&amp;" = R"&amp;$V19&amp;" | R"&amp;$W19,IF(ISNUMBER(MATCH($T19,'Instruction Set'!$A$12,0)),"R"&amp;$U19&amp;" = R"&amp;$V19&amp;" ^ R"&amp;$W19,IF(ISNUMBER(MATCH($T19,'Instruction Set'!$A$13,0)),"R"&amp;$U19&amp;" = ~R"&amp;$V19,IF(ISNUMBER(MATCH($T19,'Instruction Set'!$A$14,0)),"R"&amp;$U19&amp;" = R"&amp;$V19&amp;" &gt;&gt; 1",IF(ISNUMBER(MATCH($T19,'Instruction Set'!$A$15,0)),"R"&amp;$U19&amp;" = R"&amp;$V19&amp;" &lt;&lt; 1",IF(ISNUMBER(MATCH($T19,'Instruction Set'!$A$16,0)),"(R"&amp;$U19&amp;") = R"&amp;$V19,IF(ISNUMBER(MATCH($T19,'Instruction Set'!$A$17,0)),"R"&amp;$U19&amp;" = (R"&amp;$V19&amp;")",IF(ISNUMBER(MATCH($T19,'Instruction Set'!$A$18,0)),"R"&amp;$U19&amp;" = R"&amp;$V19&amp;" + "&amp;$W19,IF(ISNUMBER(MATCH($T19,'Instruction Set'!$A$19,0)),"R"&amp;$U19&amp;" = R"&amp;$V19&amp;" + "&amp;$W19&amp;"'",IF(ISNUMBER(MATCH($T19,'Instruction Set'!$A$20,0)),"R"&amp;$U19&amp;" = R"&amp;$V19&amp;" - "&amp;$W19,IF(ISNUMBER(MATCH($T19,'Instruction Set'!$A$21,0)),"R"&amp;$U19&amp;" = "&amp;$V19,IF(ISNUMBER(MATCH($T19,'Instruction Set'!$A$22,0)),"R"&amp;$U19&amp;" = R"&amp;$V19&amp;" &amp; "&amp;$W19,IF(ISNUMBER(MATCH($T19,'Instruction Set'!$A$23,0)),"R"&amp;$U19&amp;" = R"&amp;$V19&amp;" | "&amp;$W19,IF(ISNUMBER(MATCH($T19,'Instruction Set'!$A$24,0)),"R"&amp;$U19&amp;" = R"&amp;$V19&amp;" ^ "&amp;$W19,IF(ISNUMBER(MATCH($T19,'Instruction Set'!$A$33,0)),"JMP "&amp;IF(LEFT($Y19,1)="0",BIN2DEC($Y19&amp;$AA19),BIN2DEC($Y19&amp;$AA19)-64),IF(ISNUMBER(MATCH($T19,'Instruction Set'!$A$34,0)),"Halt",IF(ISNUMBER(MATCH($T19,'Instruction Set'!$A$25:$A$32,0)),"B"&amp;RIGHT(T19,LEN(T19)-7)&amp;" R"&amp;BIN2DEC(Z19)&amp;", "&amp;IF(LEFT($Y19,1)="0",BIN2DEC($Y19&amp;$AA19),BIN2DEC($Y19&amp;$AA19)-64),IF(ISNUMBER(MATCH($T19,'Instruction Set'!$A$35,0)),"R" &amp; U19 &amp; "= FIFO Data",IF(ISNUMBER(MATCH($T19,'Instruction Set'!$A$36,0)),"FIFO = R" &amp; $V19,"ERROR!!!"))))))))))))))))))))))))))))</f>
        <v>No Operation</v>
      </c>
    </row>
    <row r="20" spans="1:31" ht="1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S20" t="str">
        <f t="shared" si="2"/>
        <v>12</v>
      </c>
      <c r="T20" s="11" t="s">
        <v>55</v>
      </c>
      <c r="U20" s="10">
        <v>1</v>
      </c>
      <c r="V20" s="10">
        <v>-9</v>
      </c>
      <c r="W20" s="10"/>
      <c r="X20" s="16" t="str">
        <f>VLOOKUP($T20,'Instruction Set'!$A$1:$C$36,3, 0)</f>
        <v>1100011</v>
      </c>
      <c r="Y20" s="18" t="str">
        <f>IF(OR(ISNUMBER(MATCH($T20,'Instruction Set'!$A$3:$A$15,0)),ISNUMBER(MATCH($T20,'Instruction Set'!$A$17:$A$24,0))),DEC2BIN($U20,Constants!$B$3),IF(OR(ISNUMBER(MATCH($T20,'Instruction Set'!$A$2,0)),ISNUMBER(MATCH($T20,'Instruction Set'!$A$16,0)),ISNUMBER(MATCH($T20,'Instruction Set'!$A$34,0))),DEC2BIN(0,Constants!$B$3),IF(OR(ISNUMBER(MATCH($T20,'Instruction Set'!$A$33,0))),LEFT(RIGHT(DEC2BIN($U20,2*Constants!$B$3),2*Constants!$B$3),Constants!$B$3),IF(OR(ISNUMBER(MATCH($T20,'Instruction Set'!$A$35,0))),DEC2BIN($U20,Constants!$B$3),IF(OR(ISNUMBER(MATCH($T20,'Instruction Set'!$A$36,0))),DEC2BIN(0,Constants!$B$3),IF(OR(ISNUMBER(MATCH($T20,'Instruction Set'!$A$25:$A$32,0))),LEFT(RIGHT(DEC2BIN($V20,2*Constants!$B$3),2*Constants!$B$3),Constants!$B$3),"ERR"))))))</f>
        <v>110</v>
      </c>
      <c r="Z20" s="16" t="str">
        <f>IF(OR(ISNUMBER(MATCH($T20,'Instruction Set'!$A$3:$A$13,0)),ISNUMBER(MATCH($T20,'Instruction Set'!$A$17:$A$20,0)),ISNUMBER(MATCH($T20,'Instruction Set'!$A$22:$A$24,0))),DEC2BIN($V20,Constants!$B$3),IF(OR(ISNUMBER(MATCH($T20,'Instruction Set'!$A$2,0)),ISNUMBER(MATCH($T20,'Instruction Set'!$A$14:$A$15,0)),ISNUMBER(MATCH($T20,'Instruction Set'!$A$21,0)),ISNUMBER(MATCH($T20,'Instruction Set'!$A$33:$A$34,0))),DEC2BIN(0,Constants!$B$3),IF(OR(ISNUMBER(MATCH($T20,'Instruction Set'!$A$16,0)),ISNUMBER(MATCH($T20,'Instruction Set'!$A$25:$A$32,0))),DEC2BIN($U20,Constants!$B$3),IF(ISNUMBER(MATCH($T20,'Instruction Set'!$A$35,0)),DEC2BIN(0,Constants!$B$3),IF(ISNUMBER(MATCH($T20,'Instruction Set'!$A$36,0)),DEC2BIN(V20,Constants!$B$3),"ERR")))))</f>
        <v>001</v>
      </c>
      <c r="AA20" s="16" t="str">
        <f>IF(OR(ISNUMBER(MATCH($T20,'Instruction Set'!$A$4:$A$7,0)),ISNUMBER(MATCH($T20,'Instruction Set'!$A$10:$A$12,0)),ISNUMBER(MATCH($T20,'Instruction Set'!$A$18:$A$20,0)),ISNUMBER(MATCH($T20,'Instruction Set'!$A$22:$A$24,0))),DEC2BIN($W20,Constants!$B$3),IF(OR(ISNUMBER(MATCH($T20,'Instruction Set'!$A$2:$A$3,0)),ISNUMBER(MATCH($T20,'Instruction Set'!$A$8:$A$9,0)),ISNUMBER(MATCH($T20,'Instruction Set'!$A$13,0)),ISNUMBER(MATCH($T20,'Instruction Set'!$A$17,0)),ISNUMBER(MATCH($T20,'Instruction Set'!$A$34,0))),DEC2BIN(0,Constants!$B$3),IF(OR(ISNUMBER(MATCH($T20,'Instruction Set'!$A$33,0))),RIGHT(DEC2BIN($U20,2*Constants!$B$3),Constants!$B$3),IF(OR(ISNUMBER(MATCH($T20,'Instruction Set'!$A$14:$A$16,0)),ISNUMBER(MATCH($T20,'Instruction Set'!$A$21,0))),DEC2BIN($V20,Constants!$B$3),IF(OR(ISNUMBER(MATCH($T20,'Instruction Set'!$A$25:$A$32,0))),RIGHT(DEC2BIN($V20,2*Constants!$B$3),Constants!$B$3),IF(ISNUMBER(MATCH($T20,'Instruction Set'!$A$35,0)),DEC2BIN(0,Constants!$B$3),IF(ISNUMBER(MATCH($T20,'Instruction Set'!$A$36,0)),DEC2BIN(0,Constants!$B$3),"ERR")))))))</f>
        <v>111</v>
      </c>
      <c r="AB20" s="13" t="str">
        <f t="shared" si="0"/>
        <v>1100011110001111</v>
      </c>
      <c r="AC20" s="13" t="str">
        <f t="shared" si="1"/>
        <v>C78F</v>
      </c>
      <c r="AD20" s="2" t="s">
        <v>62</v>
      </c>
      <c r="AE20" s="19" t="str">
        <f>IF(ISNUMBER(MATCH($T20,'Instruction Set'!$A$2,0)),"No Operation",IF(ISNUMBER(MATCH($T20,'Instruction Set'!$A$3,0)),"R"&amp;$U20&amp;" = R"&amp;$V20&amp;" + 1",IF(ISNUMBER(MATCH($T20,'Instruction Set'!$A$4,0)),"R"&amp;$U20&amp;" = R"&amp;$V20&amp;" + R"&amp;$W20,IF(ISNUMBER(MATCH($T20,'Instruction Set'!$A$5,0)),"R"&amp;$U20&amp;" = R"&amp;$V20&amp;" + R"&amp;$W20&amp;" + 1",IF(ISNUMBER(MATCH($T20,'Instruction Set'!$A$6,0)),"R"&amp;$U20&amp;" = R"&amp;$V20&amp;" + R"&amp;$W20&amp;"'",IF(ISNUMBER(MATCH($T20,'Instruction Set'!$A$7,0)),"R"&amp;$U20&amp;" = R"&amp;$V20&amp;" - R"&amp;$W20,IF(ISNUMBER(MATCH($T20,'Instruction Set'!$A$8,0)),"R"&amp;$U20&amp;" = R"&amp;$V20&amp;" - 1",IF(ISNUMBER(MATCH($T20,'Instruction Set'!$A$9,0)),"R"&amp;$U20&amp;" = R"&amp;$V20,IF(ISNUMBER(MATCH($T20,'Instruction Set'!$A$10,0)),"R"&amp;$U20&amp;" = R"&amp;$V20&amp;" &amp; R"&amp;$W20,IF(ISNUMBER(MATCH($T20,'Instruction Set'!$A$11,0)),"R"&amp;$U20&amp;" = R"&amp;$V20&amp;" | R"&amp;$W20,IF(ISNUMBER(MATCH($T20,'Instruction Set'!$A$12,0)),"R"&amp;$U20&amp;" = R"&amp;$V20&amp;" ^ R"&amp;$W20,IF(ISNUMBER(MATCH($T20,'Instruction Set'!$A$13,0)),"R"&amp;$U20&amp;" = ~R"&amp;$V20,IF(ISNUMBER(MATCH($T20,'Instruction Set'!$A$14,0)),"R"&amp;$U20&amp;" = R"&amp;$V20&amp;" &gt;&gt; 1",IF(ISNUMBER(MATCH($T20,'Instruction Set'!$A$15,0)),"R"&amp;$U20&amp;" = R"&amp;$V20&amp;" &lt;&lt; 1",IF(ISNUMBER(MATCH($T20,'Instruction Set'!$A$16,0)),"(R"&amp;$U20&amp;") = R"&amp;$V20,IF(ISNUMBER(MATCH($T20,'Instruction Set'!$A$17,0)),"R"&amp;$U20&amp;" = (R"&amp;$V20&amp;")",IF(ISNUMBER(MATCH($T20,'Instruction Set'!$A$18,0)),"R"&amp;$U20&amp;" = R"&amp;$V20&amp;" + "&amp;$W20,IF(ISNUMBER(MATCH($T20,'Instruction Set'!$A$19,0)),"R"&amp;$U20&amp;" = R"&amp;$V20&amp;" + "&amp;$W20&amp;"'",IF(ISNUMBER(MATCH($T20,'Instruction Set'!$A$20,0)),"R"&amp;$U20&amp;" = R"&amp;$V20&amp;" - "&amp;$W20,IF(ISNUMBER(MATCH($T20,'Instruction Set'!$A$21,0)),"R"&amp;$U20&amp;" = "&amp;$V20,IF(ISNUMBER(MATCH($T20,'Instruction Set'!$A$22,0)),"R"&amp;$U20&amp;" = R"&amp;$V20&amp;" &amp; "&amp;$W20,IF(ISNUMBER(MATCH($T20,'Instruction Set'!$A$23,0)),"R"&amp;$U20&amp;" = R"&amp;$V20&amp;" | "&amp;$W20,IF(ISNUMBER(MATCH($T20,'Instruction Set'!$A$24,0)),"R"&amp;$U20&amp;" = R"&amp;$V20&amp;" ^ "&amp;$W20,IF(ISNUMBER(MATCH($T20,'Instruction Set'!$A$33,0)),"JMP "&amp;IF(LEFT($Y20,1)="0",BIN2DEC($Y20&amp;$AA20),BIN2DEC($Y20&amp;$AA20)-64),IF(ISNUMBER(MATCH($T20,'Instruction Set'!$A$34,0)),"Halt",IF(ISNUMBER(MATCH($T20,'Instruction Set'!$A$25:$A$32,0)),"B"&amp;RIGHT(T20,LEN(T20)-7)&amp;" R"&amp;BIN2DEC(Z20)&amp;", "&amp;IF(LEFT($Y20,1)="0",BIN2DEC($Y20&amp;$AA20),BIN2DEC($Y20&amp;$AA20)-64),IF(ISNUMBER(MATCH($T20,'Instruction Set'!$A$35,0)),"R" &amp; U20 &amp; "= FIFO Data",IF(ISNUMBER(MATCH($T20,'Instruction Set'!$A$36,0)),"FIFO = R" &amp; $V20,"ERROR!!!"))))))))))))))))))))))))))))</f>
        <v>BNZ R1, -9</v>
      </c>
    </row>
    <row r="21" spans="1:31" ht="1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S21" t="str">
        <f t="shared" si="2"/>
        <v>13</v>
      </c>
      <c r="T21" s="11" t="s">
        <v>60</v>
      </c>
      <c r="U21" s="10">
        <v>-19</v>
      </c>
      <c r="V21" s="10"/>
      <c r="W21" s="10"/>
      <c r="X21" s="16" t="str">
        <f>VLOOKUP($T21,'Instruction Set'!$A$1:$C$36,3, 0)</f>
        <v>1110000</v>
      </c>
      <c r="Y21" s="18" t="str">
        <f>IF(OR(ISNUMBER(MATCH($T21,'Instruction Set'!$A$3:$A$15,0)),ISNUMBER(MATCH($T21,'Instruction Set'!$A$17:$A$24,0))),DEC2BIN($U21,Constants!$B$3),IF(OR(ISNUMBER(MATCH($T21,'Instruction Set'!$A$2,0)),ISNUMBER(MATCH($T21,'Instruction Set'!$A$16,0)),ISNUMBER(MATCH($T21,'Instruction Set'!$A$34,0))),DEC2BIN(0,Constants!$B$3),IF(OR(ISNUMBER(MATCH($T21,'Instruction Set'!$A$33,0))),LEFT(RIGHT(DEC2BIN($U21,2*Constants!$B$3),2*Constants!$B$3),Constants!$B$3),IF(OR(ISNUMBER(MATCH($T21,'Instruction Set'!$A$35,0))),DEC2BIN($U21,Constants!$B$3),IF(OR(ISNUMBER(MATCH($T21,'Instruction Set'!$A$36,0))),DEC2BIN(0,Constants!$B$3),IF(OR(ISNUMBER(MATCH($T21,'Instruction Set'!$A$25:$A$32,0))),LEFT(RIGHT(DEC2BIN($V21,2*Constants!$B$3),2*Constants!$B$3),Constants!$B$3),"ERR"))))))</f>
        <v>101</v>
      </c>
      <c r="Z21" s="16" t="str">
        <f>IF(OR(ISNUMBER(MATCH($T21,'Instruction Set'!$A$3:$A$13,0)),ISNUMBER(MATCH($T21,'Instruction Set'!$A$17:$A$20,0)),ISNUMBER(MATCH($T21,'Instruction Set'!$A$22:$A$24,0))),DEC2BIN($V21,Constants!$B$3),IF(OR(ISNUMBER(MATCH($T21,'Instruction Set'!$A$2,0)),ISNUMBER(MATCH($T21,'Instruction Set'!$A$14:$A$15,0)),ISNUMBER(MATCH($T21,'Instruction Set'!$A$21,0)),ISNUMBER(MATCH($T21,'Instruction Set'!$A$33:$A$34,0))),DEC2BIN(0,Constants!$B$3),IF(OR(ISNUMBER(MATCH($T21,'Instruction Set'!$A$16,0)),ISNUMBER(MATCH($T21,'Instruction Set'!$A$25:$A$32,0))),DEC2BIN($U21,Constants!$B$3),IF(ISNUMBER(MATCH($T21,'Instruction Set'!$A$35,0)),DEC2BIN(0,Constants!$B$3),IF(ISNUMBER(MATCH($T21,'Instruction Set'!$A$36,0)),DEC2BIN(V21,Constants!$B$3),"ERR")))))</f>
        <v>000</v>
      </c>
      <c r="AA21" s="16" t="str">
        <f>IF(OR(ISNUMBER(MATCH($T21,'Instruction Set'!$A$4:$A$7,0)),ISNUMBER(MATCH($T21,'Instruction Set'!$A$10:$A$12,0)),ISNUMBER(MATCH($T21,'Instruction Set'!$A$18:$A$20,0)),ISNUMBER(MATCH($T21,'Instruction Set'!$A$22:$A$24,0))),DEC2BIN($W21,Constants!$B$3),IF(OR(ISNUMBER(MATCH($T21,'Instruction Set'!$A$2:$A$3,0)),ISNUMBER(MATCH($T21,'Instruction Set'!$A$8:$A$9,0)),ISNUMBER(MATCH($T21,'Instruction Set'!$A$13,0)),ISNUMBER(MATCH($T21,'Instruction Set'!$A$17,0)),ISNUMBER(MATCH($T21,'Instruction Set'!$A$34,0))),DEC2BIN(0,Constants!$B$3),IF(OR(ISNUMBER(MATCH($T21,'Instruction Set'!$A$33,0))),RIGHT(DEC2BIN($U21,2*Constants!$B$3),Constants!$B$3),IF(OR(ISNUMBER(MATCH($T21,'Instruction Set'!$A$14:$A$16,0)),ISNUMBER(MATCH($T21,'Instruction Set'!$A$21,0))),DEC2BIN($V21,Constants!$B$3),IF(OR(ISNUMBER(MATCH($T21,'Instruction Set'!$A$25:$A$32,0))),RIGHT(DEC2BIN($V21,2*Constants!$B$3),Constants!$B$3),IF(ISNUMBER(MATCH($T21,'Instruction Set'!$A$35,0)),DEC2BIN(0,Constants!$B$3),IF(ISNUMBER(MATCH($T21,'Instruction Set'!$A$36,0)),DEC2BIN(0,Constants!$B$3),"ERR")))))))</f>
        <v>101</v>
      </c>
      <c r="AB21" s="13" t="str">
        <f t="shared" si="0"/>
        <v>1110000101000101</v>
      </c>
      <c r="AC21" s="13" t="str">
        <f t="shared" si="1"/>
        <v>E145</v>
      </c>
      <c r="AD21" s="2" t="s">
        <v>62</v>
      </c>
      <c r="AE21" s="19" t="str">
        <f>IF(ISNUMBER(MATCH($T21,'Instruction Set'!$A$2,0)),"No Operation",IF(ISNUMBER(MATCH($T21,'Instruction Set'!$A$3,0)),"R"&amp;$U21&amp;" = R"&amp;$V21&amp;" + 1",IF(ISNUMBER(MATCH($T21,'Instruction Set'!$A$4,0)),"R"&amp;$U21&amp;" = R"&amp;$V21&amp;" + R"&amp;$W21,IF(ISNUMBER(MATCH($T21,'Instruction Set'!$A$5,0)),"R"&amp;$U21&amp;" = R"&amp;$V21&amp;" + R"&amp;$W21&amp;" + 1",IF(ISNUMBER(MATCH($T21,'Instruction Set'!$A$6,0)),"R"&amp;$U21&amp;" = R"&amp;$V21&amp;" + R"&amp;$W21&amp;"'",IF(ISNUMBER(MATCH($T21,'Instruction Set'!$A$7,0)),"R"&amp;$U21&amp;" = R"&amp;$V21&amp;" - R"&amp;$W21,IF(ISNUMBER(MATCH($T21,'Instruction Set'!$A$8,0)),"R"&amp;$U21&amp;" = R"&amp;$V21&amp;" - 1",IF(ISNUMBER(MATCH($T21,'Instruction Set'!$A$9,0)),"R"&amp;$U21&amp;" = R"&amp;$V21,IF(ISNUMBER(MATCH($T21,'Instruction Set'!$A$10,0)),"R"&amp;$U21&amp;" = R"&amp;$V21&amp;" &amp; R"&amp;$W21,IF(ISNUMBER(MATCH($T21,'Instruction Set'!$A$11,0)),"R"&amp;$U21&amp;" = R"&amp;$V21&amp;" | R"&amp;$W21,IF(ISNUMBER(MATCH($T21,'Instruction Set'!$A$12,0)),"R"&amp;$U21&amp;" = R"&amp;$V21&amp;" ^ R"&amp;$W21,IF(ISNUMBER(MATCH($T21,'Instruction Set'!$A$13,0)),"R"&amp;$U21&amp;" = ~R"&amp;$V21,IF(ISNUMBER(MATCH($T21,'Instruction Set'!$A$14,0)),"R"&amp;$U21&amp;" = R"&amp;$V21&amp;" &gt;&gt; 1",IF(ISNUMBER(MATCH($T21,'Instruction Set'!$A$15,0)),"R"&amp;$U21&amp;" = R"&amp;$V21&amp;" &lt;&lt; 1",IF(ISNUMBER(MATCH($T21,'Instruction Set'!$A$16,0)),"(R"&amp;$U21&amp;") = R"&amp;$V21,IF(ISNUMBER(MATCH($T21,'Instruction Set'!$A$17,0)),"R"&amp;$U21&amp;" = (R"&amp;$V21&amp;")",IF(ISNUMBER(MATCH($T21,'Instruction Set'!$A$18,0)),"R"&amp;$U21&amp;" = R"&amp;$V21&amp;" + "&amp;$W21,IF(ISNUMBER(MATCH($T21,'Instruction Set'!$A$19,0)),"R"&amp;$U21&amp;" = R"&amp;$V21&amp;" + "&amp;$W21&amp;"'",IF(ISNUMBER(MATCH($T21,'Instruction Set'!$A$20,0)),"R"&amp;$U21&amp;" = R"&amp;$V21&amp;" - "&amp;$W21,IF(ISNUMBER(MATCH($T21,'Instruction Set'!$A$21,0)),"R"&amp;$U21&amp;" = "&amp;$V21,IF(ISNUMBER(MATCH($T21,'Instruction Set'!$A$22,0)),"R"&amp;$U21&amp;" = R"&amp;$V21&amp;" &amp; "&amp;$W21,IF(ISNUMBER(MATCH($T21,'Instruction Set'!$A$23,0)),"R"&amp;$U21&amp;" = R"&amp;$V21&amp;" | "&amp;$W21,IF(ISNUMBER(MATCH($T21,'Instruction Set'!$A$24,0)),"R"&amp;$U21&amp;" = R"&amp;$V21&amp;" ^ "&amp;$W21,IF(ISNUMBER(MATCH($T21,'Instruction Set'!$A$33,0)),"JMP "&amp;IF(LEFT($Y21,1)="0",BIN2DEC($Y21&amp;$AA21),BIN2DEC($Y21&amp;$AA21)-64),IF(ISNUMBER(MATCH($T21,'Instruction Set'!$A$34,0)),"Halt",IF(ISNUMBER(MATCH($T21,'Instruction Set'!$A$25:$A$32,0)),"B"&amp;RIGHT(T21,LEN(T21)-7)&amp;" R"&amp;BIN2DEC(Z21)&amp;", "&amp;IF(LEFT($Y21,1)="0",BIN2DEC($Y21&amp;$AA21),BIN2DEC($Y21&amp;$AA21)-64),IF(ISNUMBER(MATCH($T21,'Instruction Set'!$A$35,0)),"R" &amp; U21 &amp; "= FIFO Data",IF(ISNUMBER(MATCH($T21,'Instruction Set'!$A$36,0)),"FIFO = R" &amp; $V21,"ERROR!!!"))))))))))))))))))))))))))))</f>
        <v>JMP -19</v>
      </c>
    </row>
    <row r="22" spans="1:31" ht="1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t="s">
        <v>325</v>
      </c>
      <c r="S22" t="str">
        <f t="shared" si="2"/>
        <v>14</v>
      </c>
      <c r="T22" s="11" t="s">
        <v>43</v>
      </c>
      <c r="U22" s="12">
        <v>2</v>
      </c>
      <c r="V22" s="12">
        <v>0</v>
      </c>
      <c r="W22" s="12"/>
      <c r="X22" s="16" t="str">
        <f>VLOOKUP($T22,'Instruction Set'!$A$1:$C$36,3, 0)</f>
        <v>0110000</v>
      </c>
      <c r="Y22" s="18" t="str">
        <f>IF(OR(ISNUMBER(MATCH($T22,'Instruction Set'!$A$3:$A$15,0)),ISNUMBER(MATCH($T22,'Instruction Set'!$A$17:$A$24,0))),DEC2BIN($U22,Constants!$B$3),IF(OR(ISNUMBER(MATCH($T22,'Instruction Set'!$A$2,0)),ISNUMBER(MATCH($T22,'Instruction Set'!$A$16,0)),ISNUMBER(MATCH($T22,'Instruction Set'!$A$34,0))),DEC2BIN(0,Constants!$B$3),IF(OR(ISNUMBER(MATCH($T22,'Instruction Set'!$A$33,0))),LEFT(RIGHT(DEC2BIN($U22,2*Constants!$B$3),2*Constants!$B$3),Constants!$B$3),IF(OR(ISNUMBER(MATCH($T22,'Instruction Set'!$A$35,0))),DEC2BIN($U22,Constants!$B$3),IF(OR(ISNUMBER(MATCH($T22,'Instruction Set'!$A$36,0))),DEC2BIN(0,Constants!$B$3),IF(OR(ISNUMBER(MATCH($T22,'Instruction Set'!$A$25:$A$32,0))),LEFT(RIGHT(DEC2BIN($V22,2*Constants!$B$3),2*Constants!$B$3),Constants!$B$3),"ERR"))))))</f>
        <v>010</v>
      </c>
      <c r="Z22" s="16" t="str">
        <f>IF(OR(ISNUMBER(MATCH($T22,'Instruction Set'!$A$3:$A$13,0)),ISNUMBER(MATCH($T22,'Instruction Set'!$A$17:$A$20,0)),ISNUMBER(MATCH($T22,'Instruction Set'!$A$22:$A$24,0))),DEC2BIN($V22,Constants!$B$3),IF(OR(ISNUMBER(MATCH($T22,'Instruction Set'!$A$2,0)),ISNUMBER(MATCH($T22,'Instruction Set'!$A$14:$A$15,0)),ISNUMBER(MATCH($T22,'Instruction Set'!$A$21,0)),ISNUMBER(MATCH($T22,'Instruction Set'!$A$33:$A$34,0))),DEC2BIN(0,Constants!$B$3),IF(OR(ISNUMBER(MATCH($T22,'Instruction Set'!$A$16,0)),ISNUMBER(MATCH($T22,'Instruction Set'!$A$25:$A$32,0))),DEC2BIN($U22,Constants!$B$3),IF(ISNUMBER(MATCH($T22,'Instruction Set'!$A$35,0)),DEC2BIN(0,Constants!$B$3),IF(ISNUMBER(MATCH($T22,'Instruction Set'!$A$36,0)),DEC2BIN(V22,Constants!$B$3),"ERR")))))</f>
        <v>000</v>
      </c>
      <c r="AA22" s="16" t="str">
        <f>IF(OR(ISNUMBER(MATCH($T22,'Instruction Set'!$A$4:$A$7,0)),ISNUMBER(MATCH($T22,'Instruction Set'!$A$10:$A$12,0)),ISNUMBER(MATCH($T22,'Instruction Set'!$A$18:$A$20,0)),ISNUMBER(MATCH($T22,'Instruction Set'!$A$22:$A$24,0))),DEC2BIN($W22,Constants!$B$3),IF(OR(ISNUMBER(MATCH($T22,'Instruction Set'!$A$2:$A$3,0)),ISNUMBER(MATCH($T22,'Instruction Set'!$A$8:$A$9,0)),ISNUMBER(MATCH($T22,'Instruction Set'!$A$13,0)),ISNUMBER(MATCH($T22,'Instruction Set'!$A$17,0)),ISNUMBER(MATCH($T22,'Instruction Set'!$A$34,0))),DEC2BIN(0,Constants!$B$3),IF(OR(ISNUMBER(MATCH($T22,'Instruction Set'!$A$33,0))),RIGHT(DEC2BIN($U22,2*Constants!$B$3),Constants!$B$3),IF(OR(ISNUMBER(MATCH($T22,'Instruction Set'!$A$14:$A$16,0)),ISNUMBER(MATCH($T22,'Instruction Set'!$A$21,0))),DEC2BIN($V22,Constants!$B$3),IF(OR(ISNUMBER(MATCH($T22,'Instruction Set'!$A$25:$A$32,0))),RIGHT(DEC2BIN($V22,2*Constants!$B$3),Constants!$B$3),IF(ISNUMBER(MATCH($T22,'Instruction Set'!$A$35,0)),DEC2BIN(0,Constants!$B$3),IF(ISNUMBER(MATCH($T22,'Instruction Set'!$A$36,0)),DEC2BIN(0,Constants!$B$3),"ERR")))))))</f>
        <v>000</v>
      </c>
      <c r="AB22" s="13" t="str">
        <f t="shared" si="0"/>
        <v>0110000010000000</v>
      </c>
      <c r="AC22" s="13" t="str">
        <f t="shared" si="1"/>
        <v>6080</v>
      </c>
      <c r="AD22" s="2" t="s">
        <v>62</v>
      </c>
      <c r="AE22" s="19" t="str">
        <f>IF(ISNUMBER(MATCH($T22,'Instruction Set'!$A$2,0)),"No Operation",IF(ISNUMBER(MATCH($T22,'Instruction Set'!$A$3,0)),"R"&amp;$U22&amp;" = R"&amp;$V22&amp;" + 1",IF(ISNUMBER(MATCH($T22,'Instruction Set'!$A$4,0)),"R"&amp;$U22&amp;" = R"&amp;$V22&amp;" + R"&amp;$W22,IF(ISNUMBER(MATCH($T22,'Instruction Set'!$A$5,0)),"R"&amp;$U22&amp;" = R"&amp;$V22&amp;" + R"&amp;$W22&amp;" + 1",IF(ISNUMBER(MATCH($T22,'Instruction Set'!$A$6,0)),"R"&amp;$U22&amp;" = R"&amp;$V22&amp;" + R"&amp;$W22&amp;"'",IF(ISNUMBER(MATCH($T22,'Instruction Set'!$A$7,0)),"R"&amp;$U22&amp;" = R"&amp;$V22&amp;" - R"&amp;$W22,IF(ISNUMBER(MATCH($T22,'Instruction Set'!$A$8,0)),"R"&amp;$U22&amp;" = R"&amp;$V22&amp;" - 1",IF(ISNUMBER(MATCH($T22,'Instruction Set'!$A$9,0)),"R"&amp;$U22&amp;" = R"&amp;$V22,IF(ISNUMBER(MATCH($T22,'Instruction Set'!$A$10,0)),"R"&amp;$U22&amp;" = R"&amp;$V22&amp;" &amp; R"&amp;$W22,IF(ISNUMBER(MATCH($T22,'Instruction Set'!$A$11,0)),"R"&amp;$U22&amp;" = R"&amp;$V22&amp;" | R"&amp;$W22,IF(ISNUMBER(MATCH($T22,'Instruction Set'!$A$12,0)),"R"&amp;$U22&amp;" = R"&amp;$V22&amp;" ^ R"&amp;$W22,IF(ISNUMBER(MATCH($T22,'Instruction Set'!$A$13,0)),"R"&amp;$U22&amp;" = ~R"&amp;$V22,IF(ISNUMBER(MATCH($T22,'Instruction Set'!$A$14,0)),"R"&amp;$U22&amp;" = R"&amp;$V22&amp;" &gt;&gt; 1",IF(ISNUMBER(MATCH($T22,'Instruction Set'!$A$15,0)),"R"&amp;$U22&amp;" = R"&amp;$V22&amp;" &lt;&lt; 1",IF(ISNUMBER(MATCH($T22,'Instruction Set'!$A$16,0)),"(R"&amp;$U22&amp;") = R"&amp;$V22,IF(ISNUMBER(MATCH($T22,'Instruction Set'!$A$17,0)),"R"&amp;$U22&amp;" = (R"&amp;$V22&amp;")",IF(ISNUMBER(MATCH($T22,'Instruction Set'!$A$18,0)),"R"&amp;$U22&amp;" = R"&amp;$V22&amp;" + "&amp;$W22,IF(ISNUMBER(MATCH($T22,'Instruction Set'!$A$19,0)),"R"&amp;$U22&amp;" = R"&amp;$V22&amp;" + "&amp;$W22&amp;"'",IF(ISNUMBER(MATCH($T22,'Instruction Set'!$A$20,0)),"R"&amp;$U22&amp;" = R"&amp;$V22&amp;" - "&amp;$W22,IF(ISNUMBER(MATCH($T22,'Instruction Set'!$A$21,0)),"R"&amp;$U22&amp;" = "&amp;$V22,IF(ISNUMBER(MATCH($T22,'Instruction Set'!$A$22,0)),"R"&amp;$U22&amp;" = R"&amp;$V22&amp;" &amp; "&amp;$W22,IF(ISNUMBER(MATCH($T22,'Instruction Set'!$A$23,0)),"R"&amp;$U22&amp;" = R"&amp;$V22&amp;" | "&amp;$W22,IF(ISNUMBER(MATCH($T22,'Instruction Set'!$A$24,0)),"R"&amp;$U22&amp;" = R"&amp;$V22&amp;" ^ "&amp;$W22,IF(ISNUMBER(MATCH($T22,'Instruction Set'!$A$33,0)),"JMP "&amp;IF(LEFT($Y22,1)="0",BIN2DEC($Y22&amp;$AA22),BIN2DEC($Y22&amp;$AA22)-64),IF(ISNUMBER(MATCH($T22,'Instruction Set'!$A$34,0)),"Halt",IF(ISNUMBER(MATCH($T22,'Instruction Set'!$A$25:$A$32,0)),"B"&amp;RIGHT(T22,LEN(T22)-7)&amp;" R"&amp;BIN2DEC(Z22)&amp;", "&amp;IF(LEFT($Y22,1)="0",BIN2DEC($Y22&amp;$AA22),BIN2DEC($Y22&amp;$AA22)-64),IF(ISNUMBER(MATCH($T22,'Instruction Set'!$A$35,0)),"R" &amp; U22 &amp; "= FIFO Data",IF(ISNUMBER(MATCH($T22,'Instruction Set'!$A$36,0)),"FIFO = R" &amp; $V22,"ERROR!!!"))))))))))))))))))))))))))))</f>
        <v>R2 = (R0)</v>
      </c>
    </row>
    <row r="23" spans="1:31" ht="1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S23" t="str">
        <f t="shared" si="2"/>
        <v>15</v>
      </c>
      <c r="T23" s="11" t="s">
        <v>15</v>
      </c>
      <c r="U23" s="12"/>
      <c r="V23" s="12"/>
      <c r="W23" s="12"/>
      <c r="X23" s="16" t="str">
        <f>VLOOKUP($T23,'Instruction Set'!$A$1:$C$36,3, 0)</f>
        <v>0000000</v>
      </c>
      <c r="Y23" s="18" t="str">
        <f>IF(OR(ISNUMBER(MATCH($T23,'Instruction Set'!$A$3:$A$15,0)),ISNUMBER(MATCH($T23,'Instruction Set'!$A$17:$A$24,0))),DEC2BIN($U23,Constants!$B$3),IF(OR(ISNUMBER(MATCH($T23,'Instruction Set'!$A$2,0)),ISNUMBER(MATCH($T23,'Instruction Set'!$A$16,0)),ISNUMBER(MATCH($T23,'Instruction Set'!$A$34,0))),DEC2BIN(0,Constants!$B$3),IF(OR(ISNUMBER(MATCH($T23,'Instruction Set'!$A$33,0))),LEFT(RIGHT(DEC2BIN($U23,2*Constants!$B$3),2*Constants!$B$3),Constants!$B$3),IF(OR(ISNUMBER(MATCH($T23,'Instruction Set'!$A$35,0))),DEC2BIN($U23,Constants!$B$3),IF(OR(ISNUMBER(MATCH($T23,'Instruction Set'!$A$36,0))),DEC2BIN(0,Constants!$B$3),IF(OR(ISNUMBER(MATCH($T23,'Instruction Set'!$A$25:$A$32,0))),LEFT(RIGHT(DEC2BIN($V23,2*Constants!$B$3),2*Constants!$B$3),Constants!$B$3),"ERR"))))))</f>
        <v>000</v>
      </c>
      <c r="Z23" s="16" t="str">
        <f>IF(OR(ISNUMBER(MATCH($T23,'Instruction Set'!$A$3:$A$13,0)),ISNUMBER(MATCH($T23,'Instruction Set'!$A$17:$A$20,0)),ISNUMBER(MATCH($T23,'Instruction Set'!$A$22:$A$24,0))),DEC2BIN($V23,Constants!$B$3),IF(OR(ISNUMBER(MATCH($T23,'Instruction Set'!$A$2,0)),ISNUMBER(MATCH($T23,'Instruction Set'!$A$14:$A$15,0)),ISNUMBER(MATCH($T23,'Instruction Set'!$A$21,0)),ISNUMBER(MATCH($T23,'Instruction Set'!$A$33:$A$34,0))),DEC2BIN(0,Constants!$B$3),IF(OR(ISNUMBER(MATCH($T23,'Instruction Set'!$A$16,0)),ISNUMBER(MATCH($T23,'Instruction Set'!$A$25:$A$32,0))),DEC2BIN($U23,Constants!$B$3),IF(ISNUMBER(MATCH($T23,'Instruction Set'!$A$35,0)),DEC2BIN(0,Constants!$B$3),IF(ISNUMBER(MATCH($T23,'Instruction Set'!$A$36,0)),DEC2BIN(V23,Constants!$B$3),"ERR")))))</f>
        <v>000</v>
      </c>
      <c r="AA23" s="16" t="str">
        <f>IF(OR(ISNUMBER(MATCH($T23,'Instruction Set'!$A$4:$A$7,0)),ISNUMBER(MATCH($T23,'Instruction Set'!$A$10:$A$12,0)),ISNUMBER(MATCH($T23,'Instruction Set'!$A$18:$A$20,0)),ISNUMBER(MATCH($T23,'Instruction Set'!$A$22:$A$24,0))),DEC2BIN($W23,Constants!$B$3),IF(OR(ISNUMBER(MATCH($T23,'Instruction Set'!$A$2:$A$3,0)),ISNUMBER(MATCH($T23,'Instruction Set'!$A$8:$A$9,0)),ISNUMBER(MATCH($T23,'Instruction Set'!$A$13,0)),ISNUMBER(MATCH($T23,'Instruction Set'!$A$17,0)),ISNUMBER(MATCH($T23,'Instruction Set'!$A$34,0))),DEC2BIN(0,Constants!$B$3),IF(OR(ISNUMBER(MATCH($T23,'Instruction Set'!$A$33,0))),RIGHT(DEC2BIN($U23,2*Constants!$B$3),Constants!$B$3),IF(OR(ISNUMBER(MATCH($T23,'Instruction Set'!$A$14:$A$16,0)),ISNUMBER(MATCH($T23,'Instruction Set'!$A$21,0))),DEC2BIN($V23,Constants!$B$3),IF(OR(ISNUMBER(MATCH($T23,'Instruction Set'!$A$25:$A$32,0))),RIGHT(DEC2BIN($V23,2*Constants!$B$3),Constants!$B$3),IF(ISNUMBER(MATCH($T23,'Instruction Set'!$A$35,0)),DEC2BIN(0,Constants!$B$3),IF(ISNUMBER(MATCH($T23,'Instruction Set'!$A$36,0)),DEC2BIN(0,Constants!$B$3),"ERR")))))))</f>
        <v>000</v>
      </c>
      <c r="AB23" s="13" t="str">
        <f t="shared" si="0"/>
        <v>0000000000000000</v>
      </c>
      <c r="AC23" s="13" t="str">
        <f t="shared" si="1"/>
        <v>0000</v>
      </c>
      <c r="AD23" s="2" t="s">
        <v>62</v>
      </c>
      <c r="AE23" s="19" t="str">
        <f>IF(ISNUMBER(MATCH($T23,'Instruction Set'!$A$2,0)),"No Operation",IF(ISNUMBER(MATCH($T23,'Instruction Set'!$A$3,0)),"R"&amp;$U23&amp;" = R"&amp;$V23&amp;" + 1",IF(ISNUMBER(MATCH($T23,'Instruction Set'!$A$4,0)),"R"&amp;$U23&amp;" = R"&amp;$V23&amp;" + R"&amp;$W23,IF(ISNUMBER(MATCH($T23,'Instruction Set'!$A$5,0)),"R"&amp;$U23&amp;" = R"&amp;$V23&amp;" + R"&amp;$W23&amp;" + 1",IF(ISNUMBER(MATCH($T23,'Instruction Set'!$A$6,0)),"R"&amp;$U23&amp;" = R"&amp;$V23&amp;" + R"&amp;$W23&amp;"'",IF(ISNUMBER(MATCH($T23,'Instruction Set'!$A$7,0)),"R"&amp;$U23&amp;" = R"&amp;$V23&amp;" - R"&amp;$W23,IF(ISNUMBER(MATCH($T23,'Instruction Set'!$A$8,0)),"R"&amp;$U23&amp;" = R"&amp;$V23&amp;" - 1",IF(ISNUMBER(MATCH($T23,'Instruction Set'!$A$9,0)),"R"&amp;$U23&amp;" = R"&amp;$V23,IF(ISNUMBER(MATCH($T23,'Instruction Set'!$A$10,0)),"R"&amp;$U23&amp;" = R"&amp;$V23&amp;" &amp; R"&amp;$W23,IF(ISNUMBER(MATCH($T23,'Instruction Set'!$A$11,0)),"R"&amp;$U23&amp;" = R"&amp;$V23&amp;" | R"&amp;$W23,IF(ISNUMBER(MATCH($T23,'Instruction Set'!$A$12,0)),"R"&amp;$U23&amp;" = R"&amp;$V23&amp;" ^ R"&amp;$W23,IF(ISNUMBER(MATCH($T23,'Instruction Set'!$A$13,0)),"R"&amp;$U23&amp;" = ~R"&amp;$V23,IF(ISNUMBER(MATCH($T23,'Instruction Set'!$A$14,0)),"R"&amp;$U23&amp;" = R"&amp;$V23&amp;" &gt;&gt; 1",IF(ISNUMBER(MATCH($T23,'Instruction Set'!$A$15,0)),"R"&amp;$U23&amp;" = R"&amp;$V23&amp;" &lt;&lt; 1",IF(ISNUMBER(MATCH($T23,'Instruction Set'!$A$16,0)),"(R"&amp;$U23&amp;") = R"&amp;$V23,IF(ISNUMBER(MATCH($T23,'Instruction Set'!$A$17,0)),"R"&amp;$U23&amp;" = (R"&amp;$V23&amp;")",IF(ISNUMBER(MATCH($T23,'Instruction Set'!$A$18,0)),"R"&amp;$U23&amp;" = R"&amp;$V23&amp;" + "&amp;$W23,IF(ISNUMBER(MATCH($T23,'Instruction Set'!$A$19,0)),"R"&amp;$U23&amp;" = R"&amp;$V23&amp;" + "&amp;$W23&amp;"'",IF(ISNUMBER(MATCH($T23,'Instruction Set'!$A$20,0)),"R"&amp;$U23&amp;" = R"&amp;$V23&amp;" - "&amp;$W23,IF(ISNUMBER(MATCH($T23,'Instruction Set'!$A$21,0)),"R"&amp;$U23&amp;" = "&amp;$V23,IF(ISNUMBER(MATCH($T23,'Instruction Set'!$A$22,0)),"R"&amp;$U23&amp;" = R"&amp;$V23&amp;" &amp; "&amp;$W23,IF(ISNUMBER(MATCH($T23,'Instruction Set'!$A$23,0)),"R"&amp;$U23&amp;" = R"&amp;$V23&amp;" | "&amp;$W23,IF(ISNUMBER(MATCH($T23,'Instruction Set'!$A$24,0)),"R"&amp;$U23&amp;" = R"&amp;$V23&amp;" ^ "&amp;$W23,IF(ISNUMBER(MATCH($T23,'Instruction Set'!$A$33,0)),"JMP "&amp;IF(LEFT($Y23,1)="0",BIN2DEC($Y23&amp;$AA23),BIN2DEC($Y23&amp;$AA23)-64),IF(ISNUMBER(MATCH($T23,'Instruction Set'!$A$34,0)),"Halt",IF(ISNUMBER(MATCH($T23,'Instruction Set'!$A$25:$A$32,0)),"B"&amp;RIGHT(T23,LEN(T23)-7)&amp;" R"&amp;BIN2DEC(Z23)&amp;", "&amp;IF(LEFT($Y23,1)="0",BIN2DEC($Y23&amp;$AA23),BIN2DEC($Y23&amp;$AA23)-64),IF(ISNUMBER(MATCH($T23,'Instruction Set'!$A$35,0)),"R" &amp; U23 &amp; "= FIFO Data",IF(ISNUMBER(MATCH($T23,'Instruction Set'!$A$36,0)),"FIFO = R" &amp; $V23,"ERROR!!!"))))))))))))))))))))))))))))</f>
        <v>No Operation</v>
      </c>
    </row>
    <row r="24" spans="1:31" ht="1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S24" t="str">
        <f t="shared" si="2"/>
        <v>16</v>
      </c>
      <c r="T24" s="11" t="s">
        <v>15</v>
      </c>
      <c r="U24" s="12"/>
      <c r="V24" s="12"/>
      <c r="W24" s="12"/>
      <c r="X24" s="16" t="str">
        <f>VLOOKUP($T24,'Instruction Set'!$A$1:$C$36,3, 0)</f>
        <v>0000000</v>
      </c>
      <c r="Y24" s="18" t="str">
        <f>IF(OR(ISNUMBER(MATCH($T24,'Instruction Set'!$A$3:$A$15,0)),ISNUMBER(MATCH($T24,'Instruction Set'!$A$17:$A$24,0))),DEC2BIN($U24,Constants!$B$3),IF(OR(ISNUMBER(MATCH($T24,'Instruction Set'!$A$2,0)),ISNUMBER(MATCH($T24,'Instruction Set'!$A$16,0)),ISNUMBER(MATCH($T24,'Instruction Set'!$A$34,0))),DEC2BIN(0,Constants!$B$3),IF(OR(ISNUMBER(MATCH($T24,'Instruction Set'!$A$33,0))),LEFT(RIGHT(DEC2BIN($U24,2*Constants!$B$3),2*Constants!$B$3),Constants!$B$3),IF(OR(ISNUMBER(MATCH($T24,'Instruction Set'!$A$35,0))),DEC2BIN($U24,Constants!$B$3),IF(OR(ISNUMBER(MATCH($T24,'Instruction Set'!$A$36,0))),DEC2BIN(0,Constants!$B$3),IF(OR(ISNUMBER(MATCH($T24,'Instruction Set'!$A$25:$A$32,0))),LEFT(RIGHT(DEC2BIN($V24,2*Constants!$B$3),2*Constants!$B$3),Constants!$B$3),"ERR"))))))</f>
        <v>000</v>
      </c>
      <c r="Z24" s="16" t="str">
        <f>IF(OR(ISNUMBER(MATCH($T24,'Instruction Set'!$A$3:$A$13,0)),ISNUMBER(MATCH($T24,'Instruction Set'!$A$17:$A$20,0)),ISNUMBER(MATCH($T24,'Instruction Set'!$A$22:$A$24,0))),DEC2BIN($V24,Constants!$B$3),IF(OR(ISNUMBER(MATCH($T24,'Instruction Set'!$A$2,0)),ISNUMBER(MATCH($T24,'Instruction Set'!$A$14:$A$15,0)),ISNUMBER(MATCH($T24,'Instruction Set'!$A$21,0)),ISNUMBER(MATCH($T24,'Instruction Set'!$A$33:$A$34,0))),DEC2BIN(0,Constants!$B$3),IF(OR(ISNUMBER(MATCH($T24,'Instruction Set'!$A$16,0)),ISNUMBER(MATCH($T24,'Instruction Set'!$A$25:$A$32,0))),DEC2BIN($U24,Constants!$B$3),IF(ISNUMBER(MATCH($T24,'Instruction Set'!$A$35,0)),DEC2BIN(0,Constants!$B$3),IF(ISNUMBER(MATCH($T24,'Instruction Set'!$A$36,0)),DEC2BIN(V24,Constants!$B$3),"ERR")))))</f>
        <v>000</v>
      </c>
      <c r="AA24" s="16" t="str">
        <f>IF(OR(ISNUMBER(MATCH($T24,'Instruction Set'!$A$4:$A$7,0)),ISNUMBER(MATCH($T24,'Instruction Set'!$A$10:$A$12,0)),ISNUMBER(MATCH($T24,'Instruction Set'!$A$18:$A$20,0)),ISNUMBER(MATCH($T24,'Instruction Set'!$A$22:$A$24,0))),DEC2BIN($W24,Constants!$B$3),IF(OR(ISNUMBER(MATCH($T24,'Instruction Set'!$A$2:$A$3,0)),ISNUMBER(MATCH($T24,'Instruction Set'!$A$8:$A$9,0)),ISNUMBER(MATCH($T24,'Instruction Set'!$A$13,0)),ISNUMBER(MATCH($T24,'Instruction Set'!$A$17,0)),ISNUMBER(MATCH($T24,'Instruction Set'!$A$34,0))),DEC2BIN(0,Constants!$B$3),IF(OR(ISNUMBER(MATCH($T24,'Instruction Set'!$A$33,0))),RIGHT(DEC2BIN($U24,2*Constants!$B$3),Constants!$B$3),IF(OR(ISNUMBER(MATCH($T24,'Instruction Set'!$A$14:$A$16,0)),ISNUMBER(MATCH($T24,'Instruction Set'!$A$21,0))),DEC2BIN($V24,Constants!$B$3),IF(OR(ISNUMBER(MATCH($T24,'Instruction Set'!$A$25:$A$32,0))),RIGHT(DEC2BIN($V24,2*Constants!$B$3),Constants!$B$3),IF(ISNUMBER(MATCH($T24,'Instruction Set'!$A$35,0)),DEC2BIN(0,Constants!$B$3),IF(ISNUMBER(MATCH($T24,'Instruction Set'!$A$36,0)),DEC2BIN(0,Constants!$B$3),"ERR")))))))</f>
        <v>000</v>
      </c>
      <c r="AB24" s="13" t="str">
        <f t="shared" si="0"/>
        <v>0000000000000000</v>
      </c>
      <c r="AC24" s="13" t="str">
        <f t="shared" si="1"/>
        <v>0000</v>
      </c>
      <c r="AD24" s="2" t="s">
        <v>62</v>
      </c>
      <c r="AE24" s="19" t="str">
        <f>IF(ISNUMBER(MATCH($T24,'Instruction Set'!$A$2,0)),"No Operation",IF(ISNUMBER(MATCH($T24,'Instruction Set'!$A$3,0)),"R"&amp;$U24&amp;" = R"&amp;$V24&amp;" + 1",IF(ISNUMBER(MATCH($T24,'Instruction Set'!$A$4,0)),"R"&amp;$U24&amp;" = R"&amp;$V24&amp;" + R"&amp;$W24,IF(ISNUMBER(MATCH($T24,'Instruction Set'!$A$5,0)),"R"&amp;$U24&amp;" = R"&amp;$V24&amp;" + R"&amp;$W24&amp;" + 1",IF(ISNUMBER(MATCH($T24,'Instruction Set'!$A$6,0)),"R"&amp;$U24&amp;" = R"&amp;$V24&amp;" + R"&amp;$W24&amp;"'",IF(ISNUMBER(MATCH($T24,'Instruction Set'!$A$7,0)),"R"&amp;$U24&amp;" = R"&amp;$V24&amp;" - R"&amp;$W24,IF(ISNUMBER(MATCH($T24,'Instruction Set'!$A$8,0)),"R"&amp;$U24&amp;" = R"&amp;$V24&amp;" - 1",IF(ISNUMBER(MATCH($T24,'Instruction Set'!$A$9,0)),"R"&amp;$U24&amp;" = R"&amp;$V24,IF(ISNUMBER(MATCH($T24,'Instruction Set'!$A$10,0)),"R"&amp;$U24&amp;" = R"&amp;$V24&amp;" &amp; R"&amp;$W24,IF(ISNUMBER(MATCH($T24,'Instruction Set'!$A$11,0)),"R"&amp;$U24&amp;" = R"&amp;$V24&amp;" | R"&amp;$W24,IF(ISNUMBER(MATCH($T24,'Instruction Set'!$A$12,0)),"R"&amp;$U24&amp;" = R"&amp;$V24&amp;" ^ R"&amp;$W24,IF(ISNUMBER(MATCH($T24,'Instruction Set'!$A$13,0)),"R"&amp;$U24&amp;" = ~R"&amp;$V24,IF(ISNUMBER(MATCH($T24,'Instruction Set'!$A$14,0)),"R"&amp;$U24&amp;" = R"&amp;$V24&amp;" &gt;&gt; 1",IF(ISNUMBER(MATCH($T24,'Instruction Set'!$A$15,0)),"R"&amp;$U24&amp;" = R"&amp;$V24&amp;" &lt;&lt; 1",IF(ISNUMBER(MATCH($T24,'Instruction Set'!$A$16,0)),"(R"&amp;$U24&amp;") = R"&amp;$V24,IF(ISNUMBER(MATCH($T24,'Instruction Set'!$A$17,0)),"R"&amp;$U24&amp;" = (R"&amp;$V24&amp;")",IF(ISNUMBER(MATCH($T24,'Instruction Set'!$A$18,0)),"R"&amp;$U24&amp;" = R"&amp;$V24&amp;" + "&amp;$W24,IF(ISNUMBER(MATCH($T24,'Instruction Set'!$A$19,0)),"R"&amp;$U24&amp;" = R"&amp;$V24&amp;" + "&amp;$W24&amp;"'",IF(ISNUMBER(MATCH($T24,'Instruction Set'!$A$20,0)),"R"&amp;$U24&amp;" = R"&amp;$V24&amp;" - "&amp;$W24,IF(ISNUMBER(MATCH($T24,'Instruction Set'!$A$21,0)),"R"&amp;$U24&amp;" = "&amp;$V24,IF(ISNUMBER(MATCH($T24,'Instruction Set'!$A$22,0)),"R"&amp;$U24&amp;" = R"&amp;$V24&amp;" &amp; "&amp;$W24,IF(ISNUMBER(MATCH($T24,'Instruction Set'!$A$23,0)),"R"&amp;$U24&amp;" = R"&amp;$V24&amp;" | "&amp;$W24,IF(ISNUMBER(MATCH($T24,'Instruction Set'!$A$24,0)),"R"&amp;$U24&amp;" = R"&amp;$V24&amp;" ^ "&amp;$W24,IF(ISNUMBER(MATCH($T24,'Instruction Set'!$A$33,0)),"JMP "&amp;IF(LEFT($Y24,1)="0",BIN2DEC($Y24&amp;$AA24),BIN2DEC($Y24&amp;$AA24)-64),IF(ISNUMBER(MATCH($T24,'Instruction Set'!$A$34,0)),"Halt",IF(ISNUMBER(MATCH($T24,'Instruction Set'!$A$25:$A$32,0)),"B"&amp;RIGHT(T24,LEN(T24)-7)&amp;" R"&amp;BIN2DEC(Z24)&amp;", "&amp;IF(LEFT($Y24,1)="0",BIN2DEC($Y24&amp;$AA24),BIN2DEC($Y24&amp;$AA24)-64),IF(ISNUMBER(MATCH($T24,'Instruction Set'!$A$35,0)),"R" &amp; U24 &amp; "= FIFO Data",IF(ISNUMBER(MATCH($T24,'Instruction Set'!$A$36,0)),"FIFO = R" &amp; $V24,"ERROR!!!"))))))))))))))))))))))))))))</f>
        <v>No Operation</v>
      </c>
    </row>
    <row r="25" spans="1:31" ht="1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S25" t="str">
        <f t="shared" si="2"/>
        <v>17</v>
      </c>
      <c r="T25" s="11" t="s">
        <v>323</v>
      </c>
      <c r="U25" s="12"/>
      <c r="V25" s="12">
        <v>2</v>
      </c>
      <c r="W25" s="12"/>
      <c r="X25" s="16" t="str">
        <f>VLOOKUP($T25,'Instruction Set'!$A$1:$C$36,3, 0)</f>
        <v>0011111</v>
      </c>
      <c r="Y25" s="18" t="str">
        <f>IF(OR(ISNUMBER(MATCH($T25,'Instruction Set'!$A$3:$A$15,0)),ISNUMBER(MATCH($T25,'Instruction Set'!$A$17:$A$24,0))),DEC2BIN($U25,Constants!$B$3),IF(OR(ISNUMBER(MATCH($T25,'Instruction Set'!$A$2,0)),ISNUMBER(MATCH($T25,'Instruction Set'!$A$16,0)),ISNUMBER(MATCH($T25,'Instruction Set'!$A$34,0))),DEC2BIN(0,Constants!$B$3),IF(OR(ISNUMBER(MATCH($T25,'Instruction Set'!$A$33,0))),LEFT(RIGHT(DEC2BIN($U25,2*Constants!$B$3),2*Constants!$B$3),Constants!$B$3),IF(OR(ISNUMBER(MATCH($T25,'Instruction Set'!$A$35,0))),DEC2BIN($U25,Constants!$B$3),IF(OR(ISNUMBER(MATCH($T25,'Instruction Set'!$A$36,0))),DEC2BIN(0,Constants!$B$3),IF(OR(ISNUMBER(MATCH($T25,'Instruction Set'!$A$25:$A$32,0))),LEFT(RIGHT(DEC2BIN($V25,2*Constants!$B$3),2*Constants!$B$3),Constants!$B$3),"ERR"))))))</f>
        <v>000</v>
      </c>
      <c r="Z25" s="16" t="str">
        <f>IF(OR(ISNUMBER(MATCH($T25,'Instruction Set'!$A$3:$A$13,0)),ISNUMBER(MATCH($T25,'Instruction Set'!$A$17:$A$20,0)),ISNUMBER(MATCH($T25,'Instruction Set'!$A$22:$A$24,0))),DEC2BIN($V25,Constants!$B$3),IF(OR(ISNUMBER(MATCH($T25,'Instruction Set'!$A$2,0)),ISNUMBER(MATCH($T25,'Instruction Set'!$A$14:$A$15,0)),ISNUMBER(MATCH($T25,'Instruction Set'!$A$21,0)),ISNUMBER(MATCH($T25,'Instruction Set'!$A$33:$A$34,0))),DEC2BIN(0,Constants!$B$3),IF(OR(ISNUMBER(MATCH($T25,'Instruction Set'!$A$16,0)),ISNUMBER(MATCH($T25,'Instruction Set'!$A$25:$A$32,0))),DEC2BIN($U25,Constants!$B$3),IF(ISNUMBER(MATCH($T25,'Instruction Set'!$A$35,0)),DEC2BIN(0,Constants!$B$3),IF(ISNUMBER(MATCH($T25,'Instruction Set'!$A$36,0)),DEC2BIN(V25,Constants!$B$3),"ERR")))))</f>
        <v>010</v>
      </c>
      <c r="AA25" s="16" t="str">
        <f>IF(OR(ISNUMBER(MATCH($T25,'Instruction Set'!$A$4:$A$7,0)),ISNUMBER(MATCH($T25,'Instruction Set'!$A$10:$A$12,0)),ISNUMBER(MATCH($T25,'Instruction Set'!$A$18:$A$20,0)),ISNUMBER(MATCH($T25,'Instruction Set'!$A$22:$A$24,0))),DEC2BIN($W25,Constants!$B$3),IF(OR(ISNUMBER(MATCH($T25,'Instruction Set'!$A$2:$A$3,0)),ISNUMBER(MATCH($T25,'Instruction Set'!$A$8:$A$9,0)),ISNUMBER(MATCH($T25,'Instruction Set'!$A$13,0)),ISNUMBER(MATCH($T25,'Instruction Set'!$A$17,0)),ISNUMBER(MATCH($T25,'Instruction Set'!$A$34,0))),DEC2BIN(0,Constants!$B$3),IF(OR(ISNUMBER(MATCH($T25,'Instruction Set'!$A$33,0))),RIGHT(DEC2BIN($U25,2*Constants!$B$3),Constants!$B$3),IF(OR(ISNUMBER(MATCH($T25,'Instruction Set'!$A$14:$A$16,0)),ISNUMBER(MATCH($T25,'Instruction Set'!$A$21,0))),DEC2BIN($V25,Constants!$B$3),IF(OR(ISNUMBER(MATCH($T25,'Instruction Set'!$A$25:$A$32,0))),RIGHT(DEC2BIN($V25,2*Constants!$B$3),Constants!$B$3),IF(ISNUMBER(MATCH($T25,'Instruction Set'!$A$35,0)),DEC2BIN(0,Constants!$B$3),IF(ISNUMBER(MATCH($T25,'Instruction Set'!$A$36,0)),DEC2BIN(0,Constants!$B$3),"ERR")))))))</f>
        <v>000</v>
      </c>
      <c r="AB25" s="13" t="str">
        <f t="shared" si="0"/>
        <v>0011111000010000</v>
      </c>
      <c r="AC25" s="13" t="str">
        <f t="shared" si="1"/>
        <v>3E10</v>
      </c>
      <c r="AD25" s="2" t="s">
        <v>62</v>
      </c>
      <c r="AE25" s="19" t="str">
        <f>IF(ISNUMBER(MATCH($T25,'Instruction Set'!$A$2,0)),"No Operation",IF(ISNUMBER(MATCH($T25,'Instruction Set'!$A$3,0)),"R"&amp;$U25&amp;" = R"&amp;$V25&amp;" + 1",IF(ISNUMBER(MATCH($T25,'Instruction Set'!$A$4,0)),"R"&amp;$U25&amp;" = R"&amp;$V25&amp;" + R"&amp;$W25,IF(ISNUMBER(MATCH($T25,'Instruction Set'!$A$5,0)),"R"&amp;$U25&amp;" = R"&amp;$V25&amp;" + R"&amp;$W25&amp;" + 1",IF(ISNUMBER(MATCH($T25,'Instruction Set'!$A$6,0)),"R"&amp;$U25&amp;" = R"&amp;$V25&amp;" + R"&amp;$W25&amp;"'",IF(ISNUMBER(MATCH($T25,'Instruction Set'!$A$7,0)),"R"&amp;$U25&amp;" = R"&amp;$V25&amp;" - R"&amp;$W25,IF(ISNUMBER(MATCH($T25,'Instruction Set'!$A$8,0)),"R"&amp;$U25&amp;" = R"&amp;$V25&amp;" - 1",IF(ISNUMBER(MATCH($T25,'Instruction Set'!$A$9,0)),"R"&amp;$U25&amp;" = R"&amp;$V25,IF(ISNUMBER(MATCH($T25,'Instruction Set'!$A$10,0)),"R"&amp;$U25&amp;" = R"&amp;$V25&amp;" &amp; R"&amp;$W25,IF(ISNUMBER(MATCH($T25,'Instruction Set'!$A$11,0)),"R"&amp;$U25&amp;" = R"&amp;$V25&amp;" | R"&amp;$W25,IF(ISNUMBER(MATCH($T25,'Instruction Set'!$A$12,0)),"R"&amp;$U25&amp;" = R"&amp;$V25&amp;" ^ R"&amp;$W25,IF(ISNUMBER(MATCH($T25,'Instruction Set'!$A$13,0)),"R"&amp;$U25&amp;" = ~R"&amp;$V25,IF(ISNUMBER(MATCH($T25,'Instruction Set'!$A$14,0)),"R"&amp;$U25&amp;" = R"&amp;$V25&amp;" &gt;&gt; 1",IF(ISNUMBER(MATCH($T25,'Instruction Set'!$A$15,0)),"R"&amp;$U25&amp;" = R"&amp;$V25&amp;" &lt;&lt; 1",IF(ISNUMBER(MATCH($T25,'Instruction Set'!$A$16,0)),"(R"&amp;$U25&amp;") = R"&amp;$V25,IF(ISNUMBER(MATCH($T25,'Instruction Set'!$A$17,0)),"R"&amp;$U25&amp;" = (R"&amp;$V25&amp;")",IF(ISNUMBER(MATCH($T25,'Instruction Set'!$A$18,0)),"R"&amp;$U25&amp;" = R"&amp;$V25&amp;" + "&amp;$W25,IF(ISNUMBER(MATCH($T25,'Instruction Set'!$A$19,0)),"R"&amp;$U25&amp;" = R"&amp;$V25&amp;" + "&amp;$W25&amp;"'",IF(ISNUMBER(MATCH($T25,'Instruction Set'!$A$20,0)),"R"&amp;$U25&amp;" = R"&amp;$V25&amp;" - "&amp;$W25,IF(ISNUMBER(MATCH($T25,'Instruction Set'!$A$21,0)),"R"&amp;$U25&amp;" = "&amp;$V25,IF(ISNUMBER(MATCH($T25,'Instruction Set'!$A$22,0)),"R"&amp;$U25&amp;" = R"&amp;$V25&amp;" &amp; "&amp;$W25,IF(ISNUMBER(MATCH($T25,'Instruction Set'!$A$23,0)),"R"&amp;$U25&amp;" = R"&amp;$V25&amp;" | "&amp;$W25,IF(ISNUMBER(MATCH($T25,'Instruction Set'!$A$24,0)),"R"&amp;$U25&amp;" = R"&amp;$V25&amp;" ^ "&amp;$W25,IF(ISNUMBER(MATCH($T25,'Instruction Set'!$A$33,0)),"JMP "&amp;IF(LEFT($Y25,1)="0",BIN2DEC($Y25&amp;$AA25),BIN2DEC($Y25&amp;$AA25)-64),IF(ISNUMBER(MATCH($T25,'Instruction Set'!$A$34,0)),"Halt",IF(ISNUMBER(MATCH($T25,'Instruction Set'!$A$25:$A$32,0)),"B"&amp;RIGHT(T25,LEN(T25)-7)&amp;" R"&amp;BIN2DEC(Z25)&amp;", "&amp;IF(LEFT($Y25,1)="0",BIN2DEC($Y25&amp;$AA25),BIN2DEC($Y25&amp;$AA25)-64),IF(ISNUMBER(MATCH($T25,'Instruction Set'!$A$35,0)),"R" &amp; U25 &amp; "= FIFO Data",IF(ISNUMBER(MATCH($T25,'Instruction Set'!$A$36,0)),"FIFO = R" &amp; $V25,"ERROR!!!"))))))))))))))))))))))))))))</f>
        <v>FIFO = R2</v>
      </c>
    </row>
    <row r="26" spans="1:31" ht="1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S26" t="str">
        <f t="shared" si="2"/>
        <v>18</v>
      </c>
      <c r="T26" s="11" t="s">
        <v>44</v>
      </c>
      <c r="U26" s="12">
        <v>0</v>
      </c>
      <c r="V26" s="12">
        <v>0</v>
      </c>
      <c r="W26" s="12">
        <v>1</v>
      </c>
      <c r="X26" s="16" t="str">
        <f>VLOOKUP($T26,'Instruction Set'!$A$1:$C$36,3, 0)</f>
        <v>1000010</v>
      </c>
      <c r="Y26" s="18" t="str">
        <f>IF(OR(ISNUMBER(MATCH($T26,'Instruction Set'!$A$3:$A$15,0)),ISNUMBER(MATCH($T26,'Instruction Set'!$A$17:$A$24,0))),DEC2BIN($U26,Constants!$B$3),IF(OR(ISNUMBER(MATCH($T26,'Instruction Set'!$A$2,0)),ISNUMBER(MATCH($T26,'Instruction Set'!$A$16,0)),ISNUMBER(MATCH($T26,'Instruction Set'!$A$34,0))),DEC2BIN(0,Constants!$B$3),IF(OR(ISNUMBER(MATCH($T26,'Instruction Set'!$A$33,0))),LEFT(RIGHT(DEC2BIN($U26,2*Constants!$B$3),2*Constants!$B$3),Constants!$B$3),IF(OR(ISNUMBER(MATCH($T26,'Instruction Set'!$A$35,0))),DEC2BIN($U26,Constants!$B$3),IF(OR(ISNUMBER(MATCH($T26,'Instruction Set'!$A$36,0))),DEC2BIN(0,Constants!$B$3),IF(OR(ISNUMBER(MATCH($T26,'Instruction Set'!$A$25:$A$32,0))),LEFT(RIGHT(DEC2BIN($V26,2*Constants!$B$3),2*Constants!$B$3),Constants!$B$3),"ERR"))))))</f>
        <v>000</v>
      </c>
      <c r="Z26" s="16" t="str">
        <f>IF(OR(ISNUMBER(MATCH($T26,'Instruction Set'!$A$3:$A$13,0)),ISNUMBER(MATCH($T26,'Instruction Set'!$A$17:$A$20,0)),ISNUMBER(MATCH($T26,'Instruction Set'!$A$22:$A$24,0))),DEC2BIN($V26,Constants!$B$3),IF(OR(ISNUMBER(MATCH($T26,'Instruction Set'!$A$2,0)),ISNUMBER(MATCH($T26,'Instruction Set'!$A$14:$A$15,0)),ISNUMBER(MATCH($T26,'Instruction Set'!$A$21,0)),ISNUMBER(MATCH($T26,'Instruction Set'!$A$33:$A$34,0))),DEC2BIN(0,Constants!$B$3),IF(OR(ISNUMBER(MATCH($T26,'Instruction Set'!$A$16,0)),ISNUMBER(MATCH($T26,'Instruction Set'!$A$25:$A$32,0))),DEC2BIN($U26,Constants!$B$3),IF(ISNUMBER(MATCH($T26,'Instruction Set'!$A$35,0)),DEC2BIN(0,Constants!$B$3),IF(ISNUMBER(MATCH($T26,'Instruction Set'!$A$36,0)),DEC2BIN(V26,Constants!$B$3),"ERR")))))</f>
        <v>000</v>
      </c>
      <c r="AA26" s="16" t="str">
        <f>IF(OR(ISNUMBER(MATCH($T26,'Instruction Set'!$A$4:$A$7,0)),ISNUMBER(MATCH($T26,'Instruction Set'!$A$10:$A$12,0)),ISNUMBER(MATCH($T26,'Instruction Set'!$A$18:$A$20,0)),ISNUMBER(MATCH($T26,'Instruction Set'!$A$22:$A$24,0))),DEC2BIN($W26,Constants!$B$3),IF(OR(ISNUMBER(MATCH($T26,'Instruction Set'!$A$2:$A$3,0)),ISNUMBER(MATCH($T26,'Instruction Set'!$A$8:$A$9,0)),ISNUMBER(MATCH($T26,'Instruction Set'!$A$13,0)),ISNUMBER(MATCH($T26,'Instruction Set'!$A$17,0)),ISNUMBER(MATCH($T26,'Instruction Set'!$A$34,0))),DEC2BIN(0,Constants!$B$3),IF(OR(ISNUMBER(MATCH($T26,'Instruction Set'!$A$33,0))),RIGHT(DEC2BIN($U26,2*Constants!$B$3),Constants!$B$3),IF(OR(ISNUMBER(MATCH($T26,'Instruction Set'!$A$14:$A$16,0)),ISNUMBER(MATCH($T26,'Instruction Set'!$A$21,0))),DEC2BIN($V26,Constants!$B$3),IF(OR(ISNUMBER(MATCH($T26,'Instruction Set'!$A$25:$A$32,0))),RIGHT(DEC2BIN($V26,2*Constants!$B$3),Constants!$B$3),IF(ISNUMBER(MATCH($T26,'Instruction Set'!$A$35,0)),DEC2BIN(0,Constants!$B$3),IF(ISNUMBER(MATCH($T26,'Instruction Set'!$A$36,0)),DEC2BIN(0,Constants!$B$3),"ERR")))))))</f>
        <v>001</v>
      </c>
      <c r="AB26" s="13" t="str">
        <f t="shared" si="0"/>
        <v>1000010000000001</v>
      </c>
      <c r="AC26" s="13" t="str">
        <f t="shared" si="1"/>
        <v>8401</v>
      </c>
      <c r="AD26" s="2" t="s">
        <v>62</v>
      </c>
      <c r="AE26" s="19" t="str">
        <f>IF(ISNUMBER(MATCH($T26,'Instruction Set'!$A$2,0)),"No Operation",IF(ISNUMBER(MATCH($T26,'Instruction Set'!$A$3,0)),"R"&amp;$U26&amp;" = R"&amp;$V26&amp;" + 1",IF(ISNUMBER(MATCH($T26,'Instruction Set'!$A$4,0)),"R"&amp;$U26&amp;" = R"&amp;$V26&amp;" + R"&amp;$W26,IF(ISNUMBER(MATCH($T26,'Instruction Set'!$A$5,0)),"R"&amp;$U26&amp;" = R"&amp;$V26&amp;" + R"&amp;$W26&amp;" + 1",IF(ISNUMBER(MATCH($T26,'Instruction Set'!$A$6,0)),"R"&amp;$U26&amp;" = R"&amp;$V26&amp;" + R"&amp;$W26&amp;"'",IF(ISNUMBER(MATCH($T26,'Instruction Set'!$A$7,0)),"R"&amp;$U26&amp;" = R"&amp;$V26&amp;" - R"&amp;$W26,IF(ISNUMBER(MATCH($T26,'Instruction Set'!$A$8,0)),"R"&amp;$U26&amp;" = R"&amp;$V26&amp;" - 1",IF(ISNUMBER(MATCH($T26,'Instruction Set'!$A$9,0)),"R"&amp;$U26&amp;" = R"&amp;$V26,IF(ISNUMBER(MATCH($T26,'Instruction Set'!$A$10,0)),"R"&amp;$U26&amp;" = R"&amp;$V26&amp;" &amp; R"&amp;$W26,IF(ISNUMBER(MATCH($T26,'Instruction Set'!$A$11,0)),"R"&amp;$U26&amp;" = R"&amp;$V26&amp;" | R"&amp;$W26,IF(ISNUMBER(MATCH($T26,'Instruction Set'!$A$12,0)),"R"&amp;$U26&amp;" = R"&amp;$V26&amp;" ^ R"&amp;$W26,IF(ISNUMBER(MATCH($T26,'Instruction Set'!$A$13,0)),"R"&amp;$U26&amp;" = ~R"&amp;$V26,IF(ISNUMBER(MATCH($T26,'Instruction Set'!$A$14,0)),"R"&amp;$U26&amp;" = R"&amp;$V26&amp;" &gt;&gt; 1",IF(ISNUMBER(MATCH($T26,'Instruction Set'!$A$15,0)),"R"&amp;$U26&amp;" = R"&amp;$V26&amp;" &lt;&lt; 1",IF(ISNUMBER(MATCH($T26,'Instruction Set'!$A$16,0)),"(R"&amp;$U26&amp;") = R"&amp;$V26,IF(ISNUMBER(MATCH($T26,'Instruction Set'!$A$17,0)),"R"&amp;$U26&amp;" = (R"&amp;$V26&amp;")",IF(ISNUMBER(MATCH($T26,'Instruction Set'!$A$18,0)),"R"&amp;$U26&amp;" = R"&amp;$V26&amp;" + "&amp;$W26,IF(ISNUMBER(MATCH($T26,'Instruction Set'!$A$19,0)),"R"&amp;$U26&amp;" = R"&amp;$V26&amp;" + "&amp;$W26&amp;"'",IF(ISNUMBER(MATCH($T26,'Instruction Set'!$A$20,0)),"R"&amp;$U26&amp;" = R"&amp;$V26&amp;" - "&amp;$W26,IF(ISNUMBER(MATCH($T26,'Instruction Set'!$A$21,0)),"R"&amp;$U26&amp;" = "&amp;$V26,IF(ISNUMBER(MATCH($T26,'Instruction Set'!$A$22,0)),"R"&amp;$U26&amp;" = R"&amp;$V26&amp;" &amp; "&amp;$W26,IF(ISNUMBER(MATCH($T26,'Instruction Set'!$A$23,0)),"R"&amp;$U26&amp;" = R"&amp;$V26&amp;" | "&amp;$W26,IF(ISNUMBER(MATCH($T26,'Instruction Set'!$A$24,0)),"R"&amp;$U26&amp;" = R"&amp;$V26&amp;" ^ "&amp;$W26,IF(ISNUMBER(MATCH($T26,'Instruction Set'!$A$33,0)),"JMP "&amp;IF(LEFT($Y26,1)="0",BIN2DEC($Y26&amp;$AA26),BIN2DEC($Y26&amp;$AA26)-64),IF(ISNUMBER(MATCH($T26,'Instruction Set'!$A$34,0)),"Halt",IF(ISNUMBER(MATCH($T26,'Instruction Set'!$A$25:$A$32,0)),"B"&amp;RIGHT(T26,LEN(T26)-7)&amp;" R"&amp;BIN2DEC(Z26)&amp;", "&amp;IF(LEFT($Y26,1)="0",BIN2DEC($Y26&amp;$AA26),BIN2DEC($Y26&amp;$AA26)-64),IF(ISNUMBER(MATCH($T26,'Instruction Set'!$A$35,0)),"R" &amp; U26 &amp; "= FIFO Data",IF(ISNUMBER(MATCH($T26,'Instruction Set'!$A$36,0)),"FIFO = R" &amp; $V26,"ERROR!!!"))))))))))))))))))))))))))))</f>
        <v>R0 = R0 + 1</v>
      </c>
    </row>
    <row r="27" spans="1:31" ht="1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S27" t="str">
        <f t="shared" si="2"/>
        <v>19</v>
      </c>
      <c r="T27" s="11" t="s">
        <v>47</v>
      </c>
      <c r="U27" s="12">
        <v>1</v>
      </c>
      <c r="V27" s="12">
        <v>1</v>
      </c>
      <c r="W27" s="12">
        <v>1</v>
      </c>
      <c r="X27" s="16" t="str">
        <f>VLOOKUP($T27,'Instruction Set'!$A$1:$C$36,3, 0)</f>
        <v>1000101</v>
      </c>
      <c r="Y27" s="18" t="str">
        <f>IF(OR(ISNUMBER(MATCH($T27,'Instruction Set'!$A$3:$A$15,0)),ISNUMBER(MATCH($T27,'Instruction Set'!$A$17:$A$24,0))),DEC2BIN($U27,Constants!$B$3),IF(OR(ISNUMBER(MATCH($T27,'Instruction Set'!$A$2,0)),ISNUMBER(MATCH($T27,'Instruction Set'!$A$16,0)),ISNUMBER(MATCH($T27,'Instruction Set'!$A$34,0))),DEC2BIN(0,Constants!$B$3),IF(OR(ISNUMBER(MATCH($T27,'Instruction Set'!$A$33,0))),LEFT(RIGHT(DEC2BIN($U27,2*Constants!$B$3),2*Constants!$B$3),Constants!$B$3),IF(OR(ISNUMBER(MATCH($T27,'Instruction Set'!$A$35,0))),DEC2BIN($U27,Constants!$B$3),IF(OR(ISNUMBER(MATCH($T27,'Instruction Set'!$A$36,0))),DEC2BIN(0,Constants!$B$3),IF(OR(ISNUMBER(MATCH($T27,'Instruction Set'!$A$25:$A$32,0))),LEFT(RIGHT(DEC2BIN($V27,2*Constants!$B$3),2*Constants!$B$3),Constants!$B$3),"ERR"))))))</f>
        <v>001</v>
      </c>
      <c r="Z27" s="16" t="str">
        <f>IF(OR(ISNUMBER(MATCH($T27,'Instruction Set'!$A$3:$A$13,0)),ISNUMBER(MATCH($T27,'Instruction Set'!$A$17:$A$20,0)),ISNUMBER(MATCH($T27,'Instruction Set'!$A$22:$A$24,0))),DEC2BIN($V27,Constants!$B$3),IF(OR(ISNUMBER(MATCH($T27,'Instruction Set'!$A$2,0)),ISNUMBER(MATCH($T27,'Instruction Set'!$A$14:$A$15,0)),ISNUMBER(MATCH($T27,'Instruction Set'!$A$21,0)),ISNUMBER(MATCH($T27,'Instruction Set'!$A$33:$A$34,0))),DEC2BIN(0,Constants!$B$3),IF(OR(ISNUMBER(MATCH($T27,'Instruction Set'!$A$16,0)),ISNUMBER(MATCH($T27,'Instruction Set'!$A$25:$A$32,0))),DEC2BIN($U27,Constants!$B$3),IF(ISNUMBER(MATCH($T27,'Instruction Set'!$A$35,0)),DEC2BIN(0,Constants!$B$3),IF(ISNUMBER(MATCH($T27,'Instruction Set'!$A$36,0)),DEC2BIN(V27,Constants!$B$3),"ERR")))))</f>
        <v>001</v>
      </c>
      <c r="AA27" s="16" t="str">
        <f>IF(OR(ISNUMBER(MATCH($T27,'Instruction Set'!$A$4:$A$7,0)),ISNUMBER(MATCH($T27,'Instruction Set'!$A$10:$A$12,0)),ISNUMBER(MATCH($T27,'Instruction Set'!$A$18:$A$20,0)),ISNUMBER(MATCH($T27,'Instruction Set'!$A$22:$A$24,0))),DEC2BIN($W27,Constants!$B$3),IF(OR(ISNUMBER(MATCH($T27,'Instruction Set'!$A$2:$A$3,0)),ISNUMBER(MATCH($T27,'Instruction Set'!$A$8:$A$9,0)),ISNUMBER(MATCH($T27,'Instruction Set'!$A$13,0)),ISNUMBER(MATCH($T27,'Instruction Set'!$A$17,0)),ISNUMBER(MATCH($T27,'Instruction Set'!$A$34,0))),DEC2BIN(0,Constants!$B$3),IF(OR(ISNUMBER(MATCH($T27,'Instruction Set'!$A$33,0))),RIGHT(DEC2BIN($U27,2*Constants!$B$3),Constants!$B$3),IF(OR(ISNUMBER(MATCH($T27,'Instruction Set'!$A$14:$A$16,0)),ISNUMBER(MATCH($T27,'Instruction Set'!$A$21,0))),DEC2BIN($V27,Constants!$B$3),IF(OR(ISNUMBER(MATCH($T27,'Instruction Set'!$A$25:$A$32,0))),RIGHT(DEC2BIN($V27,2*Constants!$B$3),Constants!$B$3),IF(ISNUMBER(MATCH($T27,'Instruction Set'!$A$35,0)),DEC2BIN(0,Constants!$B$3),IF(ISNUMBER(MATCH($T27,'Instruction Set'!$A$36,0)),DEC2BIN(0,Constants!$B$3),"ERR")))))))</f>
        <v>001</v>
      </c>
      <c r="AB27" s="13" t="str">
        <f t="shared" si="0"/>
        <v>1000101001001001</v>
      </c>
      <c r="AC27" s="13" t="str">
        <f t="shared" si="1"/>
        <v>8A49</v>
      </c>
      <c r="AD27" s="2" t="s">
        <v>62</v>
      </c>
      <c r="AE27" s="19" t="str">
        <f>IF(ISNUMBER(MATCH($T27,'Instruction Set'!$A$2,0)),"No Operation",IF(ISNUMBER(MATCH($T27,'Instruction Set'!$A$3,0)),"R"&amp;$U27&amp;" = R"&amp;$V27&amp;" + 1",IF(ISNUMBER(MATCH($T27,'Instruction Set'!$A$4,0)),"R"&amp;$U27&amp;" = R"&amp;$V27&amp;" + R"&amp;$W27,IF(ISNUMBER(MATCH($T27,'Instruction Set'!$A$5,0)),"R"&amp;$U27&amp;" = R"&amp;$V27&amp;" + R"&amp;$W27&amp;" + 1",IF(ISNUMBER(MATCH($T27,'Instruction Set'!$A$6,0)),"R"&amp;$U27&amp;" = R"&amp;$V27&amp;" + R"&amp;$W27&amp;"'",IF(ISNUMBER(MATCH($T27,'Instruction Set'!$A$7,0)),"R"&amp;$U27&amp;" = R"&amp;$V27&amp;" - R"&amp;$W27,IF(ISNUMBER(MATCH($T27,'Instruction Set'!$A$8,0)),"R"&amp;$U27&amp;" = R"&amp;$V27&amp;" - 1",IF(ISNUMBER(MATCH($T27,'Instruction Set'!$A$9,0)),"R"&amp;$U27&amp;" = R"&amp;$V27,IF(ISNUMBER(MATCH($T27,'Instruction Set'!$A$10,0)),"R"&amp;$U27&amp;" = R"&amp;$V27&amp;" &amp; R"&amp;$W27,IF(ISNUMBER(MATCH($T27,'Instruction Set'!$A$11,0)),"R"&amp;$U27&amp;" = R"&amp;$V27&amp;" | R"&amp;$W27,IF(ISNUMBER(MATCH($T27,'Instruction Set'!$A$12,0)),"R"&amp;$U27&amp;" = R"&amp;$V27&amp;" ^ R"&amp;$W27,IF(ISNUMBER(MATCH($T27,'Instruction Set'!$A$13,0)),"R"&amp;$U27&amp;" = ~R"&amp;$V27,IF(ISNUMBER(MATCH($T27,'Instruction Set'!$A$14,0)),"R"&amp;$U27&amp;" = R"&amp;$V27&amp;" &gt;&gt; 1",IF(ISNUMBER(MATCH($T27,'Instruction Set'!$A$15,0)),"R"&amp;$U27&amp;" = R"&amp;$V27&amp;" &lt;&lt; 1",IF(ISNUMBER(MATCH($T27,'Instruction Set'!$A$16,0)),"(R"&amp;$U27&amp;") = R"&amp;$V27,IF(ISNUMBER(MATCH($T27,'Instruction Set'!$A$17,0)),"R"&amp;$U27&amp;" = (R"&amp;$V27&amp;")",IF(ISNUMBER(MATCH($T27,'Instruction Set'!$A$18,0)),"R"&amp;$U27&amp;" = R"&amp;$V27&amp;" + "&amp;$W27,IF(ISNUMBER(MATCH($T27,'Instruction Set'!$A$19,0)),"R"&amp;$U27&amp;" = R"&amp;$V27&amp;" + "&amp;$W27&amp;"'",IF(ISNUMBER(MATCH($T27,'Instruction Set'!$A$20,0)),"R"&amp;$U27&amp;" = R"&amp;$V27&amp;" - "&amp;$W27,IF(ISNUMBER(MATCH($T27,'Instruction Set'!$A$21,0)),"R"&amp;$U27&amp;" = "&amp;$V27,IF(ISNUMBER(MATCH($T27,'Instruction Set'!$A$22,0)),"R"&amp;$U27&amp;" = R"&amp;$V27&amp;" &amp; "&amp;$W27,IF(ISNUMBER(MATCH($T27,'Instruction Set'!$A$23,0)),"R"&amp;$U27&amp;" = R"&amp;$V27&amp;" | "&amp;$W27,IF(ISNUMBER(MATCH($T27,'Instruction Set'!$A$24,0)),"R"&amp;$U27&amp;" = R"&amp;$V27&amp;" ^ "&amp;$W27,IF(ISNUMBER(MATCH($T27,'Instruction Set'!$A$33,0)),"JMP "&amp;IF(LEFT($Y27,1)="0",BIN2DEC($Y27&amp;$AA27),BIN2DEC($Y27&amp;$AA27)-64),IF(ISNUMBER(MATCH($T27,'Instruction Set'!$A$34,0)),"Halt",IF(ISNUMBER(MATCH($T27,'Instruction Set'!$A$25:$A$32,0)),"B"&amp;RIGHT(T27,LEN(T27)-7)&amp;" R"&amp;BIN2DEC(Z27)&amp;", "&amp;IF(LEFT($Y27,1)="0",BIN2DEC($Y27&amp;$AA27),BIN2DEC($Y27&amp;$AA27)-64),IF(ISNUMBER(MATCH($T27,'Instruction Set'!$A$35,0)),"R" &amp; U27 &amp; "= FIFO Data",IF(ISNUMBER(MATCH($T27,'Instruction Set'!$A$36,0)),"FIFO = R" &amp; $V27,"ERROR!!!"))))))))))))))))))))))))))))</f>
        <v>R1 = R1 - 1</v>
      </c>
    </row>
    <row r="28" spans="1:31" ht="1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S28" t="str">
        <f t="shared" si="2"/>
        <v>1A</v>
      </c>
      <c r="T28" s="11" t="s">
        <v>15</v>
      </c>
      <c r="U28" s="10"/>
      <c r="V28" s="10"/>
      <c r="W28" s="10"/>
      <c r="X28" s="16" t="str">
        <f>VLOOKUP($T28,'Instruction Set'!$A$1:$C$36,3, 0)</f>
        <v>0000000</v>
      </c>
      <c r="Y28" s="18" t="str">
        <f>IF(OR(ISNUMBER(MATCH($T28,'Instruction Set'!$A$3:$A$15,0)),ISNUMBER(MATCH($T28,'Instruction Set'!$A$17:$A$24,0))),DEC2BIN($U28,Constants!$B$3),IF(OR(ISNUMBER(MATCH($T28,'Instruction Set'!$A$2,0)),ISNUMBER(MATCH($T28,'Instruction Set'!$A$16,0)),ISNUMBER(MATCH($T28,'Instruction Set'!$A$34,0))),DEC2BIN(0,Constants!$B$3),IF(OR(ISNUMBER(MATCH($T28,'Instruction Set'!$A$33,0))),LEFT(RIGHT(DEC2BIN($U28,2*Constants!$B$3),2*Constants!$B$3),Constants!$B$3),IF(OR(ISNUMBER(MATCH($T28,'Instruction Set'!$A$35,0))),DEC2BIN($U28,Constants!$B$3),IF(OR(ISNUMBER(MATCH($T28,'Instruction Set'!$A$36,0))),DEC2BIN(0,Constants!$B$3),IF(OR(ISNUMBER(MATCH($T28,'Instruction Set'!$A$25:$A$32,0))),LEFT(RIGHT(DEC2BIN($V28,2*Constants!$B$3),2*Constants!$B$3),Constants!$B$3),"ERR"))))))</f>
        <v>000</v>
      </c>
      <c r="Z28" s="16" t="str">
        <f>IF(OR(ISNUMBER(MATCH($T28,'Instruction Set'!$A$3:$A$13,0)),ISNUMBER(MATCH($T28,'Instruction Set'!$A$17:$A$20,0)),ISNUMBER(MATCH($T28,'Instruction Set'!$A$22:$A$24,0))),DEC2BIN($V28,Constants!$B$3),IF(OR(ISNUMBER(MATCH($T28,'Instruction Set'!$A$2,0)),ISNUMBER(MATCH($T28,'Instruction Set'!$A$14:$A$15,0)),ISNUMBER(MATCH($T28,'Instruction Set'!$A$21,0)),ISNUMBER(MATCH($T28,'Instruction Set'!$A$33:$A$34,0))),DEC2BIN(0,Constants!$B$3),IF(OR(ISNUMBER(MATCH($T28,'Instruction Set'!$A$16,0)),ISNUMBER(MATCH($T28,'Instruction Set'!$A$25:$A$32,0))),DEC2BIN($U28,Constants!$B$3),IF(ISNUMBER(MATCH($T28,'Instruction Set'!$A$35,0)),DEC2BIN(0,Constants!$B$3),IF(ISNUMBER(MATCH($T28,'Instruction Set'!$A$36,0)),DEC2BIN(V28,Constants!$B$3),"ERR")))))</f>
        <v>000</v>
      </c>
      <c r="AA28" s="16" t="str">
        <f>IF(OR(ISNUMBER(MATCH($T28,'Instruction Set'!$A$4:$A$7,0)),ISNUMBER(MATCH($T28,'Instruction Set'!$A$10:$A$12,0)),ISNUMBER(MATCH($T28,'Instruction Set'!$A$18:$A$20,0)),ISNUMBER(MATCH($T28,'Instruction Set'!$A$22:$A$24,0))),DEC2BIN($W28,Constants!$B$3),IF(OR(ISNUMBER(MATCH($T28,'Instruction Set'!$A$2:$A$3,0)),ISNUMBER(MATCH($T28,'Instruction Set'!$A$8:$A$9,0)),ISNUMBER(MATCH($T28,'Instruction Set'!$A$13,0)),ISNUMBER(MATCH($T28,'Instruction Set'!$A$17,0)),ISNUMBER(MATCH($T28,'Instruction Set'!$A$34,0))),DEC2BIN(0,Constants!$B$3),IF(OR(ISNUMBER(MATCH($T28,'Instruction Set'!$A$33,0))),RIGHT(DEC2BIN($U28,2*Constants!$B$3),Constants!$B$3),IF(OR(ISNUMBER(MATCH($T28,'Instruction Set'!$A$14:$A$16,0)),ISNUMBER(MATCH($T28,'Instruction Set'!$A$21,0))),DEC2BIN($V28,Constants!$B$3),IF(OR(ISNUMBER(MATCH($T28,'Instruction Set'!$A$25:$A$32,0))),RIGHT(DEC2BIN($V28,2*Constants!$B$3),Constants!$B$3),IF(ISNUMBER(MATCH($T28,'Instruction Set'!$A$35,0)),DEC2BIN(0,Constants!$B$3),IF(ISNUMBER(MATCH($T28,'Instruction Set'!$A$36,0)),DEC2BIN(0,Constants!$B$3),"ERR")))))))</f>
        <v>000</v>
      </c>
      <c r="AB28" s="13" t="str">
        <f t="shared" si="0"/>
        <v>0000000000000000</v>
      </c>
      <c r="AC28" s="13" t="str">
        <f t="shared" si="1"/>
        <v>0000</v>
      </c>
      <c r="AD28" s="2" t="s">
        <v>62</v>
      </c>
      <c r="AE28" s="19" t="str">
        <f>IF(ISNUMBER(MATCH($T28,'Instruction Set'!$A$2,0)),"No Operation",IF(ISNUMBER(MATCH($T28,'Instruction Set'!$A$3,0)),"R"&amp;$U28&amp;" = R"&amp;$V28&amp;" + 1",IF(ISNUMBER(MATCH($T28,'Instruction Set'!$A$4,0)),"R"&amp;$U28&amp;" = R"&amp;$V28&amp;" + R"&amp;$W28,IF(ISNUMBER(MATCH($T28,'Instruction Set'!$A$5,0)),"R"&amp;$U28&amp;" = R"&amp;$V28&amp;" + R"&amp;$W28&amp;" + 1",IF(ISNUMBER(MATCH($T28,'Instruction Set'!$A$6,0)),"R"&amp;$U28&amp;" = R"&amp;$V28&amp;" + R"&amp;$W28&amp;"'",IF(ISNUMBER(MATCH($T28,'Instruction Set'!$A$7,0)),"R"&amp;$U28&amp;" = R"&amp;$V28&amp;" - R"&amp;$W28,IF(ISNUMBER(MATCH($T28,'Instruction Set'!$A$8,0)),"R"&amp;$U28&amp;" = R"&amp;$V28&amp;" - 1",IF(ISNUMBER(MATCH($T28,'Instruction Set'!$A$9,0)),"R"&amp;$U28&amp;" = R"&amp;$V28,IF(ISNUMBER(MATCH($T28,'Instruction Set'!$A$10,0)),"R"&amp;$U28&amp;" = R"&amp;$V28&amp;" &amp; R"&amp;$W28,IF(ISNUMBER(MATCH($T28,'Instruction Set'!$A$11,0)),"R"&amp;$U28&amp;" = R"&amp;$V28&amp;" | R"&amp;$W28,IF(ISNUMBER(MATCH($T28,'Instruction Set'!$A$12,0)),"R"&amp;$U28&amp;" = R"&amp;$V28&amp;" ^ R"&amp;$W28,IF(ISNUMBER(MATCH($T28,'Instruction Set'!$A$13,0)),"R"&amp;$U28&amp;" = ~R"&amp;$V28,IF(ISNUMBER(MATCH($T28,'Instruction Set'!$A$14,0)),"R"&amp;$U28&amp;" = R"&amp;$V28&amp;" &gt;&gt; 1",IF(ISNUMBER(MATCH($T28,'Instruction Set'!$A$15,0)),"R"&amp;$U28&amp;" = R"&amp;$V28&amp;" &lt;&lt; 1",IF(ISNUMBER(MATCH($T28,'Instruction Set'!$A$16,0)),"(R"&amp;$U28&amp;") = R"&amp;$V28,IF(ISNUMBER(MATCH($T28,'Instruction Set'!$A$17,0)),"R"&amp;$U28&amp;" = (R"&amp;$V28&amp;")",IF(ISNUMBER(MATCH($T28,'Instruction Set'!$A$18,0)),"R"&amp;$U28&amp;" = R"&amp;$V28&amp;" + "&amp;$W28,IF(ISNUMBER(MATCH($T28,'Instruction Set'!$A$19,0)),"R"&amp;$U28&amp;" = R"&amp;$V28&amp;" + "&amp;$W28&amp;"'",IF(ISNUMBER(MATCH($T28,'Instruction Set'!$A$20,0)),"R"&amp;$U28&amp;" = R"&amp;$V28&amp;" - "&amp;$W28,IF(ISNUMBER(MATCH($T28,'Instruction Set'!$A$21,0)),"R"&amp;$U28&amp;" = "&amp;$V28,IF(ISNUMBER(MATCH($T28,'Instruction Set'!$A$22,0)),"R"&amp;$U28&amp;" = R"&amp;$V28&amp;" &amp; "&amp;$W28,IF(ISNUMBER(MATCH($T28,'Instruction Set'!$A$23,0)),"R"&amp;$U28&amp;" = R"&amp;$V28&amp;" | "&amp;$W28,IF(ISNUMBER(MATCH($T28,'Instruction Set'!$A$24,0)),"R"&amp;$U28&amp;" = R"&amp;$V28&amp;" ^ "&amp;$W28,IF(ISNUMBER(MATCH($T28,'Instruction Set'!$A$33,0)),"JMP "&amp;IF(LEFT($Y28,1)="0",BIN2DEC($Y28&amp;$AA28),BIN2DEC($Y28&amp;$AA28)-64),IF(ISNUMBER(MATCH($T28,'Instruction Set'!$A$34,0)),"Halt",IF(ISNUMBER(MATCH($T28,'Instruction Set'!$A$25:$A$32,0)),"B"&amp;RIGHT(T28,LEN(T28)-7)&amp;" R"&amp;BIN2DEC(Z28)&amp;", "&amp;IF(LEFT($Y28,1)="0",BIN2DEC($Y28&amp;$AA28),BIN2DEC($Y28&amp;$AA28)-64),IF(ISNUMBER(MATCH($T28,'Instruction Set'!$A$35,0)),"R" &amp; U28 &amp; "= FIFO Data",IF(ISNUMBER(MATCH($T28,'Instruction Set'!$A$36,0)),"FIFO = R" &amp; $V28,"ERROR!!!"))))))))))))))))))))))))))))</f>
        <v>No Operation</v>
      </c>
    </row>
    <row r="29" spans="1:31" ht="1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S29" t="str">
        <f t="shared" si="2"/>
        <v>1B</v>
      </c>
      <c r="T29" s="11" t="s">
        <v>15</v>
      </c>
      <c r="U29" s="10"/>
      <c r="V29" s="10"/>
      <c r="W29" s="10"/>
      <c r="X29" s="16" t="str">
        <f>VLOOKUP($T29,'Instruction Set'!$A$1:$C$36,3, 0)</f>
        <v>0000000</v>
      </c>
      <c r="Y29" s="18" t="str">
        <f>IF(OR(ISNUMBER(MATCH($T29,'Instruction Set'!$A$3:$A$15,0)),ISNUMBER(MATCH($T29,'Instruction Set'!$A$17:$A$24,0))),DEC2BIN($U29,Constants!$B$3),IF(OR(ISNUMBER(MATCH($T29,'Instruction Set'!$A$2,0)),ISNUMBER(MATCH($T29,'Instruction Set'!$A$16,0)),ISNUMBER(MATCH($T29,'Instruction Set'!$A$34,0))),DEC2BIN(0,Constants!$B$3),IF(OR(ISNUMBER(MATCH($T29,'Instruction Set'!$A$33,0))),LEFT(RIGHT(DEC2BIN($U29,2*Constants!$B$3),2*Constants!$B$3),Constants!$B$3),IF(OR(ISNUMBER(MATCH($T29,'Instruction Set'!$A$35,0))),DEC2BIN($U29,Constants!$B$3),IF(OR(ISNUMBER(MATCH($T29,'Instruction Set'!$A$36,0))),DEC2BIN(0,Constants!$B$3),IF(OR(ISNUMBER(MATCH($T29,'Instruction Set'!$A$25:$A$32,0))),LEFT(RIGHT(DEC2BIN($V29,2*Constants!$B$3),2*Constants!$B$3),Constants!$B$3),"ERR"))))))</f>
        <v>000</v>
      </c>
      <c r="Z29" s="16" t="str">
        <f>IF(OR(ISNUMBER(MATCH($T29,'Instruction Set'!$A$3:$A$13,0)),ISNUMBER(MATCH($T29,'Instruction Set'!$A$17:$A$20,0)),ISNUMBER(MATCH($T29,'Instruction Set'!$A$22:$A$24,0))),DEC2BIN($V29,Constants!$B$3),IF(OR(ISNUMBER(MATCH($T29,'Instruction Set'!$A$2,0)),ISNUMBER(MATCH($T29,'Instruction Set'!$A$14:$A$15,0)),ISNUMBER(MATCH($T29,'Instruction Set'!$A$21,0)),ISNUMBER(MATCH($T29,'Instruction Set'!$A$33:$A$34,0))),DEC2BIN(0,Constants!$B$3),IF(OR(ISNUMBER(MATCH($T29,'Instruction Set'!$A$16,0)),ISNUMBER(MATCH($T29,'Instruction Set'!$A$25:$A$32,0))),DEC2BIN($U29,Constants!$B$3),IF(ISNUMBER(MATCH($T29,'Instruction Set'!$A$35,0)),DEC2BIN(0,Constants!$B$3),IF(ISNUMBER(MATCH($T29,'Instruction Set'!$A$36,0)),DEC2BIN(V29,Constants!$B$3),"ERR")))))</f>
        <v>000</v>
      </c>
      <c r="AA29" s="16" t="str">
        <f>IF(OR(ISNUMBER(MATCH($T29,'Instruction Set'!$A$4:$A$7,0)),ISNUMBER(MATCH($T29,'Instruction Set'!$A$10:$A$12,0)),ISNUMBER(MATCH($T29,'Instruction Set'!$A$18:$A$20,0)),ISNUMBER(MATCH($T29,'Instruction Set'!$A$22:$A$24,0))),DEC2BIN($W29,Constants!$B$3),IF(OR(ISNUMBER(MATCH($T29,'Instruction Set'!$A$2:$A$3,0)),ISNUMBER(MATCH($T29,'Instruction Set'!$A$8:$A$9,0)),ISNUMBER(MATCH($T29,'Instruction Set'!$A$13,0)),ISNUMBER(MATCH($T29,'Instruction Set'!$A$17,0)),ISNUMBER(MATCH($T29,'Instruction Set'!$A$34,0))),DEC2BIN(0,Constants!$B$3),IF(OR(ISNUMBER(MATCH($T29,'Instruction Set'!$A$33,0))),RIGHT(DEC2BIN($U29,2*Constants!$B$3),Constants!$B$3),IF(OR(ISNUMBER(MATCH($T29,'Instruction Set'!$A$14:$A$16,0)),ISNUMBER(MATCH($T29,'Instruction Set'!$A$21,0))),DEC2BIN($V29,Constants!$B$3),IF(OR(ISNUMBER(MATCH($T29,'Instruction Set'!$A$25:$A$32,0))),RIGHT(DEC2BIN($V29,2*Constants!$B$3),Constants!$B$3),IF(ISNUMBER(MATCH($T29,'Instruction Set'!$A$35,0)),DEC2BIN(0,Constants!$B$3),IF(ISNUMBER(MATCH($T29,'Instruction Set'!$A$36,0)),DEC2BIN(0,Constants!$B$3),"ERR")))))))</f>
        <v>000</v>
      </c>
      <c r="AB29" s="13" t="str">
        <f t="shared" si="0"/>
        <v>0000000000000000</v>
      </c>
      <c r="AC29" s="13" t="str">
        <f t="shared" si="1"/>
        <v>0000</v>
      </c>
      <c r="AD29" s="2" t="s">
        <v>62</v>
      </c>
      <c r="AE29" s="19" t="str">
        <f>IF(ISNUMBER(MATCH($T29,'Instruction Set'!$A$2,0)),"No Operation",IF(ISNUMBER(MATCH($T29,'Instruction Set'!$A$3,0)),"R"&amp;$U29&amp;" = R"&amp;$V29&amp;" + 1",IF(ISNUMBER(MATCH($T29,'Instruction Set'!$A$4,0)),"R"&amp;$U29&amp;" = R"&amp;$V29&amp;" + R"&amp;$W29,IF(ISNUMBER(MATCH($T29,'Instruction Set'!$A$5,0)),"R"&amp;$U29&amp;" = R"&amp;$V29&amp;" + R"&amp;$W29&amp;" + 1",IF(ISNUMBER(MATCH($T29,'Instruction Set'!$A$6,0)),"R"&amp;$U29&amp;" = R"&amp;$V29&amp;" + R"&amp;$W29&amp;"'",IF(ISNUMBER(MATCH($T29,'Instruction Set'!$A$7,0)),"R"&amp;$U29&amp;" = R"&amp;$V29&amp;" - R"&amp;$W29,IF(ISNUMBER(MATCH($T29,'Instruction Set'!$A$8,0)),"R"&amp;$U29&amp;" = R"&amp;$V29&amp;" - 1",IF(ISNUMBER(MATCH($T29,'Instruction Set'!$A$9,0)),"R"&amp;$U29&amp;" = R"&amp;$V29,IF(ISNUMBER(MATCH($T29,'Instruction Set'!$A$10,0)),"R"&amp;$U29&amp;" = R"&amp;$V29&amp;" &amp; R"&amp;$W29,IF(ISNUMBER(MATCH($T29,'Instruction Set'!$A$11,0)),"R"&amp;$U29&amp;" = R"&amp;$V29&amp;" | R"&amp;$W29,IF(ISNUMBER(MATCH($T29,'Instruction Set'!$A$12,0)),"R"&amp;$U29&amp;" = R"&amp;$V29&amp;" ^ R"&amp;$W29,IF(ISNUMBER(MATCH($T29,'Instruction Set'!$A$13,0)),"R"&amp;$U29&amp;" = ~R"&amp;$V29,IF(ISNUMBER(MATCH($T29,'Instruction Set'!$A$14,0)),"R"&amp;$U29&amp;" = R"&amp;$V29&amp;" &gt;&gt; 1",IF(ISNUMBER(MATCH($T29,'Instruction Set'!$A$15,0)),"R"&amp;$U29&amp;" = R"&amp;$V29&amp;" &lt;&lt; 1",IF(ISNUMBER(MATCH($T29,'Instruction Set'!$A$16,0)),"(R"&amp;$U29&amp;") = R"&amp;$V29,IF(ISNUMBER(MATCH($T29,'Instruction Set'!$A$17,0)),"R"&amp;$U29&amp;" = (R"&amp;$V29&amp;")",IF(ISNUMBER(MATCH($T29,'Instruction Set'!$A$18,0)),"R"&amp;$U29&amp;" = R"&amp;$V29&amp;" + "&amp;$W29,IF(ISNUMBER(MATCH($T29,'Instruction Set'!$A$19,0)),"R"&amp;$U29&amp;" = R"&amp;$V29&amp;" + "&amp;$W29&amp;"'",IF(ISNUMBER(MATCH($T29,'Instruction Set'!$A$20,0)),"R"&amp;$U29&amp;" = R"&amp;$V29&amp;" - "&amp;$W29,IF(ISNUMBER(MATCH($T29,'Instruction Set'!$A$21,0)),"R"&amp;$U29&amp;" = "&amp;$V29,IF(ISNUMBER(MATCH($T29,'Instruction Set'!$A$22,0)),"R"&amp;$U29&amp;" = R"&amp;$V29&amp;" &amp; "&amp;$W29,IF(ISNUMBER(MATCH($T29,'Instruction Set'!$A$23,0)),"R"&amp;$U29&amp;" = R"&amp;$V29&amp;" | "&amp;$W29,IF(ISNUMBER(MATCH($T29,'Instruction Set'!$A$24,0)),"R"&amp;$U29&amp;" = R"&amp;$V29&amp;" ^ "&amp;$W29,IF(ISNUMBER(MATCH($T29,'Instruction Set'!$A$33,0)),"JMP "&amp;IF(LEFT($Y29,1)="0",BIN2DEC($Y29&amp;$AA29),BIN2DEC($Y29&amp;$AA29)-64),IF(ISNUMBER(MATCH($T29,'Instruction Set'!$A$34,0)),"Halt",IF(ISNUMBER(MATCH($T29,'Instruction Set'!$A$25:$A$32,0)),"B"&amp;RIGHT(T29,LEN(T29)-7)&amp;" R"&amp;BIN2DEC(Z29)&amp;", "&amp;IF(LEFT($Y29,1)="0",BIN2DEC($Y29&amp;$AA29),BIN2DEC($Y29&amp;$AA29)-64),IF(ISNUMBER(MATCH($T29,'Instruction Set'!$A$35,0)),"R" &amp; U29 &amp; "= FIFO Data",IF(ISNUMBER(MATCH($T29,'Instruction Set'!$A$36,0)),"FIFO = R" &amp; $V29,"ERROR!!!"))))))))))))))))))))))))))))</f>
        <v>No Operation</v>
      </c>
    </row>
    <row r="30" spans="1:31" ht="1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S30" t="str">
        <f t="shared" si="2"/>
        <v>1C</v>
      </c>
      <c r="T30" s="11" t="s">
        <v>55</v>
      </c>
      <c r="U30" s="10">
        <v>1</v>
      </c>
      <c r="V30" s="10">
        <v>-9</v>
      </c>
      <c r="W30" s="10"/>
      <c r="X30" s="16" t="str">
        <f>VLOOKUP($T30,'Instruction Set'!$A$1:$C$36,3, 0)</f>
        <v>1100011</v>
      </c>
      <c r="Y30" s="18" t="str">
        <f>IF(OR(ISNUMBER(MATCH($T30,'Instruction Set'!$A$3:$A$15,0)),ISNUMBER(MATCH($T30,'Instruction Set'!$A$17:$A$24,0))),DEC2BIN($U30,Constants!$B$3),IF(OR(ISNUMBER(MATCH($T30,'Instruction Set'!$A$2,0)),ISNUMBER(MATCH($T30,'Instruction Set'!$A$16,0)),ISNUMBER(MATCH($T30,'Instruction Set'!$A$34,0))),DEC2BIN(0,Constants!$B$3),IF(OR(ISNUMBER(MATCH($T30,'Instruction Set'!$A$33,0))),LEFT(RIGHT(DEC2BIN($U30,2*Constants!$B$3),2*Constants!$B$3),Constants!$B$3),IF(OR(ISNUMBER(MATCH($T30,'Instruction Set'!$A$35,0))),DEC2BIN($U30,Constants!$B$3),IF(OR(ISNUMBER(MATCH($T30,'Instruction Set'!$A$36,0))),DEC2BIN(0,Constants!$B$3),IF(OR(ISNUMBER(MATCH($T30,'Instruction Set'!$A$25:$A$32,0))),LEFT(RIGHT(DEC2BIN($V30,2*Constants!$B$3),2*Constants!$B$3),Constants!$B$3),"ERR"))))))</f>
        <v>110</v>
      </c>
      <c r="Z30" s="16" t="str">
        <f>IF(OR(ISNUMBER(MATCH($T30,'Instruction Set'!$A$3:$A$13,0)),ISNUMBER(MATCH($T30,'Instruction Set'!$A$17:$A$20,0)),ISNUMBER(MATCH($T30,'Instruction Set'!$A$22:$A$24,0))),DEC2BIN($V30,Constants!$B$3),IF(OR(ISNUMBER(MATCH($T30,'Instruction Set'!$A$2,0)),ISNUMBER(MATCH($T30,'Instruction Set'!$A$14:$A$15,0)),ISNUMBER(MATCH($T30,'Instruction Set'!$A$21,0)),ISNUMBER(MATCH($T30,'Instruction Set'!$A$33:$A$34,0))),DEC2BIN(0,Constants!$B$3),IF(OR(ISNUMBER(MATCH($T30,'Instruction Set'!$A$16,0)),ISNUMBER(MATCH($T30,'Instruction Set'!$A$25:$A$32,0))),DEC2BIN($U30,Constants!$B$3),IF(ISNUMBER(MATCH($T30,'Instruction Set'!$A$35,0)),DEC2BIN(0,Constants!$B$3),IF(ISNUMBER(MATCH($T30,'Instruction Set'!$A$36,0)),DEC2BIN(V30,Constants!$B$3),"ERR")))))</f>
        <v>001</v>
      </c>
      <c r="AA30" s="16" t="str">
        <f>IF(OR(ISNUMBER(MATCH($T30,'Instruction Set'!$A$4:$A$7,0)),ISNUMBER(MATCH($T30,'Instruction Set'!$A$10:$A$12,0)),ISNUMBER(MATCH($T30,'Instruction Set'!$A$18:$A$20,0)),ISNUMBER(MATCH($T30,'Instruction Set'!$A$22:$A$24,0))),DEC2BIN($W30,Constants!$B$3),IF(OR(ISNUMBER(MATCH($T30,'Instruction Set'!$A$2:$A$3,0)),ISNUMBER(MATCH($T30,'Instruction Set'!$A$8:$A$9,0)),ISNUMBER(MATCH($T30,'Instruction Set'!$A$13,0)),ISNUMBER(MATCH($T30,'Instruction Set'!$A$17,0)),ISNUMBER(MATCH($T30,'Instruction Set'!$A$34,0))),DEC2BIN(0,Constants!$B$3),IF(OR(ISNUMBER(MATCH($T30,'Instruction Set'!$A$33,0))),RIGHT(DEC2BIN($U30,2*Constants!$B$3),Constants!$B$3),IF(OR(ISNUMBER(MATCH($T30,'Instruction Set'!$A$14:$A$16,0)),ISNUMBER(MATCH($T30,'Instruction Set'!$A$21,0))),DEC2BIN($V30,Constants!$B$3),IF(OR(ISNUMBER(MATCH($T30,'Instruction Set'!$A$25:$A$32,0))),RIGHT(DEC2BIN($V30,2*Constants!$B$3),Constants!$B$3),IF(ISNUMBER(MATCH($T30,'Instruction Set'!$A$35,0)),DEC2BIN(0,Constants!$B$3),IF(ISNUMBER(MATCH($T30,'Instruction Set'!$A$36,0)),DEC2BIN(0,Constants!$B$3),"ERR")))))))</f>
        <v>111</v>
      </c>
      <c r="AB30" s="13" t="str">
        <f t="shared" si="0"/>
        <v>1100011110001111</v>
      </c>
      <c r="AC30" s="13" t="str">
        <f t="shared" si="1"/>
        <v>C78F</v>
      </c>
      <c r="AD30" s="2" t="s">
        <v>62</v>
      </c>
      <c r="AE30" s="19" t="str">
        <f>IF(ISNUMBER(MATCH($T30,'Instruction Set'!$A$2,0)),"No Operation",IF(ISNUMBER(MATCH($T30,'Instruction Set'!$A$3,0)),"R"&amp;$U30&amp;" = R"&amp;$V30&amp;" + 1",IF(ISNUMBER(MATCH($T30,'Instruction Set'!$A$4,0)),"R"&amp;$U30&amp;" = R"&amp;$V30&amp;" + R"&amp;$W30,IF(ISNUMBER(MATCH($T30,'Instruction Set'!$A$5,0)),"R"&amp;$U30&amp;" = R"&amp;$V30&amp;" + R"&amp;$W30&amp;" + 1",IF(ISNUMBER(MATCH($T30,'Instruction Set'!$A$6,0)),"R"&amp;$U30&amp;" = R"&amp;$V30&amp;" + R"&amp;$W30&amp;"'",IF(ISNUMBER(MATCH($T30,'Instruction Set'!$A$7,0)),"R"&amp;$U30&amp;" = R"&amp;$V30&amp;" - R"&amp;$W30,IF(ISNUMBER(MATCH($T30,'Instruction Set'!$A$8,0)),"R"&amp;$U30&amp;" = R"&amp;$V30&amp;" - 1",IF(ISNUMBER(MATCH($T30,'Instruction Set'!$A$9,0)),"R"&amp;$U30&amp;" = R"&amp;$V30,IF(ISNUMBER(MATCH($T30,'Instruction Set'!$A$10,0)),"R"&amp;$U30&amp;" = R"&amp;$V30&amp;" &amp; R"&amp;$W30,IF(ISNUMBER(MATCH($T30,'Instruction Set'!$A$11,0)),"R"&amp;$U30&amp;" = R"&amp;$V30&amp;" | R"&amp;$W30,IF(ISNUMBER(MATCH($T30,'Instruction Set'!$A$12,0)),"R"&amp;$U30&amp;" = R"&amp;$V30&amp;" ^ R"&amp;$W30,IF(ISNUMBER(MATCH($T30,'Instruction Set'!$A$13,0)),"R"&amp;$U30&amp;" = ~R"&amp;$V30,IF(ISNUMBER(MATCH($T30,'Instruction Set'!$A$14,0)),"R"&amp;$U30&amp;" = R"&amp;$V30&amp;" &gt;&gt; 1",IF(ISNUMBER(MATCH($T30,'Instruction Set'!$A$15,0)),"R"&amp;$U30&amp;" = R"&amp;$V30&amp;" &lt;&lt; 1",IF(ISNUMBER(MATCH($T30,'Instruction Set'!$A$16,0)),"(R"&amp;$U30&amp;") = R"&amp;$V30,IF(ISNUMBER(MATCH($T30,'Instruction Set'!$A$17,0)),"R"&amp;$U30&amp;" = (R"&amp;$V30&amp;")",IF(ISNUMBER(MATCH($T30,'Instruction Set'!$A$18,0)),"R"&amp;$U30&amp;" = R"&amp;$V30&amp;" + "&amp;$W30,IF(ISNUMBER(MATCH($T30,'Instruction Set'!$A$19,0)),"R"&amp;$U30&amp;" = R"&amp;$V30&amp;" + "&amp;$W30&amp;"'",IF(ISNUMBER(MATCH($T30,'Instruction Set'!$A$20,0)),"R"&amp;$U30&amp;" = R"&amp;$V30&amp;" - "&amp;$W30,IF(ISNUMBER(MATCH($T30,'Instruction Set'!$A$21,0)),"R"&amp;$U30&amp;" = "&amp;$V30,IF(ISNUMBER(MATCH($T30,'Instruction Set'!$A$22,0)),"R"&amp;$U30&amp;" = R"&amp;$V30&amp;" &amp; "&amp;$W30,IF(ISNUMBER(MATCH($T30,'Instruction Set'!$A$23,0)),"R"&amp;$U30&amp;" = R"&amp;$V30&amp;" | "&amp;$W30,IF(ISNUMBER(MATCH($T30,'Instruction Set'!$A$24,0)),"R"&amp;$U30&amp;" = R"&amp;$V30&amp;" ^ "&amp;$W30,IF(ISNUMBER(MATCH($T30,'Instruction Set'!$A$33,0)),"JMP "&amp;IF(LEFT($Y30,1)="0",BIN2DEC($Y30&amp;$AA30),BIN2DEC($Y30&amp;$AA30)-64),IF(ISNUMBER(MATCH($T30,'Instruction Set'!$A$34,0)),"Halt",IF(ISNUMBER(MATCH($T30,'Instruction Set'!$A$25:$A$32,0)),"B"&amp;RIGHT(T30,LEN(T30)-7)&amp;" R"&amp;BIN2DEC(Z30)&amp;", "&amp;IF(LEFT($Y30,1)="0",BIN2DEC($Y30&amp;$AA30),BIN2DEC($Y30&amp;$AA30)-64),IF(ISNUMBER(MATCH($T30,'Instruction Set'!$A$35,0)),"R" &amp; U30 &amp; "= FIFO Data",IF(ISNUMBER(MATCH($T30,'Instruction Set'!$A$36,0)),"FIFO = R" &amp; $V30,"ERROR!!!"))))))))))))))))))))))))))))</f>
        <v>BNZ R1, -9</v>
      </c>
    </row>
    <row r="31" spans="1:31" ht="1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S31" t="str">
        <f t="shared" si="2"/>
        <v>1D</v>
      </c>
      <c r="T31" s="11" t="s">
        <v>60</v>
      </c>
      <c r="U31" s="10">
        <v>-29</v>
      </c>
      <c r="V31" s="10"/>
      <c r="W31" s="10"/>
      <c r="X31" s="16" t="str">
        <f>VLOOKUP($T31,'Instruction Set'!$A$1:$C$36,3, 0)</f>
        <v>1110000</v>
      </c>
      <c r="Y31" s="18" t="str">
        <f>IF(OR(ISNUMBER(MATCH($T31,'Instruction Set'!$A$3:$A$15,0)),ISNUMBER(MATCH($T31,'Instruction Set'!$A$17:$A$24,0))),DEC2BIN($U31,Constants!$B$3),IF(OR(ISNUMBER(MATCH($T31,'Instruction Set'!$A$2,0)),ISNUMBER(MATCH($T31,'Instruction Set'!$A$16,0)),ISNUMBER(MATCH($T31,'Instruction Set'!$A$34,0))),DEC2BIN(0,Constants!$B$3),IF(OR(ISNUMBER(MATCH($T31,'Instruction Set'!$A$33,0))),LEFT(RIGHT(DEC2BIN($U31,2*Constants!$B$3),2*Constants!$B$3),Constants!$B$3),IF(OR(ISNUMBER(MATCH($T31,'Instruction Set'!$A$35,0))),DEC2BIN($U31,Constants!$B$3),IF(OR(ISNUMBER(MATCH($T31,'Instruction Set'!$A$36,0))),DEC2BIN(0,Constants!$B$3),IF(OR(ISNUMBER(MATCH($T31,'Instruction Set'!$A$25:$A$32,0))),LEFT(RIGHT(DEC2BIN($V31,2*Constants!$B$3),2*Constants!$B$3),Constants!$B$3),"ERR"))))))</f>
        <v>100</v>
      </c>
      <c r="Z31" s="16" t="str">
        <f>IF(OR(ISNUMBER(MATCH($T31,'Instruction Set'!$A$3:$A$13,0)),ISNUMBER(MATCH($T31,'Instruction Set'!$A$17:$A$20,0)),ISNUMBER(MATCH($T31,'Instruction Set'!$A$22:$A$24,0))),DEC2BIN($V31,Constants!$B$3),IF(OR(ISNUMBER(MATCH($T31,'Instruction Set'!$A$2,0)),ISNUMBER(MATCH($T31,'Instruction Set'!$A$14:$A$15,0)),ISNUMBER(MATCH($T31,'Instruction Set'!$A$21,0)),ISNUMBER(MATCH($T31,'Instruction Set'!$A$33:$A$34,0))),DEC2BIN(0,Constants!$B$3),IF(OR(ISNUMBER(MATCH($T31,'Instruction Set'!$A$16,0)),ISNUMBER(MATCH($T31,'Instruction Set'!$A$25:$A$32,0))),DEC2BIN($U31,Constants!$B$3),IF(ISNUMBER(MATCH($T31,'Instruction Set'!$A$35,0)),DEC2BIN(0,Constants!$B$3),IF(ISNUMBER(MATCH($T31,'Instruction Set'!$A$36,0)),DEC2BIN(V31,Constants!$B$3),"ERR")))))</f>
        <v>000</v>
      </c>
      <c r="AA31" s="16" t="str">
        <f>IF(OR(ISNUMBER(MATCH($T31,'Instruction Set'!$A$4:$A$7,0)),ISNUMBER(MATCH($T31,'Instruction Set'!$A$10:$A$12,0)),ISNUMBER(MATCH($T31,'Instruction Set'!$A$18:$A$20,0)),ISNUMBER(MATCH($T31,'Instruction Set'!$A$22:$A$24,0))),DEC2BIN($W31,Constants!$B$3),IF(OR(ISNUMBER(MATCH($T31,'Instruction Set'!$A$2:$A$3,0)),ISNUMBER(MATCH($T31,'Instruction Set'!$A$8:$A$9,0)),ISNUMBER(MATCH($T31,'Instruction Set'!$A$13,0)),ISNUMBER(MATCH($T31,'Instruction Set'!$A$17,0)),ISNUMBER(MATCH($T31,'Instruction Set'!$A$34,0))),DEC2BIN(0,Constants!$B$3),IF(OR(ISNUMBER(MATCH($T31,'Instruction Set'!$A$33,0))),RIGHT(DEC2BIN($U31,2*Constants!$B$3),Constants!$B$3),IF(OR(ISNUMBER(MATCH($T31,'Instruction Set'!$A$14:$A$16,0)),ISNUMBER(MATCH($T31,'Instruction Set'!$A$21,0))),DEC2BIN($V31,Constants!$B$3),IF(OR(ISNUMBER(MATCH($T31,'Instruction Set'!$A$25:$A$32,0))),RIGHT(DEC2BIN($V31,2*Constants!$B$3),Constants!$B$3),IF(ISNUMBER(MATCH($T31,'Instruction Set'!$A$35,0)),DEC2BIN(0,Constants!$B$3),IF(ISNUMBER(MATCH($T31,'Instruction Set'!$A$36,0)),DEC2BIN(0,Constants!$B$3),"ERR")))))))</f>
        <v>011</v>
      </c>
      <c r="AB31" s="13" t="str">
        <f t="shared" si="0"/>
        <v>1110000100000011</v>
      </c>
      <c r="AC31" s="13" t="str">
        <f t="shared" si="1"/>
        <v>E103</v>
      </c>
      <c r="AD31" s="2" t="s">
        <v>62</v>
      </c>
      <c r="AE31" s="19" t="str">
        <f>IF(ISNUMBER(MATCH($T31,'Instruction Set'!$A$2,0)),"No Operation",IF(ISNUMBER(MATCH($T31,'Instruction Set'!$A$3,0)),"R"&amp;$U31&amp;" = R"&amp;$V31&amp;" + 1",IF(ISNUMBER(MATCH($T31,'Instruction Set'!$A$4,0)),"R"&amp;$U31&amp;" = R"&amp;$V31&amp;" + R"&amp;$W31,IF(ISNUMBER(MATCH($T31,'Instruction Set'!$A$5,0)),"R"&amp;$U31&amp;" = R"&amp;$V31&amp;" + R"&amp;$W31&amp;" + 1",IF(ISNUMBER(MATCH($T31,'Instruction Set'!$A$6,0)),"R"&amp;$U31&amp;" = R"&amp;$V31&amp;" + R"&amp;$W31&amp;"'",IF(ISNUMBER(MATCH($T31,'Instruction Set'!$A$7,0)),"R"&amp;$U31&amp;" = R"&amp;$V31&amp;" - R"&amp;$W31,IF(ISNUMBER(MATCH($T31,'Instruction Set'!$A$8,0)),"R"&amp;$U31&amp;" = R"&amp;$V31&amp;" - 1",IF(ISNUMBER(MATCH($T31,'Instruction Set'!$A$9,0)),"R"&amp;$U31&amp;" = R"&amp;$V31,IF(ISNUMBER(MATCH($T31,'Instruction Set'!$A$10,0)),"R"&amp;$U31&amp;" = R"&amp;$V31&amp;" &amp; R"&amp;$W31,IF(ISNUMBER(MATCH($T31,'Instruction Set'!$A$11,0)),"R"&amp;$U31&amp;" = R"&amp;$V31&amp;" | R"&amp;$W31,IF(ISNUMBER(MATCH($T31,'Instruction Set'!$A$12,0)),"R"&amp;$U31&amp;" = R"&amp;$V31&amp;" ^ R"&amp;$W31,IF(ISNUMBER(MATCH($T31,'Instruction Set'!$A$13,0)),"R"&amp;$U31&amp;" = ~R"&amp;$V31,IF(ISNUMBER(MATCH($T31,'Instruction Set'!$A$14,0)),"R"&amp;$U31&amp;" = R"&amp;$V31&amp;" &gt;&gt; 1",IF(ISNUMBER(MATCH($T31,'Instruction Set'!$A$15,0)),"R"&amp;$U31&amp;" = R"&amp;$V31&amp;" &lt;&lt; 1",IF(ISNUMBER(MATCH($T31,'Instruction Set'!$A$16,0)),"(R"&amp;$U31&amp;") = R"&amp;$V31,IF(ISNUMBER(MATCH($T31,'Instruction Set'!$A$17,0)),"R"&amp;$U31&amp;" = (R"&amp;$V31&amp;")",IF(ISNUMBER(MATCH($T31,'Instruction Set'!$A$18,0)),"R"&amp;$U31&amp;" = R"&amp;$V31&amp;" + "&amp;$W31,IF(ISNUMBER(MATCH($T31,'Instruction Set'!$A$19,0)),"R"&amp;$U31&amp;" = R"&amp;$V31&amp;" + "&amp;$W31&amp;"'",IF(ISNUMBER(MATCH($T31,'Instruction Set'!$A$20,0)),"R"&amp;$U31&amp;" = R"&amp;$V31&amp;" - "&amp;$W31,IF(ISNUMBER(MATCH($T31,'Instruction Set'!$A$21,0)),"R"&amp;$U31&amp;" = "&amp;$V31,IF(ISNUMBER(MATCH($T31,'Instruction Set'!$A$22,0)),"R"&amp;$U31&amp;" = R"&amp;$V31&amp;" &amp; "&amp;$W31,IF(ISNUMBER(MATCH($T31,'Instruction Set'!$A$23,0)),"R"&amp;$U31&amp;" = R"&amp;$V31&amp;" | "&amp;$W31,IF(ISNUMBER(MATCH($T31,'Instruction Set'!$A$24,0)),"R"&amp;$U31&amp;" = R"&amp;$V31&amp;" ^ "&amp;$W31,IF(ISNUMBER(MATCH($T31,'Instruction Set'!$A$33,0)),"JMP "&amp;IF(LEFT($Y31,1)="0",BIN2DEC($Y31&amp;$AA31),BIN2DEC($Y31&amp;$AA31)-64),IF(ISNUMBER(MATCH($T31,'Instruction Set'!$A$34,0)),"Halt",IF(ISNUMBER(MATCH($T31,'Instruction Set'!$A$25:$A$32,0)),"B"&amp;RIGHT(T31,LEN(T31)-7)&amp;" R"&amp;BIN2DEC(Z31)&amp;", "&amp;IF(LEFT($Y31,1)="0",BIN2DEC($Y31&amp;$AA31),BIN2DEC($Y31&amp;$AA31)-64),IF(ISNUMBER(MATCH($T31,'Instruction Set'!$A$35,0)),"R" &amp; U31 &amp; "= FIFO Data",IF(ISNUMBER(MATCH($T31,'Instruction Set'!$A$36,0)),"FIFO = R" &amp; $V31,"ERROR!!!"))))))))))))))))))))))))))))</f>
        <v>JMP -29</v>
      </c>
    </row>
    <row r="32" spans="1:31" ht="1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S32" t="str">
        <f t="shared" si="2"/>
        <v>1E</v>
      </c>
      <c r="T32" s="11" t="s">
        <v>15</v>
      </c>
      <c r="U32" s="12"/>
      <c r="V32" s="12"/>
      <c r="W32" s="12"/>
      <c r="X32" s="16" t="str">
        <f>VLOOKUP($T32,'Instruction Set'!$A$1:$C$36,3, 0)</f>
        <v>0000000</v>
      </c>
      <c r="Y32" s="18" t="str">
        <f>IF(OR(ISNUMBER(MATCH($T32,'Instruction Set'!$A$3:$A$15,0)),ISNUMBER(MATCH($T32,'Instruction Set'!$A$17:$A$24,0))),DEC2BIN($U32,Constants!$B$3),IF(OR(ISNUMBER(MATCH($T32,'Instruction Set'!$A$2,0)),ISNUMBER(MATCH($T32,'Instruction Set'!$A$16,0)),ISNUMBER(MATCH($T32,'Instruction Set'!$A$34,0))),DEC2BIN(0,Constants!$B$3),IF(OR(ISNUMBER(MATCH($T32,'Instruction Set'!$A$33,0))),LEFT(RIGHT(DEC2BIN($U32,2*Constants!$B$3),2*Constants!$B$3),Constants!$B$3),IF(OR(ISNUMBER(MATCH($T32,'Instruction Set'!$A$35,0))),DEC2BIN($U32,Constants!$B$3),IF(OR(ISNUMBER(MATCH($T32,'Instruction Set'!$A$36,0))),DEC2BIN(0,Constants!$B$3),IF(OR(ISNUMBER(MATCH($T32,'Instruction Set'!$A$25:$A$32,0))),LEFT(RIGHT(DEC2BIN($V32,2*Constants!$B$3),2*Constants!$B$3),Constants!$B$3),"ERR"))))))</f>
        <v>000</v>
      </c>
      <c r="Z32" s="16" t="str">
        <f>IF(OR(ISNUMBER(MATCH($T32,'Instruction Set'!$A$3:$A$13,0)),ISNUMBER(MATCH($T32,'Instruction Set'!$A$17:$A$20,0)),ISNUMBER(MATCH($T32,'Instruction Set'!$A$22:$A$24,0))),DEC2BIN($V32,Constants!$B$3),IF(OR(ISNUMBER(MATCH($T32,'Instruction Set'!$A$2,0)),ISNUMBER(MATCH($T32,'Instruction Set'!$A$14:$A$15,0)),ISNUMBER(MATCH($T32,'Instruction Set'!$A$21,0)),ISNUMBER(MATCH($T32,'Instruction Set'!$A$33:$A$34,0))),DEC2BIN(0,Constants!$B$3),IF(OR(ISNUMBER(MATCH($T32,'Instruction Set'!$A$16,0)),ISNUMBER(MATCH($T32,'Instruction Set'!$A$25:$A$32,0))),DEC2BIN($U32,Constants!$B$3),IF(ISNUMBER(MATCH($T32,'Instruction Set'!$A$35,0)),DEC2BIN(0,Constants!$B$3),IF(ISNUMBER(MATCH($T32,'Instruction Set'!$A$36,0)),DEC2BIN(V32,Constants!$B$3),"ERR")))))</f>
        <v>000</v>
      </c>
      <c r="AA32" s="16" t="str">
        <f>IF(OR(ISNUMBER(MATCH($T32,'Instruction Set'!$A$4:$A$7,0)),ISNUMBER(MATCH($T32,'Instruction Set'!$A$10:$A$12,0)),ISNUMBER(MATCH($T32,'Instruction Set'!$A$18:$A$20,0)),ISNUMBER(MATCH($T32,'Instruction Set'!$A$22:$A$24,0))),DEC2BIN($W32,Constants!$B$3),IF(OR(ISNUMBER(MATCH($T32,'Instruction Set'!$A$2:$A$3,0)),ISNUMBER(MATCH($T32,'Instruction Set'!$A$8:$A$9,0)),ISNUMBER(MATCH($T32,'Instruction Set'!$A$13,0)),ISNUMBER(MATCH($T32,'Instruction Set'!$A$17,0)),ISNUMBER(MATCH($T32,'Instruction Set'!$A$34,0))),DEC2BIN(0,Constants!$B$3),IF(OR(ISNUMBER(MATCH($T32,'Instruction Set'!$A$33,0))),RIGHT(DEC2BIN($U32,2*Constants!$B$3),Constants!$B$3),IF(OR(ISNUMBER(MATCH($T32,'Instruction Set'!$A$14:$A$16,0)),ISNUMBER(MATCH($T32,'Instruction Set'!$A$21,0))),DEC2BIN($V32,Constants!$B$3),IF(OR(ISNUMBER(MATCH($T32,'Instruction Set'!$A$25:$A$32,0))),RIGHT(DEC2BIN($V32,2*Constants!$B$3),Constants!$B$3),IF(ISNUMBER(MATCH($T32,'Instruction Set'!$A$35,0)),DEC2BIN(0,Constants!$B$3),IF(ISNUMBER(MATCH($T32,'Instruction Set'!$A$36,0)),DEC2BIN(0,Constants!$B$3),"ERR")))))))</f>
        <v>000</v>
      </c>
      <c r="AB32" s="13" t="str">
        <f t="shared" si="0"/>
        <v>0000000000000000</v>
      </c>
      <c r="AC32" s="13" t="str">
        <f t="shared" si="1"/>
        <v>0000</v>
      </c>
      <c r="AD32" s="2" t="s">
        <v>62</v>
      </c>
      <c r="AE32" s="19" t="str">
        <f>IF(ISNUMBER(MATCH($T32,'Instruction Set'!$A$2,0)),"No Operation",IF(ISNUMBER(MATCH($T32,'Instruction Set'!$A$3,0)),"R"&amp;$U32&amp;" = R"&amp;$V32&amp;" + 1",IF(ISNUMBER(MATCH($T32,'Instruction Set'!$A$4,0)),"R"&amp;$U32&amp;" = R"&amp;$V32&amp;" + R"&amp;$W32,IF(ISNUMBER(MATCH($T32,'Instruction Set'!$A$5,0)),"R"&amp;$U32&amp;" = R"&amp;$V32&amp;" + R"&amp;$W32&amp;" + 1",IF(ISNUMBER(MATCH($T32,'Instruction Set'!$A$6,0)),"R"&amp;$U32&amp;" = R"&amp;$V32&amp;" + R"&amp;$W32&amp;"'",IF(ISNUMBER(MATCH($T32,'Instruction Set'!$A$7,0)),"R"&amp;$U32&amp;" = R"&amp;$V32&amp;" - R"&amp;$W32,IF(ISNUMBER(MATCH($T32,'Instruction Set'!$A$8,0)),"R"&amp;$U32&amp;" = R"&amp;$V32&amp;" - 1",IF(ISNUMBER(MATCH($T32,'Instruction Set'!$A$9,0)),"R"&amp;$U32&amp;" = R"&amp;$V32,IF(ISNUMBER(MATCH($T32,'Instruction Set'!$A$10,0)),"R"&amp;$U32&amp;" = R"&amp;$V32&amp;" &amp; R"&amp;$W32,IF(ISNUMBER(MATCH($T32,'Instruction Set'!$A$11,0)),"R"&amp;$U32&amp;" = R"&amp;$V32&amp;" | R"&amp;$W32,IF(ISNUMBER(MATCH($T32,'Instruction Set'!$A$12,0)),"R"&amp;$U32&amp;" = R"&amp;$V32&amp;" ^ R"&amp;$W32,IF(ISNUMBER(MATCH($T32,'Instruction Set'!$A$13,0)),"R"&amp;$U32&amp;" = ~R"&amp;$V32,IF(ISNUMBER(MATCH($T32,'Instruction Set'!$A$14,0)),"R"&amp;$U32&amp;" = R"&amp;$V32&amp;" &gt;&gt; 1",IF(ISNUMBER(MATCH($T32,'Instruction Set'!$A$15,0)),"R"&amp;$U32&amp;" = R"&amp;$V32&amp;" &lt;&lt; 1",IF(ISNUMBER(MATCH($T32,'Instruction Set'!$A$16,0)),"(R"&amp;$U32&amp;") = R"&amp;$V32,IF(ISNUMBER(MATCH($T32,'Instruction Set'!$A$17,0)),"R"&amp;$U32&amp;" = (R"&amp;$V32&amp;")",IF(ISNUMBER(MATCH($T32,'Instruction Set'!$A$18,0)),"R"&amp;$U32&amp;" = R"&amp;$V32&amp;" + "&amp;$W32,IF(ISNUMBER(MATCH($T32,'Instruction Set'!$A$19,0)),"R"&amp;$U32&amp;" = R"&amp;$V32&amp;" + "&amp;$W32&amp;"'",IF(ISNUMBER(MATCH($T32,'Instruction Set'!$A$20,0)),"R"&amp;$U32&amp;" = R"&amp;$V32&amp;" - "&amp;$W32,IF(ISNUMBER(MATCH($T32,'Instruction Set'!$A$21,0)),"R"&amp;$U32&amp;" = "&amp;$V32,IF(ISNUMBER(MATCH($T32,'Instruction Set'!$A$22,0)),"R"&amp;$U32&amp;" = R"&amp;$V32&amp;" &amp; "&amp;$W32,IF(ISNUMBER(MATCH($T32,'Instruction Set'!$A$23,0)),"R"&amp;$U32&amp;" = R"&amp;$V32&amp;" | "&amp;$W32,IF(ISNUMBER(MATCH($T32,'Instruction Set'!$A$24,0)),"R"&amp;$U32&amp;" = R"&amp;$V32&amp;" ^ "&amp;$W32,IF(ISNUMBER(MATCH($T32,'Instruction Set'!$A$33,0)),"JMP "&amp;IF(LEFT($Y32,1)="0",BIN2DEC($Y32&amp;$AA32),BIN2DEC($Y32&amp;$AA32)-64),IF(ISNUMBER(MATCH($T32,'Instruction Set'!$A$34,0)),"Halt",IF(ISNUMBER(MATCH($T32,'Instruction Set'!$A$25:$A$32,0)),"B"&amp;RIGHT(T32,LEN(T32)-7)&amp;" R"&amp;BIN2DEC(Z32)&amp;", "&amp;IF(LEFT($Y32,1)="0",BIN2DEC($Y32&amp;$AA32),BIN2DEC($Y32&amp;$AA32)-64),IF(ISNUMBER(MATCH($T32,'Instruction Set'!$A$35,0)),"R" &amp; U32 &amp; "= FIFO Data",IF(ISNUMBER(MATCH($T32,'Instruction Set'!$A$36,0)),"FIFO = R" &amp; $V32,"ERROR!!!"))))))))))))))))))))))))))))</f>
        <v>No Operation</v>
      </c>
    </row>
    <row r="33" spans="1:31" ht="1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S33" t="str">
        <f t="shared" si="2"/>
        <v>1F</v>
      </c>
      <c r="T33" s="11" t="s">
        <v>15</v>
      </c>
      <c r="U33" s="8"/>
      <c r="V33" s="8"/>
      <c r="W33" s="8"/>
      <c r="X33" s="16" t="str">
        <f>VLOOKUP($T33,'Instruction Set'!$A$1:$C$36,3, 0)</f>
        <v>0000000</v>
      </c>
      <c r="Y33" s="18" t="str">
        <f>IF(OR(ISNUMBER(MATCH($T33,'Instruction Set'!$A$3:$A$15,0)),ISNUMBER(MATCH($T33,'Instruction Set'!$A$17:$A$24,0))),DEC2BIN($U33,Constants!$B$3),IF(OR(ISNUMBER(MATCH($T33,'Instruction Set'!$A$2,0)),ISNUMBER(MATCH($T33,'Instruction Set'!$A$16,0)),ISNUMBER(MATCH($T33,'Instruction Set'!$A$34,0))),DEC2BIN(0,Constants!$B$3),IF(OR(ISNUMBER(MATCH($T33,'Instruction Set'!$A$33,0))),LEFT(RIGHT(DEC2BIN($U33,2*Constants!$B$3),2*Constants!$B$3),Constants!$B$3),IF(OR(ISNUMBER(MATCH($T33,'Instruction Set'!$A$35,0))),DEC2BIN($U33,Constants!$B$3),IF(OR(ISNUMBER(MATCH($T33,'Instruction Set'!$A$36,0))),DEC2BIN(0,Constants!$B$3),IF(OR(ISNUMBER(MATCH($T33,'Instruction Set'!$A$25:$A$32,0))),LEFT(RIGHT(DEC2BIN($V33,2*Constants!$B$3),2*Constants!$B$3),Constants!$B$3),"ERR"))))))</f>
        <v>000</v>
      </c>
      <c r="Z33" s="16" t="str">
        <f>IF(OR(ISNUMBER(MATCH($T33,'Instruction Set'!$A$3:$A$13,0)),ISNUMBER(MATCH($T33,'Instruction Set'!$A$17:$A$20,0)),ISNUMBER(MATCH($T33,'Instruction Set'!$A$22:$A$24,0))),DEC2BIN($V33,Constants!$B$3),IF(OR(ISNUMBER(MATCH($T33,'Instruction Set'!$A$2,0)),ISNUMBER(MATCH($T33,'Instruction Set'!$A$14:$A$15,0)),ISNUMBER(MATCH($T33,'Instruction Set'!$A$21,0)),ISNUMBER(MATCH($T33,'Instruction Set'!$A$33:$A$34,0))),DEC2BIN(0,Constants!$B$3),IF(OR(ISNUMBER(MATCH($T33,'Instruction Set'!$A$16,0)),ISNUMBER(MATCH($T33,'Instruction Set'!$A$25:$A$32,0))),DEC2BIN($U33,Constants!$B$3),IF(ISNUMBER(MATCH($T33,'Instruction Set'!$A$35,0)),DEC2BIN(0,Constants!$B$3),IF(ISNUMBER(MATCH($T33,'Instruction Set'!$A$36,0)),DEC2BIN(V33,Constants!$B$3),"ERR")))))</f>
        <v>000</v>
      </c>
      <c r="AA33" s="16" t="str">
        <f>IF(OR(ISNUMBER(MATCH($T33,'Instruction Set'!$A$4:$A$7,0)),ISNUMBER(MATCH($T33,'Instruction Set'!$A$10:$A$12,0)),ISNUMBER(MATCH($T33,'Instruction Set'!$A$18:$A$20,0)),ISNUMBER(MATCH($T33,'Instruction Set'!$A$22:$A$24,0))),DEC2BIN($W33,Constants!$B$3),IF(OR(ISNUMBER(MATCH($T33,'Instruction Set'!$A$2:$A$3,0)),ISNUMBER(MATCH($T33,'Instruction Set'!$A$8:$A$9,0)),ISNUMBER(MATCH($T33,'Instruction Set'!$A$13,0)),ISNUMBER(MATCH($T33,'Instruction Set'!$A$17,0)),ISNUMBER(MATCH($T33,'Instruction Set'!$A$34,0))),DEC2BIN(0,Constants!$B$3),IF(OR(ISNUMBER(MATCH($T33,'Instruction Set'!$A$33,0))),RIGHT(DEC2BIN($U33,2*Constants!$B$3),Constants!$B$3),IF(OR(ISNUMBER(MATCH($T33,'Instruction Set'!$A$14:$A$16,0)),ISNUMBER(MATCH($T33,'Instruction Set'!$A$21,0))),DEC2BIN($V33,Constants!$B$3),IF(OR(ISNUMBER(MATCH($T33,'Instruction Set'!$A$25:$A$32,0))),RIGHT(DEC2BIN($V33,2*Constants!$B$3),Constants!$B$3),IF(ISNUMBER(MATCH($T33,'Instruction Set'!$A$35,0)),DEC2BIN(0,Constants!$B$3),IF(ISNUMBER(MATCH($T33,'Instruction Set'!$A$36,0)),DEC2BIN(0,Constants!$B$3),"ERR")))))))</f>
        <v>000</v>
      </c>
      <c r="AB33" s="13" t="str">
        <f t="shared" si="0"/>
        <v>0000000000000000</v>
      </c>
      <c r="AC33" s="13" t="str">
        <f t="shared" si="1"/>
        <v>0000</v>
      </c>
      <c r="AD33" s="2" t="s">
        <v>62</v>
      </c>
      <c r="AE33" s="19" t="str">
        <f>IF(ISNUMBER(MATCH($T33,'Instruction Set'!$A$2,0)),"No Operation",IF(ISNUMBER(MATCH($T33,'Instruction Set'!$A$3,0)),"R"&amp;$U33&amp;" = R"&amp;$V33&amp;" + 1",IF(ISNUMBER(MATCH($T33,'Instruction Set'!$A$4,0)),"R"&amp;$U33&amp;" = R"&amp;$V33&amp;" + R"&amp;$W33,IF(ISNUMBER(MATCH($T33,'Instruction Set'!$A$5,0)),"R"&amp;$U33&amp;" = R"&amp;$V33&amp;" + R"&amp;$W33&amp;" + 1",IF(ISNUMBER(MATCH($T33,'Instruction Set'!$A$6,0)),"R"&amp;$U33&amp;" = R"&amp;$V33&amp;" + R"&amp;$W33&amp;"'",IF(ISNUMBER(MATCH($T33,'Instruction Set'!$A$7,0)),"R"&amp;$U33&amp;" = R"&amp;$V33&amp;" - R"&amp;$W33,IF(ISNUMBER(MATCH($T33,'Instruction Set'!$A$8,0)),"R"&amp;$U33&amp;" = R"&amp;$V33&amp;" - 1",IF(ISNUMBER(MATCH($T33,'Instruction Set'!$A$9,0)),"R"&amp;$U33&amp;" = R"&amp;$V33,IF(ISNUMBER(MATCH($T33,'Instruction Set'!$A$10,0)),"R"&amp;$U33&amp;" = R"&amp;$V33&amp;" &amp; R"&amp;$W33,IF(ISNUMBER(MATCH($T33,'Instruction Set'!$A$11,0)),"R"&amp;$U33&amp;" = R"&amp;$V33&amp;" | R"&amp;$W33,IF(ISNUMBER(MATCH($T33,'Instruction Set'!$A$12,0)),"R"&amp;$U33&amp;" = R"&amp;$V33&amp;" ^ R"&amp;$W33,IF(ISNUMBER(MATCH($T33,'Instruction Set'!$A$13,0)),"R"&amp;$U33&amp;" = ~R"&amp;$V33,IF(ISNUMBER(MATCH($T33,'Instruction Set'!$A$14,0)),"R"&amp;$U33&amp;" = R"&amp;$V33&amp;" &gt;&gt; 1",IF(ISNUMBER(MATCH($T33,'Instruction Set'!$A$15,0)),"R"&amp;$U33&amp;" = R"&amp;$V33&amp;" &lt;&lt; 1",IF(ISNUMBER(MATCH($T33,'Instruction Set'!$A$16,0)),"(R"&amp;$U33&amp;") = R"&amp;$V33,IF(ISNUMBER(MATCH($T33,'Instruction Set'!$A$17,0)),"R"&amp;$U33&amp;" = (R"&amp;$V33&amp;")",IF(ISNUMBER(MATCH($T33,'Instruction Set'!$A$18,0)),"R"&amp;$U33&amp;" = R"&amp;$V33&amp;" + "&amp;$W33,IF(ISNUMBER(MATCH($T33,'Instruction Set'!$A$19,0)),"R"&amp;$U33&amp;" = R"&amp;$V33&amp;" + "&amp;$W33&amp;"'",IF(ISNUMBER(MATCH($T33,'Instruction Set'!$A$20,0)),"R"&amp;$U33&amp;" = R"&amp;$V33&amp;" - "&amp;$W33,IF(ISNUMBER(MATCH($T33,'Instruction Set'!$A$21,0)),"R"&amp;$U33&amp;" = "&amp;$V33,IF(ISNUMBER(MATCH($T33,'Instruction Set'!$A$22,0)),"R"&amp;$U33&amp;" = R"&amp;$V33&amp;" &amp; "&amp;$W33,IF(ISNUMBER(MATCH($T33,'Instruction Set'!$A$23,0)),"R"&amp;$U33&amp;" = R"&amp;$V33&amp;" | "&amp;$W33,IF(ISNUMBER(MATCH($T33,'Instruction Set'!$A$24,0)),"R"&amp;$U33&amp;" = R"&amp;$V33&amp;" ^ "&amp;$W33,IF(ISNUMBER(MATCH($T33,'Instruction Set'!$A$33,0)),"JMP "&amp;IF(LEFT($Y33,1)="0",BIN2DEC($Y33&amp;$AA33),BIN2DEC($Y33&amp;$AA33)-64),IF(ISNUMBER(MATCH($T33,'Instruction Set'!$A$34,0)),"Halt",IF(ISNUMBER(MATCH($T33,'Instruction Set'!$A$25:$A$32,0)),"B"&amp;RIGHT(T33,LEN(T33)-7)&amp;" R"&amp;BIN2DEC(Z33)&amp;", "&amp;IF(LEFT($Y33,1)="0",BIN2DEC($Y33&amp;$AA33),BIN2DEC($Y33&amp;$AA33)-64),IF(ISNUMBER(MATCH($T33,'Instruction Set'!$A$35,0)),"R" &amp; U33 &amp; "= FIFO Data",IF(ISNUMBER(MATCH($T33,'Instruction Set'!$A$36,0)),"FIFO = R" &amp; $V33,"ERROR!!!"))))))))))))))))))))))))))))</f>
        <v>No Operation</v>
      </c>
    </row>
    <row r="34" spans="1:31" ht="1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S34" t="str">
        <f t="shared" si="2"/>
        <v>20</v>
      </c>
      <c r="T34" s="11" t="s">
        <v>15</v>
      </c>
      <c r="U34" s="8"/>
      <c r="V34" s="8"/>
      <c r="W34" s="8"/>
      <c r="X34" s="16" t="str">
        <f>VLOOKUP($T34,'Instruction Set'!$A$1:$C$36,3, 0)</f>
        <v>0000000</v>
      </c>
      <c r="Y34" s="18" t="str">
        <f>IF(OR(ISNUMBER(MATCH($T34,'Instruction Set'!$A$3:$A$15,0)),ISNUMBER(MATCH($T34,'Instruction Set'!$A$17:$A$24,0))),DEC2BIN($U34,Constants!$B$3),IF(OR(ISNUMBER(MATCH($T34,'Instruction Set'!$A$2,0)),ISNUMBER(MATCH($T34,'Instruction Set'!$A$16,0)),ISNUMBER(MATCH($T34,'Instruction Set'!$A$34,0))),DEC2BIN(0,Constants!$B$3),IF(OR(ISNUMBER(MATCH($T34,'Instruction Set'!$A$33,0))),LEFT(RIGHT(DEC2BIN($U34,2*Constants!$B$3),2*Constants!$B$3),Constants!$B$3),IF(OR(ISNUMBER(MATCH($T34,'Instruction Set'!$A$35,0))),DEC2BIN($U34,Constants!$B$3),IF(OR(ISNUMBER(MATCH($T34,'Instruction Set'!$A$36,0))),DEC2BIN(0,Constants!$B$3),IF(OR(ISNUMBER(MATCH($T34,'Instruction Set'!$A$25:$A$32,0))),LEFT(RIGHT(DEC2BIN($V34,2*Constants!$B$3),2*Constants!$B$3),Constants!$B$3),"ERR"))))))</f>
        <v>000</v>
      </c>
      <c r="Z34" s="16" t="str">
        <f>IF(OR(ISNUMBER(MATCH($T34,'Instruction Set'!$A$3:$A$13,0)),ISNUMBER(MATCH($T34,'Instruction Set'!$A$17:$A$20,0)),ISNUMBER(MATCH($T34,'Instruction Set'!$A$22:$A$24,0))),DEC2BIN($V34,Constants!$B$3),IF(OR(ISNUMBER(MATCH($T34,'Instruction Set'!$A$2,0)),ISNUMBER(MATCH($T34,'Instruction Set'!$A$14:$A$15,0)),ISNUMBER(MATCH($T34,'Instruction Set'!$A$21,0)),ISNUMBER(MATCH($T34,'Instruction Set'!$A$33:$A$34,0))),DEC2BIN(0,Constants!$B$3),IF(OR(ISNUMBER(MATCH($T34,'Instruction Set'!$A$16,0)),ISNUMBER(MATCH($T34,'Instruction Set'!$A$25:$A$32,0))),DEC2BIN($U34,Constants!$B$3),IF(ISNUMBER(MATCH($T34,'Instruction Set'!$A$35,0)),DEC2BIN(0,Constants!$B$3),IF(ISNUMBER(MATCH($T34,'Instruction Set'!$A$36,0)),DEC2BIN(V34,Constants!$B$3),"ERR")))))</f>
        <v>000</v>
      </c>
      <c r="AA34" s="16" t="str">
        <f>IF(OR(ISNUMBER(MATCH($T34,'Instruction Set'!$A$4:$A$7,0)),ISNUMBER(MATCH($T34,'Instruction Set'!$A$10:$A$12,0)),ISNUMBER(MATCH($T34,'Instruction Set'!$A$18:$A$20,0)),ISNUMBER(MATCH($T34,'Instruction Set'!$A$22:$A$24,0))),DEC2BIN($W34,Constants!$B$3),IF(OR(ISNUMBER(MATCH($T34,'Instruction Set'!$A$2:$A$3,0)),ISNUMBER(MATCH($T34,'Instruction Set'!$A$8:$A$9,0)),ISNUMBER(MATCH($T34,'Instruction Set'!$A$13,0)),ISNUMBER(MATCH($T34,'Instruction Set'!$A$17,0)),ISNUMBER(MATCH($T34,'Instruction Set'!$A$34,0))),DEC2BIN(0,Constants!$B$3),IF(OR(ISNUMBER(MATCH($T34,'Instruction Set'!$A$33,0))),RIGHT(DEC2BIN($U34,2*Constants!$B$3),Constants!$B$3),IF(OR(ISNUMBER(MATCH($T34,'Instruction Set'!$A$14:$A$16,0)),ISNUMBER(MATCH($T34,'Instruction Set'!$A$21,0))),DEC2BIN($V34,Constants!$B$3),IF(OR(ISNUMBER(MATCH($T34,'Instruction Set'!$A$25:$A$32,0))),RIGHT(DEC2BIN($V34,2*Constants!$B$3),Constants!$B$3),IF(ISNUMBER(MATCH($T34,'Instruction Set'!$A$35,0)),DEC2BIN(0,Constants!$B$3),IF(ISNUMBER(MATCH($T34,'Instruction Set'!$A$36,0)),DEC2BIN(0,Constants!$B$3),"ERR")))))))</f>
        <v>000</v>
      </c>
      <c r="AB34" s="9" t="str">
        <f t="shared" ref="AB34" si="3">X34&amp;Y34&amp;Z34&amp;AA34</f>
        <v>0000000000000000</v>
      </c>
      <c r="AC34" s="9" t="str">
        <f t="shared" ref="AC34" si="4">BIN2HEX(LEFT(AB34,8), 2)&amp;BIN2HEX(RIGHT(AB34,8), 2)</f>
        <v>0000</v>
      </c>
      <c r="AD34" s="2" t="s">
        <v>62</v>
      </c>
      <c r="AE34" s="19" t="str">
        <f>IF(ISNUMBER(MATCH($T34,'Instruction Set'!$A$2,0)),"No Operation",IF(ISNUMBER(MATCH($T34,'Instruction Set'!$A$3,0)),"R"&amp;$U34&amp;" = R"&amp;$V34&amp;" + 1",IF(ISNUMBER(MATCH($T34,'Instruction Set'!$A$4,0)),"R"&amp;$U34&amp;" = R"&amp;$V34&amp;" + R"&amp;$W34,IF(ISNUMBER(MATCH($T34,'Instruction Set'!$A$5,0)),"R"&amp;$U34&amp;" = R"&amp;$V34&amp;" + R"&amp;$W34&amp;" + 1",IF(ISNUMBER(MATCH($T34,'Instruction Set'!$A$6,0)),"R"&amp;$U34&amp;" = R"&amp;$V34&amp;" + R"&amp;$W34&amp;"'",IF(ISNUMBER(MATCH($T34,'Instruction Set'!$A$7,0)),"R"&amp;$U34&amp;" = R"&amp;$V34&amp;" - R"&amp;$W34,IF(ISNUMBER(MATCH($T34,'Instruction Set'!$A$8,0)),"R"&amp;$U34&amp;" = R"&amp;$V34&amp;" - 1",IF(ISNUMBER(MATCH($T34,'Instruction Set'!$A$9,0)),"R"&amp;$U34&amp;" = R"&amp;$V34,IF(ISNUMBER(MATCH($T34,'Instruction Set'!$A$10,0)),"R"&amp;$U34&amp;" = R"&amp;$V34&amp;" &amp; R"&amp;$W34,IF(ISNUMBER(MATCH($T34,'Instruction Set'!$A$11,0)),"R"&amp;$U34&amp;" = R"&amp;$V34&amp;" | R"&amp;$W34,IF(ISNUMBER(MATCH($T34,'Instruction Set'!$A$12,0)),"R"&amp;$U34&amp;" = R"&amp;$V34&amp;" ^ R"&amp;$W34,IF(ISNUMBER(MATCH($T34,'Instruction Set'!$A$13,0)),"R"&amp;$U34&amp;" = ~R"&amp;$V34,IF(ISNUMBER(MATCH($T34,'Instruction Set'!$A$14,0)),"R"&amp;$U34&amp;" = R"&amp;$V34&amp;" &gt;&gt; 1",IF(ISNUMBER(MATCH($T34,'Instruction Set'!$A$15,0)),"R"&amp;$U34&amp;" = R"&amp;$V34&amp;" &lt;&lt; 1",IF(ISNUMBER(MATCH($T34,'Instruction Set'!$A$16,0)),"(R"&amp;$U34&amp;") = R"&amp;$V34,IF(ISNUMBER(MATCH($T34,'Instruction Set'!$A$17,0)),"R"&amp;$U34&amp;" = (R"&amp;$V34&amp;")",IF(ISNUMBER(MATCH($T34,'Instruction Set'!$A$18,0)),"R"&amp;$U34&amp;" = R"&amp;$V34&amp;" + "&amp;$W34,IF(ISNUMBER(MATCH($T34,'Instruction Set'!$A$19,0)),"R"&amp;$U34&amp;" = R"&amp;$V34&amp;" + "&amp;$W34&amp;"'",IF(ISNUMBER(MATCH($T34,'Instruction Set'!$A$20,0)),"R"&amp;$U34&amp;" = R"&amp;$V34&amp;" - "&amp;$W34,IF(ISNUMBER(MATCH($T34,'Instruction Set'!$A$21,0)),"R"&amp;$U34&amp;" = "&amp;$V34,IF(ISNUMBER(MATCH($T34,'Instruction Set'!$A$22,0)),"R"&amp;$U34&amp;" = R"&amp;$V34&amp;" &amp; "&amp;$W34,IF(ISNUMBER(MATCH($T34,'Instruction Set'!$A$23,0)),"R"&amp;$U34&amp;" = R"&amp;$V34&amp;" | "&amp;$W34,IF(ISNUMBER(MATCH($T34,'Instruction Set'!$A$24,0)),"R"&amp;$U34&amp;" = R"&amp;$V34&amp;" ^ "&amp;$W34,IF(ISNUMBER(MATCH($T34,'Instruction Set'!$A$33,0)),"JMP "&amp;IF(LEFT($Y34,1)="0",BIN2DEC($Y34&amp;$AA34),BIN2DEC($Y34&amp;$AA34)-64),IF(ISNUMBER(MATCH($T34,'Instruction Set'!$A$34,0)),"Halt",IF(ISNUMBER(MATCH($T34,'Instruction Set'!$A$25:$A$32,0)),"B"&amp;RIGHT(T34,LEN(T34)-7)&amp;" R"&amp;BIN2DEC(Z34)&amp;", "&amp;IF(LEFT($Y34,1)="0",BIN2DEC($Y34&amp;$AA34),BIN2DEC($Y34&amp;$AA34)-64),IF(ISNUMBER(MATCH($T34,'Instruction Set'!$A$35,0)),"R" &amp; U34 &amp; "= FIFO Data",IF(ISNUMBER(MATCH($T34,'Instruction Set'!$A$36,0)),"FIFO = R" &amp; $V34,"ERROR!!!"))))))))))))))))))))))))))))</f>
        <v>No Operation</v>
      </c>
    </row>
    <row r="35" spans="1:31" ht="12.7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T35" s="11"/>
      <c r="U35" s="12"/>
      <c r="V35" s="12"/>
      <c r="W35" s="12"/>
      <c r="X35" s="7"/>
      <c r="Y35" s="7"/>
      <c r="Z35" s="7"/>
      <c r="AA35" s="7"/>
      <c r="AB35" s="7"/>
      <c r="AC35" s="7"/>
    </row>
    <row r="36" spans="1:31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T36" s="11"/>
      <c r="U36" s="12"/>
      <c r="V36" s="12"/>
      <c r="W36" s="12"/>
      <c r="X36" s="7"/>
      <c r="Y36" s="7"/>
      <c r="Z36" s="7"/>
      <c r="AA36" s="7"/>
      <c r="AB36" s="7"/>
      <c r="AC36" s="7"/>
    </row>
    <row r="37" spans="1:31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T37" s="11"/>
      <c r="U37" s="12"/>
      <c r="V37" s="12"/>
      <c r="W37" s="12"/>
      <c r="X37" s="7"/>
      <c r="Y37" s="7"/>
      <c r="Z37" s="7"/>
      <c r="AA37" s="7"/>
      <c r="AB37" s="7"/>
      <c r="AC37" s="7"/>
    </row>
    <row r="38" spans="1:31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T38" s="11"/>
      <c r="U38" s="12"/>
      <c r="V38" s="12"/>
      <c r="W38" s="12"/>
      <c r="X38" s="7"/>
      <c r="Y38" s="7"/>
      <c r="Z38" s="7"/>
      <c r="AA38" s="7"/>
      <c r="AB38" s="7"/>
      <c r="AC38" s="7"/>
    </row>
    <row r="39" spans="1:31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T39" s="11"/>
      <c r="U39" s="12"/>
      <c r="V39" s="12"/>
      <c r="W39" s="12"/>
      <c r="X39" s="7"/>
      <c r="Y39" s="7"/>
      <c r="Z39" s="7"/>
      <c r="AA39" s="7"/>
      <c r="AB39" s="7"/>
      <c r="AC39" s="7"/>
    </row>
    <row r="40" spans="1:31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T40" s="11"/>
      <c r="U40" s="12"/>
      <c r="V40" s="12"/>
      <c r="W40" s="12"/>
      <c r="X40" s="7"/>
      <c r="Y40" s="7"/>
      <c r="Z40" s="7"/>
      <c r="AA40" s="7"/>
      <c r="AB40" s="7"/>
      <c r="AC40" s="7"/>
    </row>
    <row r="41" spans="1:31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T41" s="11"/>
      <c r="U41" s="12"/>
      <c r="V41" s="12"/>
      <c r="W41" s="12"/>
      <c r="X41" s="7"/>
      <c r="Y41" s="7"/>
      <c r="Z41" s="7"/>
      <c r="AA41" s="7"/>
      <c r="AB41" s="7"/>
      <c r="AC41" s="7"/>
    </row>
    <row r="42" spans="1:31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T42" s="11"/>
      <c r="U42" s="12"/>
      <c r="V42" s="12"/>
      <c r="W42" s="12"/>
      <c r="X42" s="7"/>
      <c r="Y42" s="7"/>
      <c r="Z42" s="7"/>
      <c r="AA42" s="7"/>
      <c r="AB42" s="7"/>
      <c r="AC42" s="7"/>
    </row>
    <row r="43" spans="1:31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T43" s="11"/>
      <c r="U43" s="12"/>
      <c r="V43" s="12"/>
      <c r="W43" s="12"/>
      <c r="X43" s="7"/>
      <c r="Y43" s="7"/>
      <c r="Z43" s="7"/>
      <c r="AA43" s="7"/>
      <c r="AB43" s="7"/>
      <c r="AC43" s="7"/>
    </row>
    <row r="44" spans="1:31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T44" s="11"/>
      <c r="U44" s="12"/>
      <c r="V44" s="12"/>
      <c r="W44" s="12"/>
      <c r="X44" s="7"/>
      <c r="Y44" s="7"/>
      <c r="Z44" s="7"/>
      <c r="AA44" s="7"/>
      <c r="AB44" s="7"/>
      <c r="AC44" s="7"/>
    </row>
    <row r="45" spans="1:31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T45" s="11"/>
      <c r="U45" s="12"/>
      <c r="V45" s="12"/>
      <c r="W45" s="12"/>
      <c r="X45" s="7"/>
      <c r="Y45" s="7"/>
      <c r="Z45" s="7"/>
      <c r="AA45" s="7"/>
      <c r="AB45" s="7"/>
      <c r="AC45" s="7"/>
    </row>
    <row r="46" spans="1:31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T46" s="11"/>
      <c r="U46" s="12"/>
      <c r="V46" s="12"/>
      <c r="W46" s="12"/>
      <c r="X46" s="7"/>
      <c r="Y46" s="7"/>
      <c r="Z46" s="7"/>
      <c r="AA46" s="7"/>
      <c r="AB46" s="7"/>
      <c r="AC46" s="7"/>
    </row>
    <row r="47" spans="1:31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T47" s="11"/>
      <c r="U47" s="12"/>
      <c r="V47" s="12"/>
      <c r="W47" s="12"/>
      <c r="X47" s="7"/>
      <c r="Y47" s="7"/>
      <c r="Z47" s="7"/>
      <c r="AA47" s="7"/>
      <c r="AB47" s="7"/>
      <c r="AC47" s="7"/>
    </row>
    <row r="48" spans="1:31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T48" s="11"/>
      <c r="U48" s="12"/>
      <c r="V48" s="12"/>
      <c r="W48" s="12"/>
      <c r="X48" s="7"/>
      <c r="Y48" s="7"/>
      <c r="Z48" s="7"/>
      <c r="AA48" s="7"/>
      <c r="AB48" s="7"/>
      <c r="AC48" s="7"/>
    </row>
    <row r="49" spans="1:29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T49" s="11"/>
      <c r="U49" s="12"/>
      <c r="V49" s="12"/>
      <c r="W49" s="12"/>
      <c r="X49" s="7"/>
      <c r="Y49" s="7"/>
      <c r="Z49" s="7"/>
      <c r="AA49" s="7"/>
      <c r="AB49" s="7"/>
      <c r="AC49" s="7"/>
    </row>
    <row r="50" spans="1:29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T50" s="11"/>
      <c r="U50" s="12"/>
      <c r="V50" s="12"/>
      <c r="W50" s="12"/>
      <c r="X50" s="7"/>
      <c r="Y50" s="7"/>
      <c r="Z50" s="7"/>
      <c r="AA50" s="7"/>
      <c r="AB50" s="7"/>
      <c r="AC50" s="7"/>
    </row>
    <row r="51" spans="1:29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T51" s="11"/>
      <c r="U51" s="12"/>
      <c r="V51" s="12"/>
      <c r="W51" s="12"/>
      <c r="X51" s="7"/>
      <c r="Y51" s="7"/>
      <c r="Z51" s="7"/>
      <c r="AA51" s="7"/>
      <c r="AB51" s="7"/>
      <c r="AC51" s="7"/>
    </row>
    <row r="52" spans="1:29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T52" s="11"/>
      <c r="U52" s="12"/>
      <c r="V52" s="12"/>
      <c r="W52" s="12"/>
      <c r="X52" s="7"/>
      <c r="Y52" s="7"/>
      <c r="Z52" s="7"/>
      <c r="AA52" s="7"/>
      <c r="AB52" s="7"/>
      <c r="AC52" s="7"/>
    </row>
    <row r="53" spans="1:29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T53" s="11"/>
      <c r="U53" s="12"/>
      <c r="V53" s="12"/>
      <c r="W53" s="12"/>
      <c r="X53" s="7"/>
      <c r="Y53" s="7"/>
      <c r="Z53" s="7"/>
      <c r="AA53" s="7"/>
      <c r="AB53" s="7"/>
      <c r="AC53" s="7"/>
    </row>
    <row r="54" spans="1:29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T54" s="11"/>
      <c r="U54" s="12"/>
      <c r="V54" s="12"/>
      <c r="W54" s="12"/>
      <c r="X54" s="7"/>
      <c r="Y54" s="7"/>
      <c r="Z54" s="7"/>
      <c r="AA54" s="7"/>
      <c r="AB54" s="7"/>
      <c r="AC54" s="7"/>
    </row>
    <row r="55" spans="1:29" ht="12.7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T55" s="11"/>
      <c r="U55" s="12"/>
      <c r="V55" s="12"/>
      <c r="W55" s="12"/>
      <c r="X55" s="7"/>
      <c r="Y55" s="7"/>
      <c r="Z55" s="7"/>
      <c r="AA55" s="7"/>
      <c r="AB55" s="7"/>
      <c r="AC55" s="7"/>
    </row>
    <row r="56" spans="1:29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T56" s="11"/>
      <c r="U56" s="12"/>
      <c r="V56" s="12"/>
      <c r="W56" s="12"/>
      <c r="X56" s="7"/>
      <c r="Y56" s="7"/>
      <c r="Z56" s="7"/>
      <c r="AA56" s="7"/>
      <c r="AB56" s="7"/>
      <c r="AC56" s="7"/>
    </row>
    <row r="57" spans="1:29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T57" s="11"/>
      <c r="U57" s="12"/>
      <c r="V57" s="12"/>
      <c r="W57" s="12"/>
      <c r="X57" s="7"/>
      <c r="Y57" s="7"/>
      <c r="Z57" s="7"/>
      <c r="AA57" s="7"/>
      <c r="AB57" s="7"/>
      <c r="AC57" s="7"/>
    </row>
    <row r="58" spans="1:29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T58" s="11"/>
      <c r="U58" s="12"/>
      <c r="V58" s="12"/>
      <c r="W58" s="12"/>
      <c r="X58" s="7"/>
      <c r="Y58" s="7"/>
      <c r="Z58" s="7"/>
      <c r="AA58" s="7"/>
      <c r="AB58" s="7"/>
      <c r="AC58" s="7"/>
    </row>
    <row r="59" spans="1:29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T59" s="11"/>
      <c r="U59" s="12"/>
      <c r="V59" s="12"/>
      <c r="W59" s="12"/>
      <c r="X59" s="7"/>
      <c r="Y59" s="7"/>
      <c r="Z59" s="7"/>
      <c r="AA59" s="7"/>
      <c r="AB59" s="7"/>
      <c r="AC59" s="7"/>
    </row>
    <row r="60" spans="1:29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T60" s="11"/>
      <c r="U60" s="12"/>
      <c r="V60" s="12"/>
      <c r="W60" s="12"/>
      <c r="X60" s="7"/>
      <c r="Y60" s="7"/>
      <c r="Z60" s="7"/>
      <c r="AA60" s="7"/>
      <c r="AB60" s="7"/>
      <c r="AC60" s="7"/>
    </row>
    <row r="61" spans="1:29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T61" s="11"/>
      <c r="U61" s="12"/>
      <c r="V61" s="12"/>
      <c r="W61" s="12"/>
      <c r="X61" s="7"/>
      <c r="Y61" s="7"/>
      <c r="Z61" s="7"/>
      <c r="AA61" s="7"/>
      <c r="AB61" s="7"/>
      <c r="AC61" s="7"/>
    </row>
    <row r="62" spans="1:29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T62" s="11"/>
      <c r="U62" s="12"/>
      <c r="V62" s="12"/>
      <c r="W62" s="12"/>
      <c r="X62" s="7"/>
      <c r="Y62" s="7"/>
      <c r="Z62" s="7"/>
      <c r="AA62" s="7"/>
      <c r="AB62" s="7"/>
      <c r="AC62" s="7"/>
    </row>
    <row r="63" spans="1:29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T63" s="11"/>
      <c r="U63" s="12"/>
      <c r="V63" s="12"/>
      <c r="W63" s="12"/>
      <c r="X63" s="7"/>
      <c r="Y63" s="7"/>
      <c r="Z63" s="7"/>
      <c r="AA63" s="7"/>
      <c r="AB63" s="7"/>
      <c r="AC63" s="7"/>
    </row>
    <row r="64" spans="1:29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T64" s="11"/>
      <c r="U64" s="12"/>
      <c r="V64" s="12"/>
      <c r="W64" s="12"/>
      <c r="X64" s="7"/>
      <c r="Y64" s="7"/>
      <c r="Z64" s="7"/>
      <c r="AA64" s="7"/>
      <c r="AB64" s="7"/>
      <c r="AC64" s="7"/>
    </row>
    <row r="65" spans="1:29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T65" s="11"/>
      <c r="U65" s="12"/>
      <c r="V65" s="12"/>
      <c r="W65" s="12"/>
      <c r="X65" s="7"/>
      <c r="Y65" s="7"/>
      <c r="Z65" s="7"/>
      <c r="AA65" s="7"/>
      <c r="AB65" s="7"/>
      <c r="AC65" s="7"/>
    </row>
    <row r="66" spans="1:29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T66" s="11"/>
      <c r="U66" s="12"/>
      <c r="V66" s="12"/>
      <c r="W66" s="12"/>
      <c r="X66" s="7"/>
      <c r="Y66" s="7"/>
      <c r="Z66" s="7"/>
      <c r="AA66" s="7"/>
      <c r="AB66" s="7"/>
      <c r="AC66" s="7"/>
    </row>
    <row r="67" spans="1:29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T67" s="11"/>
      <c r="U67" s="12"/>
      <c r="V67" s="12"/>
      <c r="W67" s="12"/>
      <c r="X67" s="7"/>
      <c r="Y67" s="7"/>
      <c r="Z67" s="7"/>
      <c r="AA67" s="7"/>
      <c r="AB67" s="7"/>
      <c r="AC67" s="7"/>
    </row>
    <row r="68" spans="1:29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T68" s="11"/>
      <c r="U68" s="12"/>
      <c r="V68" s="12"/>
      <c r="W68" s="12"/>
      <c r="X68" s="7"/>
      <c r="Y68" s="7"/>
      <c r="Z68" s="7"/>
      <c r="AA68" s="7"/>
      <c r="AB68" s="7"/>
      <c r="AC68" s="7"/>
    </row>
    <row r="69" spans="1:29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T69" s="11"/>
      <c r="U69" s="12"/>
      <c r="V69" s="12"/>
      <c r="W69" s="12"/>
      <c r="X69" s="7"/>
      <c r="Y69" s="7"/>
      <c r="Z69" s="7"/>
      <c r="AA69" s="7"/>
      <c r="AB69" s="7"/>
      <c r="AC69" s="7"/>
    </row>
    <row r="70" spans="1:29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T70" s="11"/>
      <c r="U70" s="12"/>
      <c r="V70" s="12"/>
      <c r="W70" s="12"/>
      <c r="X70" s="7"/>
      <c r="Y70" s="7"/>
      <c r="Z70" s="7"/>
      <c r="AA70" s="7"/>
      <c r="AB70" s="7"/>
      <c r="AC70" s="7"/>
    </row>
    <row r="71" spans="1:29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T71" s="11"/>
      <c r="U71" s="12"/>
      <c r="V71" s="12"/>
      <c r="W71" s="12"/>
      <c r="X71" s="7"/>
      <c r="Y71" s="7"/>
      <c r="Z71" s="7"/>
      <c r="AA71" s="7"/>
      <c r="AB71" s="7"/>
      <c r="AC71" s="7"/>
    </row>
    <row r="72" spans="1:29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T72" s="11"/>
      <c r="U72" s="12"/>
      <c r="V72" s="12"/>
      <c r="W72" s="12"/>
      <c r="X72" s="7"/>
      <c r="Y72" s="7"/>
      <c r="Z72" s="7"/>
      <c r="AA72" s="7"/>
      <c r="AB72" s="7"/>
      <c r="AC72" s="7"/>
    </row>
    <row r="73" spans="1:29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T73" s="11"/>
      <c r="U73" s="12"/>
      <c r="V73" s="12"/>
      <c r="W73" s="12"/>
      <c r="X73" s="7"/>
      <c r="Y73" s="7"/>
      <c r="Z73" s="7"/>
      <c r="AA73" s="7"/>
      <c r="AB73" s="7"/>
      <c r="AC73" s="7"/>
    </row>
    <row r="74" spans="1:29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T74" s="11"/>
      <c r="U74" s="12"/>
      <c r="V74" s="12"/>
      <c r="W74" s="12"/>
      <c r="X74" s="7"/>
      <c r="Y74" s="7"/>
      <c r="Z74" s="7"/>
      <c r="AA74" s="7"/>
      <c r="AB74" s="7"/>
      <c r="AC74" s="7"/>
    </row>
    <row r="75" spans="1:29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T75" s="11"/>
      <c r="U75" s="12"/>
      <c r="V75" s="12"/>
      <c r="W75" s="12"/>
      <c r="X75" s="7"/>
      <c r="Y75" s="7"/>
      <c r="Z75" s="7"/>
      <c r="AA75" s="7"/>
      <c r="AB75" s="7"/>
      <c r="AC75" s="7"/>
    </row>
    <row r="76" spans="1:29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T76" s="11"/>
      <c r="U76" s="12"/>
      <c r="V76" s="12"/>
      <c r="W76" s="12"/>
      <c r="X76" s="7"/>
      <c r="Y76" s="7"/>
      <c r="Z76" s="7"/>
      <c r="AA76" s="7"/>
      <c r="AB76" s="7"/>
      <c r="AC76" s="7"/>
    </row>
    <row r="77" spans="1:29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T77" s="11"/>
      <c r="U77" s="12"/>
      <c r="V77" s="12"/>
      <c r="W77" s="12"/>
      <c r="X77" s="7"/>
      <c r="Y77" s="7"/>
      <c r="Z77" s="7"/>
      <c r="AA77" s="7"/>
      <c r="AB77" s="7"/>
      <c r="AC77" s="7"/>
    </row>
    <row r="78" spans="1:29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T78" s="11"/>
      <c r="U78" s="12"/>
      <c r="V78" s="12"/>
      <c r="W78" s="12"/>
      <c r="X78" s="7"/>
      <c r="Y78" s="7"/>
      <c r="Z78" s="7"/>
      <c r="AA78" s="7"/>
      <c r="AB78" s="7"/>
      <c r="AC78" s="7"/>
    </row>
    <row r="79" spans="1:29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T79" s="11"/>
      <c r="U79" s="12"/>
      <c r="V79" s="12"/>
      <c r="W79" s="12"/>
      <c r="X79" s="7"/>
      <c r="Y79" s="7"/>
      <c r="Z79" s="7"/>
      <c r="AA79" s="7"/>
      <c r="AB79" s="7"/>
      <c r="AC79" s="7"/>
    </row>
    <row r="80" spans="1:29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T80" s="11"/>
      <c r="U80" s="12"/>
      <c r="V80" s="12"/>
      <c r="W80" s="12"/>
      <c r="X80" s="7"/>
      <c r="Y80" s="7"/>
      <c r="Z80" s="7"/>
      <c r="AA80" s="7"/>
      <c r="AB80" s="7"/>
      <c r="AC80" s="7"/>
    </row>
    <row r="81" spans="1:29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T81" s="11"/>
      <c r="U81" s="12"/>
      <c r="V81" s="12"/>
      <c r="W81" s="12"/>
      <c r="X81" s="7"/>
      <c r="Y81" s="7"/>
      <c r="Z81" s="7"/>
      <c r="AA81" s="7"/>
      <c r="AB81" s="7"/>
      <c r="AC81" s="7"/>
    </row>
    <row r="82" spans="1:29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T82" s="11"/>
      <c r="U82" s="12"/>
      <c r="V82" s="12"/>
      <c r="W82" s="12"/>
      <c r="X82" s="7"/>
      <c r="Y82" s="7"/>
      <c r="Z82" s="7"/>
      <c r="AA82" s="7"/>
      <c r="AB82" s="7"/>
      <c r="AC82" s="7"/>
    </row>
    <row r="83" spans="1:29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T83" s="11"/>
      <c r="U83" s="12"/>
      <c r="V83" s="12"/>
      <c r="W83" s="12"/>
      <c r="X83" s="7"/>
      <c r="Y83" s="7"/>
      <c r="Z83" s="7"/>
      <c r="AA83" s="7"/>
      <c r="AB83" s="7"/>
      <c r="AC83" s="7"/>
    </row>
    <row r="84" spans="1:29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T84" s="11"/>
      <c r="U84" s="12"/>
      <c r="V84" s="12"/>
      <c r="W84" s="12"/>
      <c r="X84" s="7"/>
      <c r="Y84" s="7"/>
      <c r="Z84" s="7"/>
      <c r="AA84" s="7"/>
      <c r="AB84" s="7"/>
      <c r="AC84" s="7"/>
    </row>
    <row r="85" spans="1:29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T85" s="11"/>
      <c r="U85" s="12"/>
      <c r="V85" s="12"/>
      <c r="W85" s="12"/>
      <c r="X85" s="7"/>
      <c r="Y85" s="7"/>
      <c r="Z85" s="7"/>
      <c r="AA85" s="7"/>
      <c r="AB85" s="7"/>
      <c r="AC85" s="7"/>
    </row>
    <row r="86" spans="1:29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T86" s="11"/>
      <c r="U86" s="12"/>
      <c r="V86" s="12"/>
      <c r="W86" s="12"/>
      <c r="X86" s="7"/>
      <c r="Y86" s="7"/>
      <c r="Z86" s="7"/>
      <c r="AA86" s="7"/>
      <c r="AB86" s="7"/>
      <c r="AC86" s="7"/>
    </row>
    <row r="87" spans="1:29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T87" s="11"/>
      <c r="U87" s="12"/>
      <c r="V87" s="12"/>
      <c r="W87" s="12"/>
      <c r="X87" s="7"/>
      <c r="Y87" s="7"/>
      <c r="Z87" s="7"/>
      <c r="AA87" s="7"/>
      <c r="AB87" s="7"/>
      <c r="AC87" s="7"/>
    </row>
    <row r="88" spans="1:29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T88" s="11"/>
      <c r="U88" s="12"/>
      <c r="V88" s="12"/>
      <c r="W88" s="12"/>
      <c r="X88" s="7"/>
      <c r="Y88" s="7"/>
      <c r="Z88" s="7"/>
      <c r="AA88" s="7"/>
      <c r="AB88" s="7"/>
      <c r="AC88" s="7"/>
    </row>
    <row r="89" spans="1:29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T89" s="11"/>
      <c r="U89" s="12"/>
      <c r="V89" s="12"/>
      <c r="W89" s="12"/>
      <c r="X89" s="7"/>
      <c r="Y89" s="7"/>
      <c r="Z89" s="7"/>
      <c r="AA89" s="7"/>
      <c r="AB89" s="7"/>
      <c r="AC89" s="7"/>
    </row>
    <row r="90" spans="1:29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T90" s="11"/>
      <c r="U90" s="12"/>
      <c r="V90" s="12"/>
      <c r="W90" s="12"/>
      <c r="X90" s="7"/>
      <c r="Y90" s="7"/>
      <c r="Z90" s="7"/>
      <c r="AA90" s="7"/>
      <c r="AB90" s="7"/>
      <c r="AC90" s="7"/>
    </row>
    <row r="91" spans="1:29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T91" s="11"/>
      <c r="U91" s="12"/>
      <c r="V91" s="12"/>
      <c r="W91" s="12"/>
      <c r="X91" s="7"/>
      <c r="Y91" s="7"/>
      <c r="Z91" s="7"/>
      <c r="AA91" s="7"/>
      <c r="AB91" s="7"/>
      <c r="AC91" s="7"/>
    </row>
    <row r="92" spans="1:29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T92" s="11"/>
      <c r="U92" s="12"/>
      <c r="V92" s="12"/>
      <c r="W92" s="12"/>
      <c r="X92" s="7"/>
      <c r="Y92" s="7"/>
      <c r="Z92" s="7"/>
      <c r="AA92" s="7"/>
      <c r="AB92" s="7"/>
      <c r="AC92" s="7"/>
    </row>
    <row r="93" spans="1:29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T93" s="11"/>
      <c r="U93" s="12"/>
      <c r="V93" s="12"/>
      <c r="W93" s="12"/>
      <c r="X93" s="7"/>
      <c r="Y93" s="7"/>
      <c r="Z93" s="7"/>
      <c r="AA93" s="7"/>
      <c r="AB93" s="7"/>
      <c r="AC93" s="7"/>
    </row>
    <row r="94" spans="1:29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T94" s="11"/>
      <c r="U94" s="12"/>
      <c r="V94" s="12"/>
      <c r="W94" s="12"/>
      <c r="X94" s="7"/>
      <c r="Y94" s="7"/>
      <c r="Z94" s="7"/>
      <c r="AA94" s="7"/>
      <c r="AB94" s="7"/>
      <c r="AC94" s="7"/>
    </row>
    <row r="95" spans="1:29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T95" s="11"/>
      <c r="U95" s="12"/>
      <c r="V95" s="12"/>
      <c r="W95" s="12"/>
      <c r="X95" s="7"/>
      <c r="Y95" s="7"/>
      <c r="Z95" s="7"/>
      <c r="AA95" s="7"/>
      <c r="AB95" s="7"/>
      <c r="AC95" s="7"/>
    </row>
    <row r="96" spans="1:29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T96" s="11"/>
      <c r="U96" s="12"/>
      <c r="V96" s="12"/>
      <c r="W96" s="12"/>
      <c r="X96" s="7"/>
      <c r="Y96" s="7"/>
      <c r="Z96" s="7"/>
      <c r="AA96" s="7"/>
      <c r="AB96" s="7"/>
      <c r="AC96" s="7"/>
    </row>
    <row r="97" spans="1:29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T97" s="11"/>
      <c r="U97" s="12"/>
      <c r="V97" s="12"/>
      <c r="W97" s="12"/>
      <c r="X97" s="7"/>
      <c r="Y97" s="7"/>
      <c r="Z97" s="7"/>
      <c r="AA97" s="7"/>
      <c r="AB97" s="7"/>
      <c r="AC97" s="7"/>
    </row>
    <row r="98" spans="1:29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T98" s="11"/>
      <c r="U98" s="12"/>
      <c r="V98" s="12"/>
      <c r="W98" s="12"/>
      <c r="X98" s="7"/>
      <c r="Y98" s="7"/>
      <c r="Z98" s="7"/>
      <c r="AA98" s="7"/>
      <c r="AB98" s="7"/>
      <c r="AC98" s="7"/>
    </row>
    <row r="99" spans="1:29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T99" s="11"/>
      <c r="U99" s="12"/>
      <c r="V99" s="12"/>
      <c r="W99" s="12"/>
      <c r="X99" s="7"/>
      <c r="Y99" s="7"/>
      <c r="Z99" s="7"/>
      <c r="AA99" s="7"/>
      <c r="AB99" s="7"/>
      <c r="AC99" s="7"/>
    </row>
    <row r="100" spans="1:29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T100" s="11"/>
      <c r="U100" s="12"/>
      <c r="V100" s="12"/>
      <c r="W100" s="12"/>
      <c r="X100" s="7"/>
      <c r="Y100" s="7"/>
      <c r="Z100" s="7"/>
      <c r="AA100" s="7"/>
      <c r="AB100" s="7"/>
      <c r="AC100" s="7"/>
    </row>
    <row r="101" spans="1:29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T101" s="11"/>
      <c r="U101" s="12"/>
      <c r="V101" s="12"/>
      <c r="W101" s="12"/>
      <c r="X101" s="7"/>
      <c r="Y101" s="7"/>
      <c r="Z101" s="7"/>
      <c r="AA101" s="7"/>
      <c r="AB101" s="7"/>
      <c r="AC101" s="7"/>
    </row>
    <row r="102" spans="1:29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T102" s="11"/>
      <c r="U102" s="12"/>
      <c r="V102" s="12"/>
      <c r="W102" s="12"/>
      <c r="X102" s="7"/>
      <c r="Y102" s="7"/>
      <c r="Z102" s="7"/>
      <c r="AA102" s="7"/>
      <c r="AB102" s="7"/>
      <c r="AC102" s="7"/>
    </row>
    <row r="103" spans="1:29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T103" s="11"/>
      <c r="U103" s="12"/>
      <c r="V103" s="12"/>
      <c r="W103" s="12"/>
      <c r="X103" s="7"/>
      <c r="Y103" s="7"/>
      <c r="Z103" s="7"/>
      <c r="AA103" s="7"/>
      <c r="AB103" s="7"/>
      <c r="AC103" s="7"/>
    </row>
    <row r="104" spans="1:29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T104" s="11"/>
      <c r="U104" s="12"/>
      <c r="V104" s="12"/>
      <c r="W104" s="12"/>
      <c r="X104" s="7"/>
      <c r="Y104" s="7"/>
      <c r="Z104" s="7"/>
      <c r="AA104" s="7"/>
      <c r="AB104" s="7"/>
      <c r="AC104" s="7"/>
    </row>
    <row r="105" spans="1:29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T105" s="11"/>
      <c r="U105" s="12"/>
      <c r="V105" s="12"/>
      <c r="W105" s="12"/>
      <c r="X105" s="7"/>
      <c r="Y105" s="7"/>
      <c r="Z105" s="7"/>
      <c r="AA105" s="7"/>
      <c r="AB105" s="7"/>
      <c r="AC105" s="7"/>
    </row>
    <row r="106" spans="1:29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T106" s="11"/>
      <c r="U106" s="12"/>
      <c r="V106" s="12"/>
      <c r="W106" s="12"/>
      <c r="X106" s="7"/>
      <c r="Y106" s="7"/>
      <c r="Z106" s="7"/>
      <c r="AA106" s="7"/>
      <c r="AB106" s="7"/>
      <c r="AC106" s="7"/>
    </row>
    <row r="107" spans="1:29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T107" s="11"/>
      <c r="U107" s="12"/>
      <c r="V107" s="12"/>
      <c r="W107" s="12"/>
      <c r="X107" s="7"/>
      <c r="Y107" s="7"/>
      <c r="Z107" s="7"/>
      <c r="AA107" s="7"/>
      <c r="AB107" s="7"/>
      <c r="AC107" s="7"/>
    </row>
    <row r="108" spans="1:29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T108" s="11"/>
      <c r="U108" s="12"/>
      <c r="V108" s="12"/>
      <c r="W108" s="12"/>
      <c r="X108" s="7"/>
      <c r="Y108" s="7"/>
      <c r="Z108" s="7"/>
      <c r="AA108" s="7"/>
      <c r="AB108" s="7"/>
      <c r="AC108" s="7"/>
    </row>
    <row r="109" spans="1:29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T109" s="11"/>
      <c r="U109" s="12"/>
      <c r="V109" s="12"/>
      <c r="W109" s="12"/>
      <c r="X109" s="7"/>
      <c r="Y109" s="7"/>
      <c r="Z109" s="7"/>
      <c r="AA109" s="7"/>
      <c r="AB109" s="7"/>
      <c r="AC109" s="7"/>
    </row>
    <row r="110" spans="1:29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T110" s="11"/>
      <c r="U110" s="12"/>
      <c r="V110" s="12"/>
      <c r="W110" s="12"/>
      <c r="X110" s="7"/>
      <c r="Y110" s="7"/>
      <c r="Z110" s="7"/>
      <c r="AA110" s="7"/>
      <c r="AB110" s="7"/>
      <c r="AC110" s="7"/>
    </row>
    <row r="111" spans="1:29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11"/>
      <c r="U111" s="12"/>
      <c r="V111" s="12"/>
      <c r="W111" s="12"/>
      <c r="X111" s="7"/>
      <c r="Y111" s="7"/>
      <c r="Z111" s="7"/>
      <c r="AA111" s="7"/>
      <c r="AB111" s="7"/>
      <c r="AC111" s="7"/>
    </row>
    <row r="112" spans="1:29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T112" s="11"/>
      <c r="U112" s="12"/>
      <c r="V112" s="12"/>
      <c r="W112" s="12"/>
      <c r="X112" s="7"/>
      <c r="Y112" s="7"/>
      <c r="Z112" s="7"/>
      <c r="AA112" s="7"/>
      <c r="AB112" s="7"/>
      <c r="AC112" s="7"/>
    </row>
    <row r="113" spans="1:29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T113" s="11"/>
      <c r="U113" s="12"/>
      <c r="V113" s="12"/>
      <c r="W113" s="12"/>
      <c r="X113" s="7"/>
      <c r="Y113" s="7"/>
      <c r="Z113" s="7"/>
      <c r="AA113" s="7"/>
      <c r="AB113" s="7"/>
      <c r="AC113" s="7"/>
    </row>
    <row r="114" spans="1:29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T114" s="11"/>
      <c r="U114" s="12"/>
      <c r="V114" s="12"/>
      <c r="W114" s="12"/>
      <c r="X114" s="7"/>
      <c r="Y114" s="7"/>
      <c r="Z114" s="7"/>
      <c r="AA114" s="7"/>
      <c r="AB114" s="7"/>
      <c r="AC114" s="7"/>
    </row>
    <row r="115" spans="1:29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T115" s="11"/>
      <c r="U115" s="12"/>
      <c r="V115" s="12"/>
      <c r="W115" s="12"/>
      <c r="X115" s="7"/>
      <c r="Y115" s="7"/>
      <c r="Z115" s="7"/>
      <c r="AA115" s="7"/>
      <c r="AB115" s="7"/>
      <c r="AC115" s="7"/>
    </row>
    <row r="116" spans="1:29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T116" s="11"/>
      <c r="U116" s="12"/>
      <c r="V116" s="12"/>
      <c r="W116" s="12"/>
      <c r="X116" s="7"/>
      <c r="Y116" s="7"/>
      <c r="Z116" s="7"/>
      <c r="AA116" s="7"/>
      <c r="AB116" s="7"/>
      <c r="AC116" s="7"/>
    </row>
    <row r="117" spans="1:29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T117" s="11"/>
      <c r="U117" s="12"/>
      <c r="V117" s="12"/>
      <c r="W117" s="12"/>
      <c r="X117" s="7"/>
      <c r="Y117" s="7"/>
      <c r="Z117" s="7"/>
      <c r="AA117" s="7"/>
      <c r="AB117" s="7"/>
      <c r="AC117" s="7"/>
    </row>
    <row r="118" spans="1:29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T118" s="11"/>
      <c r="U118" s="12"/>
      <c r="V118" s="12"/>
      <c r="W118" s="12"/>
      <c r="X118" s="7"/>
      <c r="Y118" s="7"/>
      <c r="Z118" s="7"/>
      <c r="AA118" s="7"/>
      <c r="AB118" s="7"/>
      <c r="AC118" s="7"/>
    </row>
    <row r="119" spans="1:29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T119" s="11"/>
      <c r="U119" s="12"/>
      <c r="V119" s="12"/>
      <c r="W119" s="12"/>
      <c r="X119" s="7"/>
      <c r="Y119" s="7"/>
      <c r="Z119" s="7"/>
      <c r="AA119" s="7"/>
      <c r="AB119" s="7"/>
      <c r="AC119" s="7"/>
    </row>
    <row r="120" spans="1:29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T120" s="11"/>
      <c r="U120" s="12"/>
      <c r="V120" s="12"/>
      <c r="W120" s="12"/>
      <c r="X120" s="7"/>
      <c r="Y120" s="7"/>
      <c r="Z120" s="7"/>
      <c r="AA120" s="7"/>
      <c r="AB120" s="7"/>
      <c r="AC120" s="7"/>
    </row>
    <row r="121" spans="1:29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T121" s="11"/>
      <c r="U121" s="12"/>
      <c r="V121" s="12"/>
      <c r="W121" s="12"/>
      <c r="X121" s="7"/>
      <c r="Y121" s="7"/>
      <c r="Z121" s="7"/>
      <c r="AA121" s="7"/>
      <c r="AB121" s="7"/>
      <c r="AC121" s="7"/>
    </row>
    <row r="122" spans="1:29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T122" s="11"/>
      <c r="U122" s="12"/>
      <c r="V122" s="12"/>
      <c r="W122" s="12"/>
      <c r="X122" s="7"/>
      <c r="Y122" s="7"/>
      <c r="Z122" s="7"/>
      <c r="AA122" s="7"/>
      <c r="AB122" s="7"/>
      <c r="AC122" s="7"/>
    </row>
    <row r="123" spans="1:29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T123" s="11"/>
      <c r="U123" s="12"/>
      <c r="V123" s="12"/>
      <c r="W123" s="12"/>
      <c r="X123" s="7"/>
      <c r="Y123" s="7"/>
      <c r="Z123" s="7"/>
      <c r="AA123" s="7"/>
      <c r="AB123" s="7"/>
      <c r="AC123" s="7"/>
    </row>
    <row r="124" spans="1:29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T124" s="11"/>
      <c r="U124" s="12"/>
      <c r="V124" s="12"/>
      <c r="W124" s="12"/>
      <c r="X124" s="7"/>
      <c r="Y124" s="7"/>
      <c r="Z124" s="7"/>
      <c r="AA124" s="7"/>
      <c r="AB124" s="7"/>
      <c r="AC124" s="7"/>
    </row>
    <row r="125" spans="1:29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T125" s="11"/>
      <c r="U125" s="12"/>
      <c r="V125" s="12"/>
      <c r="W125" s="12"/>
      <c r="X125" s="7"/>
      <c r="Y125" s="7"/>
      <c r="Z125" s="7"/>
      <c r="AA125" s="7"/>
      <c r="AB125" s="7"/>
      <c r="AC125" s="7"/>
    </row>
    <row r="126" spans="1:29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T126" s="11"/>
      <c r="U126" s="12"/>
      <c r="V126" s="12"/>
      <c r="W126" s="12"/>
      <c r="X126" s="7"/>
      <c r="Y126" s="7"/>
      <c r="Z126" s="7"/>
      <c r="AA126" s="7"/>
      <c r="AB126" s="7"/>
      <c r="AC126" s="7"/>
    </row>
    <row r="127" spans="1:29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T127" s="11"/>
      <c r="U127" s="12"/>
      <c r="V127" s="12"/>
      <c r="W127" s="12"/>
      <c r="X127" s="7"/>
      <c r="Y127" s="7"/>
      <c r="Z127" s="7"/>
      <c r="AA127" s="7"/>
      <c r="AB127" s="7"/>
      <c r="AC127" s="7"/>
    </row>
    <row r="128" spans="1:29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T128" s="11"/>
      <c r="U128" s="12"/>
      <c r="V128" s="12"/>
      <c r="W128" s="12"/>
      <c r="X128" s="7"/>
      <c r="Y128" s="7"/>
      <c r="Z128" s="7"/>
      <c r="AA128" s="7"/>
      <c r="AB128" s="7"/>
      <c r="AC128" s="7"/>
    </row>
    <row r="129" spans="1:29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T129" s="11"/>
      <c r="U129" s="12"/>
      <c r="V129" s="12"/>
      <c r="W129" s="12"/>
      <c r="X129" s="7"/>
      <c r="Y129" s="7"/>
      <c r="Z129" s="7"/>
      <c r="AA129" s="7"/>
      <c r="AB129" s="7"/>
      <c r="AC129" s="7"/>
    </row>
    <row r="130" spans="1:29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T130" s="11"/>
      <c r="U130" s="12"/>
      <c r="V130" s="12"/>
      <c r="W130" s="12"/>
      <c r="X130" s="7"/>
      <c r="Y130" s="7"/>
      <c r="Z130" s="7"/>
      <c r="AA130" s="7"/>
      <c r="AB130" s="7"/>
      <c r="AC130" s="7"/>
    </row>
    <row r="131" spans="1:29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T131" s="11"/>
      <c r="U131" s="12"/>
      <c r="V131" s="12"/>
      <c r="W131" s="12"/>
      <c r="X131" s="7"/>
      <c r="Y131" s="7"/>
      <c r="Z131" s="7"/>
      <c r="AA131" s="7"/>
      <c r="AB131" s="7"/>
      <c r="AC131" s="7"/>
    </row>
    <row r="132" spans="1:29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T132" s="11"/>
      <c r="U132" s="12"/>
      <c r="V132" s="12"/>
      <c r="W132" s="12"/>
      <c r="X132" s="7"/>
      <c r="Y132" s="7"/>
      <c r="Z132" s="7"/>
      <c r="AA132" s="7"/>
      <c r="AB132" s="7"/>
      <c r="AC132" s="7"/>
    </row>
    <row r="133" spans="1:29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T133" s="11"/>
      <c r="U133" s="12"/>
      <c r="V133" s="12"/>
      <c r="W133" s="12"/>
      <c r="X133" s="7"/>
      <c r="Y133" s="7"/>
      <c r="Z133" s="7"/>
      <c r="AA133" s="7"/>
      <c r="AB133" s="7"/>
      <c r="AC133" s="7"/>
    </row>
    <row r="134" spans="1:29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T134" s="11"/>
      <c r="U134" s="12"/>
      <c r="V134" s="12"/>
      <c r="W134" s="12"/>
      <c r="X134" s="7"/>
      <c r="Y134" s="7"/>
      <c r="Z134" s="7"/>
      <c r="AA134" s="7"/>
      <c r="AB134" s="7"/>
      <c r="AC134" s="7"/>
    </row>
    <row r="135" spans="1:29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T135" s="11"/>
      <c r="U135" s="12"/>
      <c r="V135" s="12"/>
      <c r="W135" s="12"/>
      <c r="X135" s="7"/>
      <c r="Y135" s="7"/>
      <c r="Z135" s="7"/>
      <c r="AA135" s="7"/>
      <c r="AB135" s="7"/>
      <c r="AC135" s="7"/>
    </row>
    <row r="136" spans="1:29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T136" s="11"/>
      <c r="U136" s="12"/>
      <c r="V136" s="12"/>
      <c r="W136" s="12"/>
      <c r="X136" s="7"/>
      <c r="Y136" s="7"/>
      <c r="Z136" s="7"/>
      <c r="AA136" s="7"/>
      <c r="AB136" s="7"/>
      <c r="AC136" s="7"/>
    </row>
    <row r="137" spans="1:29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T137" s="11"/>
      <c r="U137" s="12"/>
      <c r="V137" s="12"/>
      <c r="W137" s="12"/>
      <c r="X137" s="7"/>
      <c r="Y137" s="7"/>
      <c r="Z137" s="7"/>
      <c r="AA137" s="7"/>
      <c r="AB137" s="7"/>
      <c r="AC137" s="7"/>
    </row>
    <row r="138" spans="1:29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T138" s="11"/>
      <c r="U138" s="12"/>
      <c r="V138" s="12"/>
      <c r="W138" s="12"/>
      <c r="X138" s="7"/>
      <c r="Y138" s="7"/>
      <c r="Z138" s="7"/>
      <c r="AA138" s="7"/>
      <c r="AB138" s="7"/>
      <c r="AC138" s="7"/>
    </row>
    <row r="139" spans="1:29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T139" s="11"/>
      <c r="U139" s="12"/>
      <c r="V139" s="12"/>
      <c r="W139" s="12"/>
      <c r="X139" s="7"/>
      <c r="Y139" s="7"/>
      <c r="Z139" s="7"/>
      <c r="AA139" s="7"/>
      <c r="AB139" s="7"/>
      <c r="AC139" s="7"/>
    </row>
    <row r="140" spans="1:29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T140" s="11"/>
      <c r="U140" s="12"/>
      <c r="V140" s="12"/>
      <c r="W140" s="12"/>
      <c r="X140" s="7"/>
      <c r="Y140" s="7"/>
      <c r="Z140" s="7"/>
      <c r="AA140" s="7"/>
      <c r="AB140" s="7"/>
      <c r="AC140" s="7"/>
    </row>
    <row r="141" spans="1:29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T141" s="11"/>
      <c r="U141" s="12"/>
      <c r="V141" s="12"/>
      <c r="W141" s="12"/>
      <c r="X141" s="7"/>
      <c r="Y141" s="7"/>
      <c r="Z141" s="7"/>
      <c r="AA141" s="7"/>
      <c r="AB141" s="7"/>
      <c r="AC141" s="7"/>
    </row>
    <row r="142" spans="1:29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T142" s="11"/>
      <c r="U142" s="12"/>
      <c r="V142" s="12"/>
      <c r="W142" s="12"/>
      <c r="X142" s="7"/>
      <c r="Y142" s="7"/>
      <c r="Z142" s="7"/>
      <c r="AA142" s="7"/>
      <c r="AB142" s="7"/>
      <c r="AC142" s="7"/>
    </row>
    <row r="143" spans="1:29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T143" s="11"/>
      <c r="U143" s="12"/>
      <c r="V143" s="12"/>
      <c r="W143" s="12"/>
      <c r="X143" s="7"/>
      <c r="Y143" s="7"/>
      <c r="Z143" s="7"/>
      <c r="AA143" s="7"/>
      <c r="AB143" s="7"/>
      <c r="AC143" s="7"/>
    </row>
    <row r="144" spans="1:29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T144" s="11"/>
      <c r="U144" s="12"/>
      <c r="V144" s="12"/>
      <c r="W144" s="12"/>
      <c r="X144" s="7"/>
      <c r="Y144" s="7"/>
      <c r="Z144" s="7"/>
      <c r="AA144" s="7"/>
      <c r="AB144" s="7"/>
      <c r="AC144" s="7"/>
    </row>
    <row r="145" spans="1:29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T145" s="11"/>
      <c r="U145" s="12"/>
      <c r="V145" s="12"/>
      <c r="W145" s="12"/>
      <c r="X145" s="7"/>
      <c r="Y145" s="7"/>
      <c r="Z145" s="7"/>
      <c r="AA145" s="7"/>
      <c r="AB145" s="7"/>
      <c r="AC145" s="7"/>
    </row>
    <row r="146" spans="1:29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T146" s="11"/>
      <c r="U146" s="12"/>
      <c r="V146" s="12"/>
      <c r="W146" s="12"/>
      <c r="X146" s="7"/>
      <c r="Y146" s="7"/>
      <c r="Z146" s="7"/>
      <c r="AA146" s="7"/>
      <c r="AB146" s="7"/>
      <c r="AC146" s="7"/>
    </row>
    <row r="147" spans="1:29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T147" s="11"/>
      <c r="U147" s="12"/>
      <c r="V147" s="12"/>
      <c r="W147" s="12"/>
      <c r="X147" s="7"/>
      <c r="Y147" s="7"/>
      <c r="Z147" s="7"/>
      <c r="AA147" s="7"/>
      <c r="AB147" s="7"/>
      <c r="AC147" s="7"/>
    </row>
    <row r="148" spans="1:29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T148" s="11"/>
      <c r="U148" s="12"/>
      <c r="V148" s="12"/>
      <c r="W148" s="12"/>
      <c r="X148" s="7"/>
      <c r="Y148" s="7"/>
      <c r="Z148" s="7"/>
      <c r="AA148" s="7"/>
      <c r="AB148" s="7"/>
      <c r="AC148" s="7"/>
    </row>
    <row r="149" spans="1:29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T149" s="11"/>
      <c r="U149" s="12"/>
      <c r="V149" s="12"/>
      <c r="W149" s="12"/>
      <c r="X149" s="7"/>
      <c r="Y149" s="7"/>
      <c r="Z149" s="7"/>
      <c r="AA149" s="7"/>
      <c r="AB149" s="7"/>
      <c r="AC149" s="7"/>
    </row>
    <row r="150" spans="1:29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T150" s="11"/>
      <c r="U150" s="12"/>
      <c r="V150" s="12"/>
      <c r="W150" s="12"/>
      <c r="X150" s="7"/>
      <c r="Y150" s="7"/>
      <c r="Z150" s="7"/>
      <c r="AA150" s="7"/>
      <c r="AB150" s="7"/>
      <c r="AC150" s="7"/>
    </row>
    <row r="151" spans="1:29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T151" s="11"/>
      <c r="U151" s="12"/>
      <c r="V151" s="12"/>
      <c r="W151" s="12"/>
      <c r="X151" s="7"/>
      <c r="Y151" s="7"/>
      <c r="Z151" s="7"/>
      <c r="AA151" s="7"/>
      <c r="AB151" s="7"/>
      <c r="AC151" s="7"/>
    </row>
    <row r="152" spans="1:29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T152" s="11"/>
      <c r="U152" s="12"/>
      <c r="V152" s="12"/>
      <c r="W152" s="12"/>
      <c r="X152" s="7"/>
      <c r="Y152" s="7"/>
      <c r="Z152" s="7"/>
      <c r="AA152" s="7"/>
      <c r="AB152" s="7"/>
      <c r="AC152" s="7"/>
    </row>
    <row r="153" spans="1:29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T153" s="11"/>
      <c r="U153" s="12"/>
      <c r="V153" s="12"/>
      <c r="W153" s="12"/>
      <c r="X153" s="7"/>
      <c r="Y153" s="7"/>
      <c r="Z153" s="7"/>
      <c r="AA153" s="7"/>
      <c r="AB153" s="7"/>
      <c r="AC153" s="7"/>
    </row>
    <row r="154" spans="1:29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T154" s="11"/>
      <c r="U154" s="12"/>
      <c r="V154" s="12"/>
      <c r="W154" s="12"/>
      <c r="X154" s="7"/>
      <c r="Y154" s="7"/>
      <c r="Z154" s="7"/>
      <c r="AA154" s="7"/>
      <c r="AB154" s="7"/>
      <c r="AC154" s="7"/>
    </row>
    <row r="155" spans="1:29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T155" s="11"/>
      <c r="U155" s="12"/>
      <c r="V155" s="12"/>
      <c r="W155" s="12"/>
      <c r="X155" s="7"/>
      <c r="Y155" s="7"/>
      <c r="Z155" s="7"/>
      <c r="AA155" s="7"/>
      <c r="AB155" s="7"/>
      <c r="AC155" s="7"/>
    </row>
    <row r="156" spans="1:29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T156" s="11"/>
      <c r="U156" s="12"/>
      <c r="V156" s="12"/>
      <c r="W156" s="12"/>
      <c r="X156" s="7"/>
      <c r="Y156" s="7"/>
      <c r="Z156" s="7"/>
      <c r="AA156" s="7"/>
      <c r="AB156" s="7"/>
      <c r="AC156" s="7"/>
    </row>
    <row r="157" spans="1:29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T157" s="11"/>
      <c r="U157" s="12"/>
      <c r="V157" s="12"/>
      <c r="W157" s="12"/>
      <c r="X157" s="7"/>
      <c r="Y157" s="7"/>
      <c r="Z157" s="7"/>
      <c r="AA157" s="7"/>
      <c r="AB157" s="7"/>
      <c r="AC157" s="7"/>
    </row>
    <row r="158" spans="1:29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T158" s="11"/>
      <c r="U158" s="12"/>
      <c r="V158" s="12"/>
      <c r="W158" s="12"/>
      <c r="X158" s="7"/>
      <c r="Y158" s="7"/>
      <c r="Z158" s="7"/>
      <c r="AA158" s="7"/>
      <c r="AB158" s="7"/>
      <c r="AC158" s="7"/>
    </row>
    <row r="159" spans="1:29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T159" s="11"/>
      <c r="U159" s="12"/>
      <c r="V159" s="12"/>
      <c r="W159" s="12"/>
      <c r="X159" s="7"/>
      <c r="Y159" s="7"/>
      <c r="Z159" s="7"/>
      <c r="AA159" s="7"/>
      <c r="AB159" s="7"/>
      <c r="AC159" s="7"/>
    </row>
    <row r="160" spans="1:29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T160" s="11"/>
      <c r="U160" s="12"/>
      <c r="V160" s="12"/>
      <c r="W160" s="12"/>
      <c r="X160" s="7"/>
      <c r="Y160" s="7"/>
      <c r="Z160" s="7"/>
      <c r="AA160" s="7"/>
      <c r="AB160" s="7"/>
      <c r="AC160" s="7"/>
    </row>
    <row r="161" spans="1:29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T161" s="11"/>
      <c r="U161" s="12"/>
      <c r="V161" s="12"/>
      <c r="W161" s="12"/>
      <c r="X161" s="7"/>
      <c r="Y161" s="7"/>
      <c r="Z161" s="7"/>
      <c r="AA161" s="7"/>
      <c r="AB161" s="7"/>
      <c r="AC161" s="7"/>
    </row>
    <row r="162" spans="1:29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T162" s="11"/>
      <c r="U162" s="12"/>
      <c r="V162" s="12"/>
      <c r="W162" s="12"/>
      <c r="X162" s="7"/>
      <c r="Y162" s="7"/>
      <c r="Z162" s="7"/>
      <c r="AA162" s="7"/>
      <c r="AB162" s="7"/>
      <c r="AC162" s="7"/>
    </row>
    <row r="163" spans="1:29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T163" s="11"/>
      <c r="U163" s="12"/>
      <c r="V163" s="12"/>
      <c r="W163" s="12"/>
      <c r="X163" s="7"/>
      <c r="Y163" s="7"/>
      <c r="Z163" s="7"/>
      <c r="AA163" s="7"/>
      <c r="AB163" s="7"/>
      <c r="AC163" s="7"/>
    </row>
    <row r="164" spans="1:29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T164" s="11"/>
      <c r="U164" s="12"/>
      <c r="V164" s="12"/>
      <c r="W164" s="12"/>
      <c r="X164" s="7"/>
      <c r="Y164" s="7"/>
      <c r="Z164" s="7"/>
      <c r="AA164" s="7"/>
      <c r="AB164" s="7"/>
      <c r="AC164" s="7"/>
    </row>
    <row r="165" spans="1:29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11"/>
      <c r="U165" s="12"/>
      <c r="V165" s="12"/>
      <c r="W165" s="12"/>
      <c r="X165" s="7"/>
      <c r="Y165" s="7"/>
      <c r="Z165" s="7"/>
      <c r="AA165" s="7"/>
      <c r="AB165" s="7"/>
      <c r="AC165" s="7"/>
    </row>
    <row r="166" spans="1:29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T166" s="11"/>
      <c r="U166" s="12"/>
      <c r="V166" s="12"/>
      <c r="W166" s="12"/>
      <c r="X166" s="7"/>
      <c r="Y166" s="7"/>
      <c r="Z166" s="7"/>
      <c r="AA166" s="7"/>
      <c r="AB166" s="7"/>
      <c r="AC166" s="7"/>
    </row>
    <row r="167" spans="1:29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T167" s="11"/>
      <c r="U167" s="12"/>
      <c r="V167" s="12"/>
      <c r="W167" s="12"/>
      <c r="X167" s="7"/>
      <c r="Y167" s="7"/>
      <c r="Z167" s="7"/>
      <c r="AA167" s="7"/>
      <c r="AB167" s="7"/>
      <c r="AC167" s="7"/>
    </row>
    <row r="168" spans="1:29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T168" s="11"/>
      <c r="U168" s="12"/>
      <c r="V168" s="12"/>
      <c r="W168" s="12"/>
      <c r="X168" s="7"/>
      <c r="Y168" s="7"/>
      <c r="Z168" s="7"/>
      <c r="AA168" s="7"/>
      <c r="AB168" s="7"/>
      <c r="AC168" s="7"/>
    </row>
    <row r="169" spans="1:29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T169" s="11"/>
      <c r="U169" s="12"/>
      <c r="V169" s="12"/>
      <c r="W169" s="12"/>
      <c r="X169" s="7"/>
      <c r="Y169" s="7"/>
      <c r="Z169" s="7"/>
      <c r="AA169" s="7"/>
      <c r="AB169" s="7"/>
      <c r="AC169" s="7"/>
    </row>
    <row r="170" spans="1:29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T170" s="11"/>
      <c r="U170" s="12"/>
      <c r="V170" s="12"/>
      <c r="W170" s="12"/>
      <c r="X170" s="7"/>
      <c r="Y170" s="7"/>
      <c r="Z170" s="7"/>
      <c r="AA170" s="7"/>
      <c r="AB170" s="7"/>
      <c r="AC170" s="7"/>
    </row>
    <row r="171" spans="1:29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T171" s="11"/>
      <c r="U171" s="12"/>
      <c r="V171" s="12"/>
      <c r="W171" s="12"/>
      <c r="X171" s="7"/>
      <c r="Y171" s="7"/>
      <c r="Z171" s="7"/>
      <c r="AA171" s="7"/>
      <c r="AB171" s="7"/>
      <c r="AC171" s="7"/>
    </row>
    <row r="172" spans="1:29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T172" s="11"/>
      <c r="U172" s="12"/>
      <c r="V172" s="12"/>
      <c r="W172" s="12"/>
      <c r="X172" s="7"/>
      <c r="Y172" s="7"/>
      <c r="Z172" s="7"/>
      <c r="AA172" s="7"/>
      <c r="AB172" s="7"/>
      <c r="AC172" s="7"/>
    </row>
    <row r="173" spans="1:29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T173" s="11"/>
      <c r="U173" s="12"/>
      <c r="V173" s="12"/>
      <c r="W173" s="12"/>
      <c r="X173" s="7"/>
      <c r="Y173" s="7"/>
      <c r="Z173" s="7"/>
      <c r="AA173" s="7"/>
      <c r="AB173" s="7"/>
      <c r="AC173" s="7"/>
    </row>
    <row r="174" spans="1:29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T174" s="11"/>
      <c r="U174" s="12"/>
      <c r="V174" s="12"/>
      <c r="W174" s="12"/>
      <c r="X174" s="7"/>
      <c r="Y174" s="7"/>
      <c r="Z174" s="7"/>
      <c r="AA174" s="7"/>
      <c r="AB174" s="7"/>
      <c r="AC174" s="7"/>
    </row>
    <row r="175" spans="1:29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T175" s="11"/>
      <c r="U175" s="12"/>
      <c r="V175" s="12"/>
      <c r="W175" s="12"/>
      <c r="X175" s="7"/>
      <c r="Y175" s="7"/>
      <c r="Z175" s="7"/>
      <c r="AA175" s="7"/>
      <c r="AB175" s="7"/>
      <c r="AC175" s="7"/>
    </row>
    <row r="176" spans="1:29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T176" s="11"/>
      <c r="U176" s="12"/>
      <c r="V176" s="12"/>
      <c r="W176" s="12"/>
      <c r="X176" s="7"/>
      <c r="Y176" s="7"/>
      <c r="Z176" s="7"/>
      <c r="AA176" s="7"/>
      <c r="AB176" s="7"/>
      <c r="AC176" s="7"/>
    </row>
    <row r="177" spans="1:29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T177" s="11"/>
      <c r="U177" s="12"/>
      <c r="V177" s="12"/>
      <c r="W177" s="12"/>
      <c r="X177" s="7"/>
      <c r="Y177" s="7"/>
      <c r="Z177" s="7"/>
      <c r="AA177" s="7"/>
      <c r="AB177" s="7"/>
      <c r="AC177" s="7"/>
    </row>
    <row r="178" spans="1:29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T178" s="11"/>
      <c r="U178" s="12"/>
      <c r="V178" s="12"/>
      <c r="W178" s="12"/>
      <c r="X178" s="7"/>
      <c r="Y178" s="7"/>
      <c r="Z178" s="7"/>
      <c r="AA178" s="7"/>
      <c r="AB178" s="7"/>
      <c r="AC178" s="7"/>
    </row>
    <row r="179" spans="1:29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T179" s="11"/>
      <c r="U179" s="12"/>
      <c r="V179" s="12"/>
      <c r="W179" s="12"/>
      <c r="X179" s="7"/>
      <c r="Y179" s="7"/>
      <c r="Z179" s="7"/>
      <c r="AA179" s="7"/>
      <c r="AB179" s="7"/>
      <c r="AC179" s="7"/>
    </row>
    <row r="180" spans="1:29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T180" s="11"/>
      <c r="U180" s="12"/>
      <c r="V180" s="12"/>
      <c r="W180" s="12"/>
      <c r="X180" s="7"/>
      <c r="Y180" s="7"/>
      <c r="Z180" s="7"/>
      <c r="AA180" s="7"/>
      <c r="AB180" s="7"/>
      <c r="AC180" s="7"/>
    </row>
    <row r="181" spans="1:29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T181" s="11"/>
      <c r="U181" s="12"/>
      <c r="V181" s="12"/>
      <c r="W181" s="12"/>
      <c r="X181" s="7"/>
      <c r="Y181" s="7"/>
      <c r="Z181" s="7"/>
      <c r="AA181" s="7"/>
      <c r="AB181" s="7"/>
      <c r="AC181" s="7"/>
    </row>
    <row r="182" spans="1:29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T182" s="11"/>
      <c r="U182" s="12"/>
      <c r="V182" s="12"/>
      <c r="W182" s="12"/>
      <c r="X182" s="7"/>
      <c r="Y182" s="7"/>
      <c r="Z182" s="7"/>
      <c r="AA182" s="7"/>
      <c r="AB182" s="7"/>
      <c r="AC182" s="7"/>
    </row>
    <row r="183" spans="1:29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T183" s="11"/>
      <c r="U183" s="12"/>
      <c r="V183" s="12"/>
      <c r="W183" s="12"/>
      <c r="X183" s="7"/>
      <c r="Y183" s="7"/>
      <c r="Z183" s="7"/>
      <c r="AA183" s="7"/>
      <c r="AB183" s="7"/>
      <c r="AC183" s="7"/>
    </row>
    <row r="184" spans="1:29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T184" s="11"/>
      <c r="U184" s="12"/>
      <c r="V184" s="12"/>
      <c r="W184" s="12"/>
      <c r="X184" s="7"/>
      <c r="Y184" s="7"/>
      <c r="Z184" s="7"/>
      <c r="AA184" s="7"/>
      <c r="AB184" s="7"/>
      <c r="AC184" s="7"/>
    </row>
    <row r="185" spans="1:29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T185" s="11"/>
      <c r="U185" s="12"/>
      <c r="V185" s="12"/>
      <c r="W185" s="12"/>
      <c r="X185" s="7"/>
      <c r="Y185" s="7"/>
      <c r="Z185" s="7"/>
      <c r="AA185" s="7"/>
      <c r="AB185" s="7"/>
      <c r="AC185" s="7"/>
    </row>
    <row r="186" spans="1:29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T186" s="11"/>
      <c r="U186" s="12"/>
      <c r="V186" s="12"/>
      <c r="W186" s="12"/>
      <c r="X186" s="7"/>
      <c r="Y186" s="7"/>
      <c r="Z186" s="7"/>
      <c r="AA186" s="7"/>
      <c r="AB186" s="7"/>
      <c r="AC186" s="7"/>
    </row>
    <row r="187" spans="1:29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T187" s="11"/>
      <c r="U187" s="12"/>
      <c r="V187" s="12"/>
      <c r="W187" s="12"/>
      <c r="X187" s="7"/>
      <c r="Y187" s="7"/>
      <c r="Z187" s="7"/>
      <c r="AA187" s="7"/>
      <c r="AB187" s="7"/>
      <c r="AC187" s="7"/>
    </row>
    <row r="188" spans="1:29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T188" s="11"/>
      <c r="U188" s="12"/>
      <c r="V188" s="12"/>
      <c r="W188" s="12"/>
      <c r="X188" s="7"/>
      <c r="Y188" s="7"/>
      <c r="Z188" s="7"/>
      <c r="AA188" s="7"/>
      <c r="AB188" s="7"/>
      <c r="AC188" s="7"/>
    </row>
    <row r="189" spans="1:29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T189" s="11"/>
      <c r="U189" s="12"/>
      <c r="V189" s="12"/>
      <c r="W189" s="12"/>
      <c r="X189" s="7"/>
      <c r="Y189" s="7"/>
      <c r="Z189" s="7"/>
      <c r="AA189" s="7"/>
      <c r="AB189" s="7"/>
      <c r="AC189" s="7"/>
    </row>
    <row r="190" spans="1:29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T190" s="11"/>
      <c r="U190" s="12"/>
      <c r="V190" s="12"/>
      <c r="W190" s="12"/>
      <c r="X190" s="7"/>
      <c r="Y190" s="7"/>
      <c r="Z190" s="7"/>
      <c r="AA190" s="7"/>
      <c r="AB190" s="7"/>
      <c r="AC190" s="7"/>
    </row>
    <row r="191" spans="1:29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T191" s="11"/>
      <c r="U191" s="12"/>
      <c r="V191" s="12"/>
      <c r="W191" s="12"/>
      <c r="X191" s="7"/>
      <c r="Y191" s="7"/>
      <c r="Z191" s="7"/>
      <c r="AA191" s="7"/>
      <c r="AB191" s="7"/>
      <c r="AC191" s="7"/>
    </row>
    <row r="192" spans="1:29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T192" s="11"/>
      <c r="U192" s="12"/>
      <c r="V192" s="12"/>
      <c r="W192" s="12"/>
      <c r="X192" s="7"/>
      <c r="Y192" s="7"/>
      <c r="Z192" s="7"/>
      <c r="AA192" s="7"/>
      <c r="AB192" s="7"/>
      <c r="AC192" s="7"/>
    </row>
    <row r="193" spans="1:29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T193" s="11"/>
      <c r="U193" s="12"/>
      <c r="V193" s="12"/>
      <c r="W193" s="12"/>
      <c r="X193" s="7"/>
      <c r="Y193" s="7"/>
      <c r="Z193" s="7"/>
      <c r="AA193" s="7"/>
      <c r="AB193" s="7"/>
      <c r="AC193" s="7"/>
    </row>
    <row r="194" spans="1:29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T194" s="11"/>
      <c r="U194" s="12"/>
      <c r="V194" s="12"/>
      <c r="W194" s="12"/>
      <c r="X194" s="7"/>
      <c r="Y194" s="7"/>
      <c r="Z194" s="7"/>
      <c r="AA194" s="7"/>
      <c r="AB194" s="7"/>
      <c r="AC194" s="7"/>
    </row>
    <row r="195" spans="1:29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T195" s="11"/>
      <c r="U195" s="12"/>
      <c r="V195" s="12"/>
      <c r="W195" s="12"/>
      <c r="X195" s="7"/>
      <c r="Y195" s="7"/>
      <c r="Z195" s="7"/>
      <c r="AA195" s="7"/>
      <c r="AB195" s="7"/>
      <c r="AC195" s="7"/>
    </row>
    <row r="196" spans="1:29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T196" s="11"/>
      <c r="U196" s="12"/>
      <c r="V196" s="12"/>
      <c r="W196" s="12"/>
      <c r="X196" s="7"/>
      <c r="Y196" s="7"/>
      <c r="Z196" s="7"/>
      <c r="AA196" s="7"/>
      <c r="AB196" s="7"/>
      <c r="AC196" s="7"/>
    </row>
    <row r="197" spans="1:29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T197" s="11"/>
      <c r="U197" s="12"/>
      <c r="V197" s="12"/>
      <c r="W197" s="12"/>
      <c r="X197" s="7"/>
      <c r="Y197" s="7"/>
      <c r="Z197" s="7"/>
      <c r="AA197" s="7"/>
      <c r="AB197" s="7"/>
      <c r="AC197" s="7"/>
    </row>
    <row r="198" spans="1:29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T198" s="11"/>
      <c r="U198" s="12"/>
      <c r="V198" s="12"/>
      <c r="W198" s="12"/>
      <c r="X198" s="7"/>
      <c r="Y198" s="7"/>
      <c r="Z198" s="7"/>
      <c r="AA198" s="7"/>
      <c r="AB198" s="7"/>
      <c r="AC198" s="7"/>
    </row>
    <row r="199" spans="1:29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T199" s="11"/>
      <c r="U199" s="12"/>
      <c r="V199" s="12"/>
      <c r="W199" s="12"/>
      <c r="X199" s="7"/>
      <c r="Y199" s="7"/>
      <c r="Z199" s="7"/>
      <c r="AA199" s="7"/>
      <c r="AB199" s="7"/>
      <c r="AC199" s="7"/>
    </row>
    <row r="200" spans="1:29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T200" s="11"/>
      <c r="U200" s="12"/>
      <c r="V200" s="12"/>
      <c r="W200" s="12"/>
      <c r="X200" s="7"/>
      <c r="Y200" s="7"/>
      <c r="Z200" s="7"/>
      <c r="AA200" s="7"/>
      <c r="AB200" s="7"/>
      <c r="AC200" s="7"/>
    </row>
    <row r="201" spans="1:29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T201" s="11"/>
      <c r="U201" s="12"/>
      <c r="V201" s="12"/>
      <c r="W201" s="12"/>
      <c r="X201" s="7"/>
      <c r="Y201" s="7"/>
      <c r="Z201" s="7"/>
      <c r="AA201" s="7"/>
      <c r="AB201" s="7"/>
      <c r="AC201" s="7"/>
    </row>
    <row r="202" spans="1:29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T202" s="11"/>
      <c r="U202" s="12"/>
      <c r="V202" s="12"/>
      <c r="W202" s="12"/>
      <c r="X202" s="7"/>
      <c r="Y202" s="7"/>
      <c r="Z202" s="7"/>
      <c r="AA202" s="7"/>
      <c r="AB202" s="7"/>
      <c r="AC202" s="7"/>
    </row>
    <row r="203" spans="1:29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T203" s="11"/>
      <c r="U203" s="12"/>
      <c r="V203" s="12"/>
      <c r="W203" s="12"/>
      <c r="X203" s="7"/>
      <c r="Y203" s="7"/>
      <c r="Z203" s="7"/>
      <c r="AA203" s="7"/>
      <c r="AB203" s="7"/>
      <c r="AC203" s="7"/>
    </row>
    <row r="204" spans="1:29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T204" s="11"/>
      <c r="U204" s="12"/>
      <c r="V204" s="12"/>
      <c r="W204" s="12"/>
      <c r="X204" s="7"/>
      <c r="Y204" s="7"/>
      <c r="Z204" s="7"/>
      <c r="AA204" s="7"/>
      <c r="AB204" s="7"/>
      <c r="AC204" s="7"/>
    </row>
    <row r="205" spans="1:29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T205" s="11"/>
      <c r="U205" s="12"/>
      <c r="V205" s="12"/>
      <c r="W205" s="12"/>
      <c r="X205" s="7"/>
      <c r="Y205" s="7"/>
      <c r="Z205" s="7"/>
      <c r="AA205" s="7"/>
      <c r="AB205" s="7"/>
      <c r="AC205" s="7"/>
    </row>
    <row r="206" spans="1:29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T206" s="11"/>
      <c r="U206" s="12"/>
      <c r="V206" s="12"/>
      <c r="W206" s="12"/>
      <c r="X206" s="7"/>
      <c r="Y206" s="7"/>
      <c r="Z206" s="7"/>
      <c r="AA206" s="7"/>
      <c r="AB206" s="7"/>
      <c r="AC206" s="7"/>
    </row>
    <row r="207" spans="1:29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T207" s="11"/>
      <c r="U207" s="12"/>
      <c r="V207" s="12"/>
      <c r="W207" s="12"/>
      <c r="X207" s="7"/>
      <c r="Y207" s="7"/>
      <c r="Z207" s="7"/>
      <c r="AA207" s="7"/>
      <c r="AB207" s="7"/>
      <c r="AC207" s="7"/>
    </row>
    <row r="208" spans="1:29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T208" s="11"/>
      <c r="U208" s="12"/>
      <c r="V208" s="12"/>
      <c r="W208" s="12"/>
      <c r="X208" s="7"/>
      <c r="Y208" s="7"/>
      <c r="Z208" s="7"/>
      <c r="AA208" s="7"/>
      <c r="AB208" s="7"/>
      <c r="AC208" s="7"/>
    </row>
    <row r="209" spans="1:29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T209" s="11"/>
      <c r="U209" s="12"/>
      <c r="V209" s="12"/>
      <c r="W209" s="12"/>
      <c r="X209" s="7"/>
      <c r="Y209" s="7"/>
      <c r="Z209" s="7"/>
      <c r="AA209" s="7"/>
      <c r="AB209" s="7"/>
      <c r="AC209" s="7"/>
    </row>
    <row r="210" spans="1:29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T210" s="11"/>
      <c r="U210" s="12"/>
      <c r="V210" s="12"/>
      <c r="W210" s="12"/>
      <c r="X210" s="7"/>
      <c r="Y210" s="7"/>
      <c r="Z210" s="7"/>
      <c r="AA210" s="7"/>
      <c r="AB210" s="7"/>
      <c r="AC210" s="7"/>
    </row>
    <row r="211" spans="1:29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T211" s="11"/>
      <c r="U211" s="12"/>
      <c r="V211" s="12"/>
      <c r="W211" s="12"/>
      <c r="X211" s="7"/>
      <c r="Y211" s="7"/>
      <c r="Z211" s="7"/>
      <c r="AA211" s="7"/>
      <c r="AB211" s="7"/>
      <c r="AC211" s="7"/>
    </row>
    <row r="212" spans="1:29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T212" s="11"/>
      <c r="U212" s="12"/>
      <c r="V212" s="12"/>
      <c r="W212" s="12"/>
      <c r="X212" s="7"/>
      <c r="Y212" s="7"/>
      <c r="Z212" s="7"/>
      <c r="AA212" s="7"/>
      <c r="AB212" s="7"/>
      <c r="AC212" s="7"/>
    </row>
    <row r="213" spans="1:29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T213" s="11"/>
      <c r="U213" s="12"/>
      <c r="V213" s="12"/>
      <c r="W213" s="12"/>
      <c r="X213" s="7"/>
      <c r="Y213" s="7"/>
      <c r="Z213" s="7"/>
      <c r="AA213" s="7"/>
      <c r="AB213" s="7"/>
      <c r="AC213" s="7"/>
    </row>
    <row r="214" spans="1:29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T214" s="11"/>
      <c r="U214" s="12"/>
      <c r="V214" s="12"/>
      <c r="W214" s="12"/>
      <c r="X214" s="7"/>
      <c r="Y214" s="7"/>
      <c r="Z214" s="7"/>
      <c r="AA214" s="7"/>
      <c r="AB214" s="7"/>
      <c r="AC214" s="7"/>
    </row>
    <row r="215" spans="1:29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T215" s="11"/>
      <c r="U215" s="12"/>
      <c r="V215" s="12"/>
      <c r="W215" s="12"/>
      <c r="X215" s="7"/>
      <c r="Y215" s="7"/>
      <c r="Z215" s="7"/>
      <c r="AA215" s="7"/>
      <c r="AB215" s="7"/>
      <c r="AC215" s="7"/>
    </row>
    <row r="216" spans="1:29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T216" s="11"/>
      <c r="U216" s="12"/>
      <c r="V216" s="12"/>
      <c r="W216" s="12"/>
      <c r="X216" s="7"/>
      <c r="Y216" s="7"/>
      <c r="Z216" s="7"/>
      <c r="AA216" s="7"/>
      <c r="AB216" s="7"/>
      <c r="AC216" s="7"/>
    </row>
    <row r="217" spans="1:29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T217" s="11"/>
      <c r="U217" s="12"/>
      <c r="V217" s="12"/>
      <c r="W217" s="12"/>
      <c r="X217" s="7"/>
      <c r="Y217" s="7"/>
      <c r="Z217" s="7"/>
      <c r="AA217" s="7"/>
      <c r="AB217" s="7"/>
      <c r="AC217" s="7"/>
    </row>
    <row r="218" spans="1:29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T218" s="11"/>
      <c r="U218" s="12"/>
      <c r="V218" s="12"/>
      <c r="W218" s="12"/>
      <c r="X218" s="7"/>
      <c r="Y218" s="7"/>
      <c r="Z218" s="7"/>
      <c r="AA218" s="7"/>
      <c r="AB218" s="7"/>
      <c r="AC218" s="7"/>
    </row>
    <row r="219" spans="1:29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T219" s="11"/>
      <c r="U219" s="12"/>
      <c r="V219" s="12"/>
      <c r="W219" s="12"/>
      <c r="X219" s="7"/>
      <c r="Y219" s="7"/>
      <c r="Z219" s="7"/>
      <c r="AA219" s="7"/>
      <c r="AB219" s="7"/>
      <c r="AC219" s="7"/>
    </row>
    <row r="220" spans="1:29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T220" s="11"/>
      <c r="U220" s="12"/>
      <c r="V220" s="12"/>
      <c r="W220" s="12"/>
      <c r="X220" s="7"/>
      <c r="Y220" s="7"/>
      <c r="Z220" s="7"/>
      <c r="AA220" s="7"/>
      <c r="AB220" s="7"/>
      <c r="AC220" s="7"/>
    </row>
    <row r="221" spans="1:29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T221" s="11"/>
      <c r="U221" s="12"/>
      <c r="V221" s="12"/>
      <c r="W221" s="12"/>
      <c r="X221" s="7"/>
      <c r="Y221" s="7"/>
      <c r="Z221" s="7"/>
      <c r="AA221" s="7"/>
      <c r="AB221" s="7"/>
      <c r="AC221" s="7"/>
    </row>
    <row r="222" spans="1:29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T222" s="11"/>
      <c r="U222" s="12"/>
      <c r="V222" s="12"/>
      <c r="W222" s="12"/>
      <c r="X222" s="7"/>
      <c r="Y222" s="7"/>
      <c r="Z222" s="7"/>
      <c r="AA222" s="7"/>
      <c r="AB222" s="7"/>
      <c r="AC222" s="7"/>
    </row>
    <row r="223" spans="1:29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T223" s="11"/>
      <c r="U223" s="12"/>
      <c r="V223" s="12"/>
      <c r="W223" s="12"/>
      <c r="X223" s="7"/>
      <c r="Y223" s="7"/>
      <c r="Z223" s="7"/>
      <c r="AA223" s="7"/>
      <c r="AB223" s="7"/>
      <c r="AC223" s="7"/>
    </row>
    <row r="224" spans="1:29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T224" s="11"/>
      <c r="U224" s="12"/>
      <c r="V224" s="12"/>
      <c r="W224" s="12"/>
      <c r="X224" s="7"/>
      <c r="Y224" s="7"/>
      <c r="Z224" s="7"/>
      <c r="AA224" s="7"/>
      <c r="AB224" s="7"/>
      <c r="AC224" s="7"/>
    </row>
    <row r="225" spans="1:29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T225" s="11"/>
      <c r="U225" s="12"/>
      <c r="V225" s="12"/>
      <c r="W225" s="12"/>
      <c r="X225" s="7"/>
      <c r="Y225" s="7"/>
      <c r="Z225" s="7"/>
      <c r="AA225" s="7"/>
      <c r="AB225" s="7"/>
      <c r="AC225" s="7"/>
    </row>
    <row r="226" spans="1:29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T226" s="11"/>
      <c r="U226" s="12"/>
      <c r="V226" s="12"/>
      <c r="W226" s="12"/>
      <c r="X226" s="7"/>
      <c r="Y226" s="7"/>
      <c r="Z226" s="7"/>
      <c r="AA226" s="7"/>
      <c r="AB226" s="7"/>
      <c r="AC226" s="7"/>
    </row>
    <row r="227" spans="1:29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T227" s="11"/>
      <c r="U227" s="12"/>
      <c r="V227" s="12"/>
      <c r="W227" s="12"/>
      <c r="X227" s="7"/>
      <c r="Y227" s="7"/>
      <c r="Z227" s="7"/>
      <c r="AA227" s="7"/>
      <c r="AB227" s="7"/>
      <c r="AC227" s="7"/>
    </row>
    <row r="228" spans="1:29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T228" s="11"/>
      <c r="U228" s="12"/>
      <c r="V228" s="12"/>
      <c r="W228" s="12"/>
      <c r="X228" s="7"/>
      <c r="Y228" s="7"/>
      <c r="Z228" s="7"/>
      <c r="AA228" s="7"/>
      <c r="AB228" s="7"/>
      <c r="AC228" s="7"/>
    </row>
    <row r="229" spans="1:29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T229" s="11"/>
      <c r="U229" s="12"/>
      <c r="V229" s="12"/>
      <c r="W229" s="12"/>
      <c r="X229" s="7"/>
      <c r="Y229" s="7"/>
      <c r="Z229" s="7"/>
      <c r="AA229" s="7"/>
      <c r="AB229" s="7"/>
      <c r="AC229" s="7"/>
    </row>
    <row r="230" spans="1:29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T230" s="11"/>
      <c r="U230" s="12"/>
      <c r="V230" s="12"/>
      <c r="W230" s="12"/>
      <c r="X230" s="7"/>
      <c r="Y230" s="7"/>
      <c r="Z230" s="7"/>
      <c r="AA230" s="7"/>
      <c r="AB230" s="7"/>
      <c r="AC230" s="7"/>
    </row>
    <row r="231" spans="1:29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T231" s="11"/>
      <c r="U231" s="12"/>
      <c r="V231" s="12"/>
      <c r="W231" s="12"/>
      <c r="X231" s="7"/>
      <c r="Y231" s="7"/>
      <c r="Z231" s="7"/>
      <c r="AA231" s="7"/>
      <c r="AB231" s="7"/>
      <c r="AC231" s="7"/>
    </row>
    <row r="232" spans="1:29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T232" s="11"/>
      <c r="U232" s="12"/>
      <c r="V232" s="12"/>
      <c r="W232" s="12"/>
      <c r="X232" s="7"/>
      <c r="Y232" s="7"/>
      <c r="Z232" s="7"/>
      <c r="AA232" s="7"/>
      <c r="AB232" s="7"/>
      <c r="AC232" s="7"/>
    </row>
    <row r="233" spans="1:29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T233" s="11"/>
      <c r="U233" s="12"/>
      <c r="V233" s="12"/>
      <c r="W233" s="12"/>
      <c r="X233" s="7"/>
      <c r="Y233" s="7"/>
      <c r="Z233" s="7"/>
      <c r="AA233" s="7"/>
      <c r="AB233" s="7"/>
      <c r="AC233" s="7"/>
    </row>
    <row r="234" spans="1:29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T234" s="11"/>
      <c r="U234" s="12"/>
      <c r="V234" s="12"/>
      <c r="W234" s="12"/>
      <c r="X234" s="7"/>
      <c r="Y234" s="7"/>
      <c r="Z234" s="7"/>
      <c r="AA234" s="7"/>
      <c r="AB234" s="7"/>
      <c r="AC234" s="7"/>
    </row>
    <row r="235" spans="1:29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T235" s="11"/>
      <c r="U235" s="12"/>
      <c r="V235" s="12"/>
      <c r="W235" s="12"/>
      <c r="X235" s="7"/>
      <c r="Y235" s="7"/>
      <c r="Z235" s="7"/>
      <c r="AA235" s="7"/>
      <c r="AB235" s="7"/>
      <c r="AC235" s="7"/>
    </row>
    <row r="236" spans="1:29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T236" s="11"/>
      <c r="U236" s="12"/>
      <c r="V236" s="12"/>
      <c r="W236" s="12"/>
      <c r="X236" s="7"/>
      <c r="Y236" s="7"/>
      <c r="Z236" s="7"/>
      <c r="AA236" s="7"/>
      <c r="AB236" s="7"/>
      <c r="AC236" s="7"/>
    </row>
    <row r="237" spans="1:29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T237" s="11"/>
      <c r="U237" s="12"/>
      <c r="V237" s="12"/>
      <c r="W237" s="12"/>
      <c r="X237" s="7"/>
      <c r="Y237" s="7"/>
      <c r="Z237" s="7"/>
      <c r="AA237" s="7"/>
      <c r="AB237" s="7"/>
      <c r="AC237" s="7"/>
    </row>
    <row r="238" spans="1:29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T238" s="11"/>
      <c r="U238" s="12"/>
      <c r="V238" s="12"/>
      <c r="W238" s="12"/>
      <c r="X238" s="7"/>
      <c r="Y238" s="7"/>
      <c r="Z238" s="7"/>
      <c r="AA238" s="7"/>
      <c r="AB238" s="7"/>
      <c r="AC238" s="7"/>
    </row>
    <row r="239" spans="1:29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T239" s="11"/>
      <c r="U239" s="12"/>
      <c r="V239" s="12"/>
      <c r="W239" s="12"/>
      <c r="X239" s="7"/>
      <c r="Y239" s="7"/>
      <c r="Z239" s="7"/>
      <c r="AA239" s="7"/>
      <c r="AB239" s="7"/>
      <c r="AC239" s="7"/>
    </row>
    <row r="240" spans="1:29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T240" s="11"/>
      <c r="U240" s="12"/>
      <c r="V240" s="12"/>
      <c r="W240" s="12"/>
      <c r="X240" s="7"/>
      <c r="Y240" s="7"/>
      <c r="Z240" s="7"/>
      <c r="AA240" s="7"/>
      <c r="AB240" s="7"/>
      <c r="AC240" s="7"/>
    </row>
    <row r="241" spans="1:29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T241" s="11"/>
      <c r="U241" s="12"/>
      <c r="V241" s="12"/>
      <c r="W241" s="12"/>
      <c r="X241" s="7"/>
      <c r="Y241" s="7"/>
      <c r="Z241" s="7"/>
      <c r="AA241" s="7"/>
      <c r="AB241" s="7"/>
      <c r="AC241" s="7"/>
    </row>
    <row r="242" spans="1:29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T242" s="11"/>
      <c r="U242" s="12"/>
      <c r="V242" s="12"/>
      <c r="W242" s="12"/>
      <c r="X242" s="7"/>
      <c r="Y242" s="7"/>
      <c r="Z242" s="7"/>
      <c r="AA242" s="7"/>
      <c r="AB242" s="7"/>
      <c r="AC242" s="7"/>
    </row>
    <row r="243" spans="1:29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T243" s="11"/>
      <c r="U243" s="12"/>
      <c r="V243" s="12"/>
      <c r="W243" s="12"/>
      <c r="X243" s="7"/>
      <c r="Y243" s="7"/>
      <c r="Z243" s="7"/>
      <c r="AA243" s="7"/>
      <c r="AB243" s="7"/>
      <c r="AC243" s="7"/>
    </row>
    <row r="244" spans="1:29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T244" s="11"/>
      <c r="U244" s="12"/>
      <c r="V244" s="12"/>
      <c r="W244" s="12"/>
      <c r="X244" s="7"/>
      <c r="Y244" s="7"/>
      <c r="Z244" s="7"/>
      <c r="AA244" s="7"/>
      <c r="AB244" s="7"/>
      <c r="AC244" s="7"/>
    </row>
    <row r="245" spans="1:29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T245" s="11"/>
      <c r="U245" s="12"/>
      <c r="V245" s="12"/>
      <c r="W245" s="12"/>
      <c r="X245" s="7"/>
      <c r="Y245" s="7"/>
      <c r="Z245" s="7"/>
      <c r="AA245" s="7"/>
      <c r="AB245" s="7"/>
      <c r="AC245" s="7"/>
    </row>
    <row r="246" spans="1:29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T246" s="11"/>
      <c r="U246" s="12"/>
      <c r="V246" s="12"/>
      <c r="W246" s="12"/>
      <c r="X246" s="7"/>
      <c r="Y246" s="7"/>
      <c r="Z246" s="7"/>
      <c r="AA246" s="7"/>
      <c r="AB246" s="7"/>
      <c r="AC246" s="7"/>
    </row>
    <row r="247" spans="1:29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T247" s="11"/>
      <c r="U247" s="12"/>
      <c r="V247" s="12"/>
      <c r="W247" s="12"/>
      <c r="X247" s="7"/>
      <c r="Y247" s="7"/>
      <c r="Z247" s="7"/>
      <c r="AA247" s="7"/>
      <c r="AB247" s="7"/>
      <c r="AC247" s="7"/>
    </row>
    <row r="248" spans="1:29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T248" s="11"/>
      <c r="U248" s="12"/>
      <c r="V248" s="12"/>
      <c r="W248" s="12"/>
      <c r="X248" s="7"/>
      <c r="Y248" s="7"/>
      <c r="Z248" s="7"/>
      <c r="AA248" s="7"/>
      <c r="AB248" s="7"/>
      <c r="AC248" s="7"/>
    </row>
    <row r="249" spans="1:29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T249" s="11"/>
      <c r="U249" s="12"/>
      <c r="V249" s="12"/>
      <c r="W249" s="12"/>
      <c r="X249" s="7"/>
      <c r="Y249" s="7"/>
      <c r="Z249" s="7"/>
      <c r="AA249" s="7"/>
      <c r="AB249" s="7"/>
      <c r="AC249" s="7"/>
    </row>
    <row r="250" spans="1:29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T250" s="11"/>
      <c r="U250" s="12"/>
      <c r="V250" s="12"/>
      <c r="W250" s="12"/>
      <c r="X250" s="7"/>
      <c r="Y250" s="7"/>
      <c r="Z250" s="7"/>
      <c r="AA250" s="7"/>
      <c r="AB250" s="7"/>
      <c r="AC250" s="7"/>
    </row>
    <row r="251" spans="1:29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T251" s="11"/>
      <c r="U251" s="12"/>
      <c r="V251" s="12"/>
      <c r="W251" s="12"/>
      <c r="X251" s="7"/>
      <c r="Y251" s="7"/>
      <c r="Z251" s="7"/>
      <c r="AA251" s="7"/>
      <c r="AB251" s="7"/>
      <c r="AC251" s="7"/>
    </row>
    <row r="252" spans="1:29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T252" s="11"/>
      <c r="U252" s="12"/>
      <c r="V252" s="12"/>
      <c r="W252" s="12"/>
      <c r="X252" s="7"/>
      <c r="Y252" s="7"/>
      <c r="Z252" s="7"/>
      <c r="AA252" s="7"/>
      <c r="AB252" s="7"/>
      <c r="AC252" s="7"/>
    </row>
    <row r="253" spans="1:29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T253" s="11"/>
      <c r="U253" s="12"/>
      <c r="V253" s="12"/>
      <c r="W253" s="12"/>
      <c r="X253" s="7"/>
      <c r="Y253" s="7"/>
      <c r="Z253" s="7"/>
      <c r="AA253" s="7"/>
      <c r="AB253" s="7"/>
      <c r="AC253" s="7"/>
    </row>
    <row r="254" spans="1:29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T254" s="11"/>
      <c r="U254" s="12"/>
      <c r="V254" s="12"/>
      <c r="W254" s="12"/>
      <c r="X254" s="7"/>
      <c r="Y254" s="7"/>
      <c r="Z254" s="7"/>
      <c r="AA254" s="7"/>
      <c r="AB254" s="7"/>
      <c r="AC254" s="7"/>
    </row>
    <row r="255" spans="1:29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T255" s="11"/>
      <c r="U255" s="12"/>
      <c r="V255" s="12"/>
      <c r="W255" s="12"/>
      <c r="X255" s="7"/>
      <c r="Y255" s="7"/>
      <c r="Z255" s="7"/>
      <c r="AA255" s="7"/>
      <c r="AB255" s="7"/>
      <c r="AC255" s="7"/>
    </row>
    <row r="256" spans="1:29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T256" s="11"/>
      <c r="U256" s="12"/>
      <c r="V256" s="12"/>
      <c r="W256" s="12"/>
      <c r="X256" s="7"/>
      <c r="Y256" s="7"/>
      <c r="Z256" s="7"/>
      <c r="AA256" s="7"/>
      <c r="AB256" s="7"/>
      <c r="AC256" s="7"/>
    </row>
    <row r="257" spans="1:29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T257" s="11"/>
      <c r="U257" s="12"/>
      <c r="V257" s="12"/>
      <c r="W257" s="12"/>
      <c r="X257" s="7"/>
      <c r="Y257" s="7"/>
      <c r="Z257" s="7"/>
      <c r="AA257" s="7"/>
      <c r="AB257" s="7"/>
      <c r="AC257" s="7"/>
    </row>
    <row r="258" spans="1:29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T258" s="11"/>
      <c r="U258" s="12"/>
      <c r="V258" s="12"/>
      <c r="W258" s="12"/>
      <c r="X258" s="7"/>
      <c r="Y258" s="7"/>
      <c r="Z258" s="7"/>
      <c r="AA258" s="7"/>
      <c r="AB258" s="7"/>
      <c r="AC258" s="7"/>
    </row>
    <row r="259" spans="1:29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T259" s="11"/>
      <c r="U259" s="12"/>
      <c r="V259" s="12"/>
      <c r="W259" s="12"/>
      <c r="X259" s="7"/>
      <c r="Y259" s="7"/>
      <c r="Z259" s="7"/>
      <c r="AA259" s="7"/>
      <c r="AB259" s="7"/>
      <c r="AC259" s="7"/>
    </row>
    <row r="260" spans="1:29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T260" s="11"/>
      <c r="U260" s="12"/>
      <c r="V260" s="12"/>
      <c r="W260" s="12"/>
      <c r="X260" s="7"/>
      <c r="Y260" s="7"/>
      <c r="Z260" s="7"/>
      <c r="AA260" s="7"/>
      <c r="AB260" s="7"/>
      <c r="AC260" s="7"/>
    </row>
    <row r="261" spans="1:29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T261" s="11"/>
      <c r="U261" s="12"/>
      <c r="V261" s="12"/>
      <c r="W261" s="12"/>
      <c r="X261" s="7"/>
      <c r="Y261" s="7"/>
      <c r="Z261" s="7"/>
      <c r="AA261" s="7"/>
      <c r="AB261" s="7"/>
      <c r="AC261" s="7"/>
    </row>
    <row r="262" spans="1:29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T262" s="11"/>
      <c r="U262" s="12"/>
      <c r="V262" s="12"/>
      <c r="W262" s="12"/>
      <c r="X262" s="7"/>
      <c r="Y262" s="7"/>
      <c r="Z262" s="7"/>
      <c r="AA262" s="7"/>
      <c r="AB262" s="7"/>
      <c r="AC262" s="7"/>
    </row>
    <row r="263" spans="1:29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T263" s="11"/>
      <c r="U263" s="12"/>
      <c r="V263" s="12"/>
      <c r="W263" s="12"/>
      <c r="X263" s="7"/>
      <c r="Y263" s="7"/>
      <c r="Z263" s="7"/>
      <c r="AA263" s="7"/>
      <c r="AB263" s="7"/>
      <c r="AC263" s="7"/>
    </row>
    <row r="264" spans="1:29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T264" s="11"/>
      <c r="U264" s="12"/>
      <c r="V264" s="12"/>
      <c r="W264" s="12"/>
      <c r="X264" s="7"/>
      <c r="Y264" s="7"/>
      <c r="Z264" s="7"/>
      <c r="AA264" s="7"/>
      <c r="AB264" s="7"/>
      <c r="AC264" s="7"/>
    </row>
    <row r="265" spans="1:29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T265" s="11"/>
      <c r="U265" s="12"/>
      <c r="V265" s="12"/>
      <c r="W265" s="12"/>
      <c r="X265" s="7"/>
      <c r="Y265" s="7"/>
      <c r="Z265" s="7"/>
      <c r="AA265" s="7"/>
      <c r="AB265" s="7"/>
      <c r="AC265" s="7"/>
    </row>
    <row r="266" spans="1:29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T266" s="11"/>
      <c r="U266" s="12"/>
      <c r="V266" s="12"/>
      <c r="W266" s="12"/>
      <c r="X266" s="7"/>
      <c r="Y266" s="7"/>
      <c r="Z266" s="7"/>
      <c r="AA266" s="7"/>
      <c r="AB266" s="7"/>
      <c r="AC266" s="7"/>
    </row>
    <row r="267" spans="1:29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T267" s="11"/>
      <c r="U267" s="12"/>
      <c r="V267" s="12"/>
      <c r="W267" s="12"/>
      <c r="X267" s="7"/>
      <c r="Y267" s="7"/>
      <c r="Z267" s="7"/>
      <c r="AA267" s="7"/>
      <c r="AB267" s="7"/>
      <c r="AC267" s="7"/>
    </row>
    <row r="268" spans="1:29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T268" s="11"/>
      <c r="U268" s="12"/>
      <c r="V268" s="12"/>
      <c r="W268" s="12"/>
      <c r="X268" s="7"/>
      <c r="Y268" s="7"/>
      <c r="Z268" s="7"/>
      <c r="AA268" s="7"/>
      <c r="AB268" s="7"/>
      <c r="AC268" s="7"/>
    </row>
    <row r="269" spans="1:29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T269" s="11"/>
      <c r="U269" s="12"/>
      <c r="V269" s="12"/>
      <c r="W269" s="12"/>
      <c r="X269" s="7"/>
      <c r="Y269" s="7"/>
      <c r="Z269" s="7"/>
      <c r="AA269" s="7"/>
      <c r="AB269" s="7"/>
      <c r="AC269" s="7"/>
    </row>
    <row r="270" spans="1:29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T270" s="11"/>
      <c r="U270" s="12"/>
      <c r="V270" s="12"/>
      <c r="W270" s="12"/>
      <c r="X270" s="7"/>
      <c r="Y270" s="7"/>
      <c r="Z270" s="7"/>
      <c r="AA270" s="7"/>
      <c r="AB270" s="7"/>
      <c r="AC270" s="7"/>
    </row>
    <row r="271" spans="1:29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T271" s="11"/>
      <c r="U271" s="12"/>
      <c r="V271" s="12"/>
      <c r="W271" s="12"/>
      <c r="X271" s="7"/>
      <c r="Y271" s="7"/>
      <c r="Z271" s="7"/>
      <c r="AA271" s="7"/>
      <c r="AB271" s="7"/>
      <c r="AC271" s="7"/>
    </row>
    <row r="272" spans="1:29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T272" s="11"/>
      <c r="U272" s="12"/>
      <c r="V272" s="12"/>
      <c r="W272" s="12"/>
      <c r="X272" s="7"/>
      <c r="Y272" s="7"/>
      <c r="Z272" s="7"/>
      <c r="AA272" s="7"/>
      <c r="AB272" s="7"/>
      <c r="AC272" s="7"/>
    </row>
    <row r="273" spans="1:29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T273" s="11"/>
      <c r="U273" s="12"/>
      <c r="V273" s="12"/>
      <c r="W273" s="12"/>
      <c r="X273" s="7"/>
      <c r="Y273" s="7"/>
      <c r="Z273" s="7"/>
      <c r="AA273" s="7"/>
      <c r="AB273" s="7"/>
      <c r="AC273" s="7"/>
    </row>
    <row r="274" spans="1:29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T274" s="11"/>
      <c r="U274" s="12"/>
      <c r="V274" s="12"/>
      <c r="W274" s="12"/>
      <c r="X274" s="7"/>
      <c r="Y274" s="7"/>
      <c r="Z274" s="7"/>
      <c r="AA274" s="7"/>
      <c r="AB274" s="7"/>
      <c r="AC274" s="7"/>
    </row>
    <row r="275" spans="1:29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T275" s="11"/>
      <c r="U275" s="12"/>
      <c r="V275" s="12"/>
      <c r="W275" s="12"/>
      <c r="X275" s="7"/>
      <c r="Y275" s="7"/>
      <c r="Z275" s="7"/>
      <c r="AA275" s="7"/>
      <c r="AB275" s="7"/>
      <c r="AC275" s="7"/>
    </row>
    <row r="276" spans="1:29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T276" s="11"/>
      <c r="U276" s="12"/>
      <c r="V276" s="12"/>
      <c r="W276" s="12"/>
      <c r="X276" s="7"/>
      <c r="Y276" s="7"/>
      <c r="Z276" s="7"/>
      <c r="AA276" s="7"/>
      <c r="AB276" s="7"/>
      <c r="AC276" s="7"/>
    </row>
    <row r="277" spans="1:29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T277" s="11"/>
      <c r="U277" s="12"/>
      <c r="V277" s="12"/>
      <c r="W277" s="12"/>
      <c r="X277" s="7"/>
      <c r="Y277" s="7"/>
      <c r="Z277" s="7"/>
      <c r="AA277" s="7"/>
      <c r="AB277" s="7"/>
      <c r="AC277" s="7"/>
    </row>
    <row r="278" spans="1:29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T278" s="11"/>
      <c r="U278" s="12"/>
      <c r="V278" s="12"/>
      <c r="W278" s="12"/>
      <c r="X278" s="7"/>
      <c r="Y278" s="7"/>
      <c r="Z278" s="7"/>
      <c r="AA278" s="7"/>
      <c r="AB278" s="7"/>
      <c r="AC278" s="7"/>
    </row>
    <row r="279" spans="1:29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T279" s="11"/>
      <c r="U279" s="12"/>
      <c r="V279" s="12"/>
      <c r="W279" s="12"/>
      <c r="X279" s="7"/>
      <c r="Y279" s="7"/>
      <c r="Z279" s="7"/>
      <c r="AA279" s="7"/>
      <c r="AB279" s="7"/>
      <c r="AC279" s="7"/>
    </row>
    <row r="280" spans="1:29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T280" s="11"/>
      <c r="U280" s="12"/>
      <c r="V280" s="12"/>
      <c r="W280" s="12"/>
      <c r="X280" s="7"/>
      <c r="Y280" s="7"/>
      <c r="Z280" s="7"/>
      <c r="AA280" s="7"/>
      <c r="AB280" s="7"/>
      <c r="AC280" s="7"/>
    </row>
    <row r="281" spans="1:29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T281" s="11"/>
      <c r="U281" s="12"/>
      <c r="V281" s="12"/>
      <c r="W281" s="12"/>
      <c r="X281" s="7"/>
      <c r="Y281" s="7"/>
      <c r="Z281" s="7"/>
      <c r="AA281" s="7"/>
      <c r="AB281" s="7"/>
      <c r="AC281" s="7"/>
    </row>
    <row r="282" spans="1:29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T282" s="11"/>
      <c r="U282" s="12"/>
      <c r="V282" s="12"/>
      <c r="W282" s="12"/>
      <c r="X282" s="7"/>
      <c r="Y282" s="7"/>
      <c r="Z282" s="7"/>
      <c r="AA282" s="7"/>
      <c r="AB282" s="7"/>
      <c r="AC282" s="7"/>
    </row>
    <row r="283" spans="1:29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T283" s="11"/>
      <c r="U283" s="12"/>
      <c r="V283" s="12"/>
      <c r="W283" s="12"/>
      <c r="X283" s="7"/>
      <c r="Y283" s="7"/>
      <c r="Z283" s="7"/>
      <c r="AA283" s="7"/>
      <c r="AB283" s="7"/>
      <c r="AC283" s="7"/>
    </row>
    <row r="284" spans="1:29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T284" s="11"/>
      <c r="U284" s="12"/>
      <c r="V284" s="12"/>
      <c r="W284" s="12"/>
      <c r="X284" s="7"/>
      <c r="Y284" s="7"/>
      <c r="Z284" s="7"/>
      <c r="AA284" s="7"/>
      <c r="AB284" s="7"/>
      <c r="AC284" s="7"/>
    </row>
    <row r="285" spans="1:29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T285" s="11"/>
      <c r="U285" s="12"/>
      <c r="V285" s="12"/>
      <c r="W285" s="12"/>
      <c r="X285" s="7"/>
      <c r="Y285" s="7"/>
      <c r="Z285" s="7"/>
      <c r="AA285" s="7"/>
      <c r="AB285" s="7"/>
      <c r="AC285" s="7"/>
    </row>
    <row r="286" spans="1:29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T286" s="11"/>
      <c r="U286" s="12"/>
      <c r="V286" s="12"/>
      <c r="W286" s="12"/>
      <c r="X286" s="7"/>
      <c r="Y286" s="7"/>
      <c r="Z286" s="7"/>
      <c r="AA286" s="7"/>
      <c r="AB286" s="7"/>
      <c r="AC286" s="7"/>
    </row>
    <row r="287" spans="1:29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T287" s="11"/>
      <c r="U287" s="12"/>
      <c r="V287" s="12"/>
      <c r="W287" s="12"/>
      <c r="X287" s="7"/>
      <c r="Y287" s="7"/>
      <c r="Z287" s="7"/>
      <c r="AA287" s="7"/>
      <c r="AB287" s="7"/>
      <c r="AC287" s="7"/>
    </row>
    <row r="288" spans="1:29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T288" s="11"/>
      <c r="U288" s="12"/>
      <c r="V288" s="12"/>
      <c r="W288" s="12"/>
      <c r="X288" s="7"/>
      <c r="Y288" s="7"/>
      <c r="Z288" s="7"/>
      <c r="AA288" s="7"/>
      <c r="AB288" s="7"/>
      <c r="AC288" s="7"/>
    </row>
    <row r="289" spans="1:29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T289" s="11"/>
      <c r="U289" s="12"/>
      <c r="V289" s="12"/>
      <c r="W289" s="12"/>
      <c r="X289" s="7"/>
      <c r="Y289" s="7"/>
      <c r="Z289" s="7"/>
      <c r="AA289" s="7"/>
      <c r="AB289" s="7"/>
      <c r="AC289" s="7"/>
    </row>
    <row r="290" spans="1:29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T290" s="11"/>
      <c r="U290" s="12"/>
      <c r="V290" s="12"/>
      <c r="W290" s="12"/>
      <c r="X290" s="7"/>
      <c r="Y290" s="7"/>
      <c r="Z290" s="7"/>
      <c r="AA290" s="7"/>
      <c r="AB290" s="7"/>
      <c r="AC290" s="7"/>
    </row>
    <row r="291" spans="1:29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T291" s="11"/>
      <c r="U291" s="12"/>
      <c r="V291" s="12"/>
      <c r="W291" s="12"/>
      <c r="X291" s="7"/>
      <c r="Y291" s="7"/>
      <c r="Z291" s="7"/>
      <c r="AA291" s="7"/>
      <c r="AB291" s="7"/>
      <c r="AC291" s="7"/>
    </row>
    <row r="292" spans="1:29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T292" s="11"/>
      <c r="U292" s="12"/>
      <c r="V292" s="12"/>
      <c r="W292" s="12"/>
      <c r="X292" s="7"/>
      <c r="Y292" s="7"/>
      <c r="Z292" s="7"/>
      <c r="AA292" s="7"/>
      <c r="AB292" s="7"/>
      <c r="AC292" s="7"/>
    </row>
    <row r="293" spans="1:29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T293" s="11"/>
      <c r="U293" s="12"/>
      <c r="V293" s="12"/>
      <c r="W293" s="12"/>
      <c r="X293" s="7"/>
      <c r="Y293" s="7"/>
      <c r="Z293" s="7"/>
      <c r="AA293" s="7"/>
      <c r="AB293" s="7"/>
      <c r="AC293" s="7"/>
    </row>
    <row r="294" spans="1:29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T294" s="11"/>
      <c r="U294" s="12"/>
      <c r="V294" s="12"/>
      <c r="W294" s="12"/>
      <c r="X294" s="7"/>
      <c r="Y294" s="7"/>
      <c r="Z294" s="7"/>
      <c r="AA294" s="7"/>
      <c r="AB294" s="7"/>
      <c r="AC294" s="7"/>
    </row>
    <row r="295" spans="1:29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T295" s="11"/>
      <c r="U295" s="12"/>
      <c r="V295" s="12"/>
      <c r="W295" s="12"/>
      <c r="X295" s="7"/>
      <c r="Y295" s="7"/>
      <c r="Z295" s="7"/>
      <c r="AA295" s="7"/>
      <c r="AB295" s="7"/>
      <c r="AC295" s="7"/>
    </row>
    <row r="296" spans="1:29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T296" s="11"/>
      <c r="U296" s="12"/>
      <c r="V296" s="12"/>
      <c r="W296" s="12"/>
      <c r="X296" s="7"/>
      <c r="Y296" s="7"/>
      <c r="Z296" s="7"/>
      <c r="AA296" s="7"/>
      <c r="AB296" s="7"/>
      <c r="AC296" s="7"/>
    </row>
    <row r="297" spans="1:29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T297" s="11"/>
      <c r="U297" s="12"/>
      <c r="V297" s="12"/>
      <c r="W297" s="12"/>
      <c r="X297" s="7"/>
      <c r="Y297" s="7"/>
      <c r="Z297" s="7"/>
      <c r="AA297" s="7"/>
      <c r="AB297" s="7"/>
      <c r="AC297" s="7"/>
    </row>
    <row r="298" spans="1:29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T298" s="11"/>
      <c r="U298" s="12"/>
      <c r="V298" s="12"/>
      <c r="W298" s="12"/>
      <c r="X298" s="7"/>
      <c r="Y298" s="7"/>
      <c r="Z298" s="7"/>
      <c r="AA298" s="7"/>
      <c r="AB298" s="7"/>
      <c r="AC298" s="7"/>
    </row>
    <row r="299" spans="1:29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T299" s="11"/>
      <c r="U299" s="12"/>
      <c r="V299" s="12"/>
      <c r="W299" s="12"/>
      <c r="X299" s="7"/>
      <c r="Y299" s="7"/>
      <c r="Z299" s="7"/>
      <c r="AA299" s="7"/>
      <c r="AB299" s="7"/>
      <c r="AC299" s="7"/>
    </row>
    <row r="300" spans="1:29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T300" s="11"/>
      <c r="U300" s="12"/>
      <c r="V300" s="12"/>
      <c r="W300" s="12"/>
      <c r="X300" s="7"/>
      <c r="Y300" s="7"/>
      <c r="Z300" s="7"/>
      <c r="AA300" s="7"/>
      <c r="AB300" s="7"/>
      <c r="AC300" s="7"/>
    </row>
    <row r="301" spans="1:29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T301" s="11"/>
      <c r="U301" s="12"/>
      <c r="V301" s="12"/>
      <c r="W301" s="12"/>
      <c r="X301" s="7"/>
      <c r="Y301" s="7"/>
      <c r="Z301" s="7"/>
      <c r="AA301" s="7"/>
      <c r="AB301" s="7"/>
      <c r="AC301" s="7"/>
    </row>
    <row r="302" spans="1:29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T302" s="11"/>
      <c r="U302" s="12"/>
      <c r="V302" s="12"/>
      <c r="W302" s="12"/>
      <c r="X302" s="7"/>
      <c r="Y302" s="7"/>
      <c r="Z302" s="7"/>
      <c r="AA302" s="7"/>
      <c r="AB302" s="7"/>
      <c r="AC302" s="7"/>
    </row>
    <row r="303" spans="1:29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T303" s="11"/>
      <c r="U303" s="12"/>
      <c r="V303" s="12"/>
      <c r="W303" s="12"/>
      <c r="X303" s="7"/>
      <c r="Y303" s="7"/>
      <c r="Z303" s="7"/>
      <c r="AA303" s="7"/>
      <c r="AB303" s="7"/>
      <c r="AC303" s="7"/>
    </row>
    <row r="304" spans="1:29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T304" s="11"/>
      <c r="U304" s="12"/>
      <c r="V304" s="12"/>
      <c r="W304" s="12"/>
      <c r="X304" s="7"/>
      <c r="Y304" s="7"/>
      <c r="Z304" s="7"/>
      <c r="AA304" s="7"/>
      <c r="AB304" s="7"/>
      <c r="AC304" s="7"/>
    </row>
    <row r="305" spans="1:29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T305" s="11"/>
      <c r="U305" s="12"/>
      <c r="V305" s="12"/>
      <c r="W305" s="12"/>
      <c r="X305" s="7"/>
      <c r="Y305" s="7"/>
      <c r="Z305" s="7"/>
      <c r="AA305" s="7"/>
      <c r="AB305" s="7"/>
      <c r="AC305" s="7"/>
    </row>
    <row r="306" spans="1:29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T306" s="11"/>
      <c r="U306" s="12"/>
      <c r="V306" s="12"/>
      <c r="W306" s="12"/>
      <c r="X306" s="7"/>
      <c r="Y306" s="7"/>
      <c r="Z306" s="7"/>
      <c r="AA306" s="7"/>
      <c r="AB306" s="7"/>
      <c r="AC306" s="7"/>
    </row>
    <row r="307" spans="1:29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T307" s="11"/>
      <c r="U307" s="12"/>
      <c r="V307" s="12"/>
      <c r="W307" s="12"/>
      <c r="X307" s="7"/>
      <c r="Y307" s="7"/>
      <c r="Z307" s="7"/>
      <c r="AA307" s="7"/>
      <c r="AB307" s="7"/>
      <c r="AC307" s="7"/>
    </row>
    <row r="308" spans="1:29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T308" s="11"/>
      <c r="U308" s="12"/>
      <c r="V308" s="12"/>
      <c r="W308" s="12"/>
      <c r="X308" s="7"/>
      <c r="Y308" s="7"/>
      <c r="Z308" s="7"/>
      <c r="AA308" s="7"/>
      <c r="AB308" s="7"/>
      <c r="AC308" s="7"/>
    </row>
    <row r="309" spans="1:29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T309" s="11"/>
      <c r="U309" s="12"/>
      <c r="V309" s="12"/>
      <c r="W309" s="12"/>
      <c r="X309" s="7"/>
      <c r="Y309" s="7"/>
      <c r="Z309" s="7"/>
      <c r="AA309" s="7"/>
      <c r="AB309" s="7"/>
      <c r="AC309" s="7"/>
    </row>
    <row r="310" spans="1:29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T310" s="11"/>
      <c r="U310" s="12"/>
      <c r="V310" s="12"/>
      <c r="W310" s="12"/>
      <c r="X310" s="7"/>
      <c r="Y310" s="7"/>
      <c r="Z310" s="7"/>
      <c r="AA310" s="7"/>
      <c r="AB310" s="7"/>
      <c r="AC310" s="7"/>
    </row>
    <row r="311" spans="1:29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T311" s="11"/>
      <c r="U311" s="12"/>
      <c r="V311" s="12"/>
      <c r="W311" s="12"/>
      <c r="X311" s="7"/>
      <c r="Y311" s="7"/>
      <c r="Z311" s="7"/>
      <c r="AA311" s="7"/>
      <c r="AB311" s="7"/>
      <c r="AC311" s="7"/>
    </row>
    <row r="312" spans="1:29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T312" s="11"/>
      <c r="U312" s="12"/>
      <c r="V312" s="12"/>
      <c r="W312" s="12"/>
      <c r="X312" s="7"/>
      <c r="Y312" s="7"/>
      <c r="Z312" s="7"/>
      <c r="AA312" s="7"/>
      <c r="AB312" s="7"/>
      <c r="AC312" s="7"/>
    </row>
    <row r="313" spans="1:29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T313" s="11"/>
      <c r="U313" s="12"/>
      <c r="V313" s="12"/>
      <c r="W313" s="12"/>
      <c r="X313" s="7"/>
      <c r="Y313" s="7"/>
      <c r="Z313" s="7"/>
      <c r="AA313" s="7"/>
      <c r="AB313" s="7"/>
      <c r="AC313" s="7"/>
    </row>
    <row r="314" spans="1:29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T314" s="11"/>
      <c r="U314" s="12"/>
      <c r="V314" s="12"/>
      <c r="W314" s="12"/>
      <c r="X314" s="7"/>
      <c r="Y314" s="7"/>
      <c r="Z314" s="7"/>
      <c r="AA314" s="7"/>
      <c r="AB314" s="7"/>
      <c r="AC314" s="7"/>
    </row>
    <row r="315" spans="1:29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T315" s="11"/>
      <c r="U315" s="12"/>
      <c r="V315" s="12"/>
      <c r="W315" s="12"/>
      <c r="X315" s="7"/>
      <c r="Y315" s="7"/>
      <c r="Z315" s="7"/>
      <c r="AA315" s="7"/>
      <c r="AB315" s="7"/>
      <c r="AC315" s="7"/>
    </row>
    <row r="316" spans="1:29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T316" s="11"/>
      <c r="U316" s="12"/>
      <c r="V316" s="12"/>
      <c r="W316" s="12"/>
      <c r="X316" s="7"/>
      <c r="Y316" s="7"/>
      <c r="Z316" s="7"/>
      <c r="AA316" s="7"/>
      <c r="AB316" s="7"/>
      <c r="AC316" s="7"/>
    </row>
    <row r="317" spans="1:29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T317" s="11"/>
      <c r="U317" s="12"/>
      <c r="V317" s="12"/>
      <c r="W317" s="12"/>
      <c r="X317" s="7"/>
      <c r="Y317" s="7"/>
      <c r="Z317" s="7"/>
      <c r="AA317" s="7"/>
      <c r="AB317" s="7"/>
      <c r="AC317" s="7"/>
    </row>
    <row r="318" spans="1:29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T318" s="11"/>
      <c r="U318" s="12"/>
      <c r="V318" s="12"/>
      <c r="W318" s="12"/>
      <c r="X318" s="7"/>
      <c r="Y318" s="7"/>
      <c r="Z318" s="7"/>
      <c r="AA318" s="7"/>
      <c r="AB318" s="7"/>
      <c r="AC318" s="7"/>
    </row>
    <row r="319" spans="1:29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T319" s="11"/>
      <c r="U319" s="12"/>
      <c r="V319" s="12"/>
      <c r="W319" s="12"/>
      <c r="X319" s="7"/>
      <c r="Y319" s="7"/>
      <c r="Z319" s="7"/>
      <c r="AA319" s="7"/>
      <c r="AB319" s="7"/>
      <c r="AC319" s="7"/>
    </row>
    <row r="320" spans="1:29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T320" s="11"/>
      <c r="U320" s="12"/>
      <c r="V320" s="12"/>
      <c r="W320" s="12"/>
      <c r="X320" s="7"/>
      <c r="Y320" s="7"/>
      <c r="Z320" s="7"/>
      <c r="AA320" s="7"/>
      <c r="AB320" s="7"/>
      <c r="AC320" s="7"/>
    </row>
    <row r="321" spans="1:29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T321" s="11"/>
      <c r="U321" s="12"/>
      <c r="V321" s="12"/>
      <c r="W321" s="12"/>
      <c r="X321" s="7"/>
      <c r="Y321" s="7"/>
      <c r="Z321" s="7"/>
      <c r="AA321" s="7"/>
      <c r="AB321" s="7"/>
      <c r="AC321" s="7"/>
    </row>
    <row r="322" spans="1:29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T322" s="11"/>
      <c r="U322" s="12"/>
      <c r="V322" s="12"/>
      <c r="W322" s="12"/>
      <c r="X322" s="7"/>
      <c r="Y322" s="7"/>
      <c r="Z322" s="7"/>
      <c r="AA322" s="7"/>
      <c r="AB322" s="7"/>
      <c r="AC322" s="7"/>
    </row>
    <row r="323" spans="1:29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T323" s="11"/>
      <c r="U323" s="12"/>
      <c r="V323" s="12"/>
      <c r="W323" s="12"/>
      <c r="X323" s="7"/>
      <c r="Y323" s="7"/>
      <c r="Z323" s="7"/>
      <c r="AA323" s="7"/>
      <c r="AB323" s="7"/>
      <c r="AC323" s="7"/>
    </row>
    <row r="324" spans="1:29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T324" s="11"/>
      <c r="U324" s="12"/>
      <c r="V324" s="12"/>
      <c r="W324" s="12"/>
      <c r="X324" s="7"/>
      <c r="Y324" s="7"/>
      <c r="Z324" s="7"/>
      <c r="AA324" s="7"/>
      <c r="AB324" s="7"/>
      <c r="AC324" s="7"/>
    </row>
    <row r="325" spans="1:29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T325" s="11"/>
      <c r="U325" s="12"/>
      <c r="V325" s="12"/>
      <c r="W325" s="12"/>
      <c r="X325" s="7"/>
      <c r="Y325" s="7"/>
      <c r="Z325" s="7"/>
      <c r="AA325" s="7"/>
      <c r="AB325" s="7"/>
      <c r="AC325" s="7"/>
    </row>
    <row r="326" spans="1:29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T326" s="11"/>
      <c r="U326" s="12"/>
      <c r="V326" s="12"/>
      <c r="W326" s="12"/>
      <c r="X326" s="7"/>
      <c r="Y326" s="7"/>
      <c r="Z326" s="7"/>
      <c r="AA326" s="7"/>
      <c r="AB326" s="7"/>
      <c r="AC326" s="7"/>
    </row>
    <row r="327" spans="1:29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T327" s="11"/>
      <c r="U327" s="12"/>
      <c r="V327" s="12"/>
      <c r="W327" s="12"/>
      <c r="X327" s="7"/>
      <c r="Y327" s="7"/>
      <c r="Z327" s="7"/>
      <c r="AA327" s="7"/>
      <c r="AB327" s="7"/>
      <c r="AC327" s="7"/>
    </row>
    <row r="328" spans="1:29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T328" s="11"/>
      <c r="U328" s="12"/>
      <c r="V328" s="12"/>
      <c r="W328" s="12"/>
      <c r="X328" s="7"/>
      <c r="Y328" s="7"/>
      <c r="Z328" s="7"/>
      <c r="AA328" s="7"/>
      <c r="AB328" s="7"/>
      <c r="AC328" s="7"/>
    </row>
    <row r="329" spans="1:29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T329" s="11"/>
      <c r="U329" s="12"/>
      <c r="V329" s="12"/>
      <c r="W329" s="12"/>
      <c r="X329" s="7"/>
      <c r="Y329" s="7"/>
      <c r="Z329" s="7"/>
      <c r="AA329" s="7"/>
      <c r="AB329" s="7"/>
      <c r="AC329" s="7"/>
    </row>
    <row r="330" spans="1:29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T330" s="11"/>
      <c r="U330" s="12"/>
      <c r="V330" s="12"/>
      <c r="W330" s="12"/>
      <c r="X330" s="7"/>
      <c r="Y330" s="7"/>
      <c r="Z330" s="7"/>
      <c r="AA330" s="7"/>
      <c r="AB330" s="7"/>
      <c r="AC330" s="7"/>
    </row>
    <row r="331" spans="1:29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T331" s="11"/>
      <c r="U331" s="12"/>
      <c r="V331" s="12"/>
      <c r="W331" s="12"/>
      <c r="X331" s="7"/>
      <c r="Y331" s="7"/>
      <c r="Z331" s="7"/>
      <c r="AA331" s="7"/>
      <c r="AB331" s="7"/>
      <c r="AC331" s="7"/>
    </row>
    <row r="332" spans="1:29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T332" s="11"/>
      <c r="U332" s="12"/>
      <c r="V332" s="12"/>
      <c r="W332" s="12"/>
      <c r="X332" s="7"/>
      <c r="Y332" s="7"/>
      <c r="Z332" s="7"/>
      <c r="AA332" s="7"/>
      <c r="AB332" s="7"/>
      <c r="AC332" s="7"/>
    </row>
    <row r="333" spans="1:29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T333" s="11"/>
      <c r="U333" s="12"/>
      <c r="V333" s="12"/>
      <c r="W333" s="12"/>
      <c r="X333" s="7"/>
      <c r="Y333" s="7"/>
      <c r="Z333" s="7"/>
      <c r="AA333" s="7"/>
      <c r="AB333" s="7"/>
      <c r="AC333" s="7"/>
    </row>
    <row r="334" spans="1:29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T334" s="11"/>
      <c r="U334" s="12"/>
      <c r="V334" s="12"/>
      <c r="W334" s="12"/>
      <c r="X334" s="7"/>
      <c r="Y334" s="7"/>
      <c r="Z334" s="7"/>
      <c r="AA334" s="7"/>
      <c r="AB334" s="7"/>
      <c r="AC334" s="7"/>
    </row>
    <row r="335" spans="1:29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T335" s="11"/>
      <c r="U335" s="12"/>
      <c r="V335" s="12"/>
      <c r="W335" s="12"/>
      <c r="X335" s="7"/>
      <c r="Y335" s="7"/>
      <c r="Z335" s="7"/>
      <c r="AA335" s="7"/>
      <c r="AB335" s="7"/>
      <c r="AC335" s="7"/>
    </row>
    <row r="336" spans="1:29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T336" s="11"/>
      <c r="U336" s="12"/>
      <c r="V336" s="12"/>
      <c r="W336" s="12"/>
      <c r="X336" s="7"/>
      <c r="Y336" s="7"/>
      <c r="Z336" s="7"/>
      <c r="AA336" s="7"/>
      <c r="AB336" s="7"/>
      <c r="AC336" s="7"/>
    </row>
    <row r="337" spans="1:29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T337" s="11"/>
      <c r="U337" s="12"/>
      <c r="V337" s="12"/>
      <c r="W337" s="12"/>
      <c r="X337" s="7"/>
      <c r="Y337" s="7"/>
      <c r="Z337" s="7"/>
      <c r="AA337" s="7"/>
      <c r="AB337" s="7"/>
      <c r="AC337" s="7"/>
    </row>
    <row r="338" spans="1:29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T338" s="11"/>
      <c r="U338" s="12"/>
      <c r="V338" s="12"/>
      <c r="W338" s="12"/>
      <c r="X338" s="7"/>
      <c r="Y338" s="7"/>
      <c r="Z338" s="7"/>
      <c r="AA338" s="7"/>
      <c r="AB338" s="7"/>
      <c r="AC338" s="7"/>
    </row>
    <row r="339" spans="1:29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T339" s="11"/>
      <c r="U339" s="12"/>
      <c r="V339" s="12"/>
      <c r="W339" s="12"/>
      <c r="X339" s="7"/>
      <c r="Y339" s="7"/>
      <c r="Z339" s="7"/>
      <c r="AA339" s="7"/>
      <c r="AB339" s="7"/>
      <c r="AC339" s="7"/>
    </row>
    <row r="340" spans="1:29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T340" s="11"/>
      <c r="U340" s="12"/>
      <c r="V340" s="12"/>
      <c r="W340" s="12"/>
      <c r="X340" s="7"/>
      <c r="Y340" s="7"/>
      <c r="Z340" s="7"/>
      <c r="AA340" s="7"/>
      <c r="AB340" s="7"/>
      <c r="AC340" s="7"/>
    </row>
    <row r="341" spans="1:29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T341" s="11"/>
      <c r="U341" s="12"/>
      <c r="V341" s="12"/>
      <c r="W341" s="12"/>
      <c r="X341" s="7"/>
      <c r="Y341" s="7"/>
      <c r="Z341" s="7"/>
      <c r="AA341" s="7"/>
      <c r="AB341" s="7"/>
      <c r="AC341" s="7"/>
    </row>
    <row r="342" spans="1:29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T342" s="11"/>
      <c r="U342" s="12"/>
      <c r="V342" s="12"/>
      <c r="W342" s="12"/>
      <c r="X342" s="7"/>
      <c r="Y342" s="7"/>
      <c r="Z342" s="7"/>
      <c r="AA342" s="7"/>
      <c r="AB342" s="7"/>
      <c r="AC342" s="7"/>
    </row>
    <row r="343" spans="1:29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T343" s="11"/>
      <c r="U343" s="12"/>
      <c r="V343" s="12"/>
      <c r="W343" s="12"/>
      <c r="X343" s="7"/>
      <c r="Y343" s="7"/>
      <c r="Z343" s="7"/>
      <c r="AA343" s="7"/>
      <c r="AB343" s="7"/>
      <c r="AC343" s="7"/>
    </row>
    <row r="344" spans="1:29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T344" s="11"/>
      <c r="U344" s="12"/>
      <c r="V344" s="12"/>
      <c r="W344" s="12"/>
      <c r="X344" s="7"/>
      <c r="Y344" s="7"/>
      <c r="Z344" s="7"/>
      <c r="AA344" s="7"/>
      <c r="AB344" s="7"/>
      <c r="AC344" s="7"/>
    </row>
    <row r="345" spans="1:29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T345" s="11"/>
      <c r="U345" s="12"/>
      <c r="V345" s="12"/>
      <c r="W345" s="12"/>
      <c r="X345" s="7"/>
      <c r="Y345" s="7"/>
      <c r="Z345" s="7"/>
      <c r="AA345" s="7"/>
      <c r="AB345" s="7"/>
      <c r="AC345" s="7"/>
    </row>
    <row r="346" spans="1:29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T346" s="11"/>
      <c r="U346" s="12"/>
      <c r="V346" s="12"/>
      <c r="W346" s="12"/>
      <c r="X346" s="7"/>
      <c r="Y346" s="7"/>
      <c r="Z346" s="7"/>
      <c r="AA346" s="7"/>
      <c r="AB346" s="7"/>
      <c r="AC346" s="7"/>
    </row>
    <row r="347" spans="1:29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T347" s="11"/>
      <c r="U347" s="12"/>
      <c r="V347" s="12"/>
      <c r="W347" s="12"/>
      <c r="X347" s="7"/>
      <c r="Y347" s="7"/>
      <c r="Z347" s="7"/>
      <c r="AA347" s="7"/>
      <c r="AB347" s="7"/>
      <c r="AC347" s="7"/>
    </row>
    <row r="348" spans="1:29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T348" s="11"/>
      <c r="U348" s="12"/>
      <c r="V348" s="12"/>
      <c r="W348" s="12"/>
      <c r="X348" s="7"/>
      <c r="Y348" s="7"/>
      <c r="Z348" s="7"/>
      <c r="AA348" s="7"/>
      <c r="AB348" s="7"/>
      <c r="AC348" s="7"/>
    </row>
    <row r="349" spans="1:29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T349" s="11"/>
      <c r="U349" s="12"/>
      <c r="V349" s="12"/>
      <c r="W349" s="12"/>
      <c r="X349" s="7"/>
      <c r="Y349" s="7"/>
      <c r="Z349" s="7"/>
      <c r="AA349" s="7"/>
      <c r="AB349" s="7"/>
      <c r="AC349" s="7"/>
    </row>
    <row r="350" spans="1:29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T350" s="11"/>
      <c r="U350" s="12"/>
      <c r="V350" s="12"/>
      <c r="W350" s="12"/>
      <c r="X350" s="7"/>
      <c r="Y350" s="7"/>
      <c r="Z350" s="7"/>
      <c r="AA350" s="7"/>
      <c r="AB350" s="7"/>
      <c r="AC350" s="7"/>
    </row>
    <row r="351" spans="1:29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T351" s="11"/>
      <c r="U351" s="12"/>
      <c r="V351" s="12"/>
      <c r="W351" s="12"/>
      <c r="X351" s="7"/>
      <c r="Y351" s="7"/>
      <c r="Z351" s="7"/>
      <c r="AA351" s="7"/>
      <c r="AB351" s="7"/>
      <c r="AC351" s="7"/>
    </row>
    <row r="352" spans="1:29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T352" s="11"/>
      <c r="U352" s="12"/>
      <c r="V352" s="12"/>
      <c r="W352" s="12"/>
      <c r="X352" s="7"/>
      <c r="Y352" s="7"/>
      <c r="Z352" s="7"/>
      <c r="AA352" s="7"/>
      <c r="AB352" s="7"/>
      <c r="AC352" s="7"/>
    </row>
    <row r="353" spans="1:29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T353" s="11"/>
      <c r="U353" s="12"/>
      <c r="V353" s="12"/>
      <c r="W353" s="12"/>
      <c r="X353" s="7"/>
      <c r="Y353" s="7"/>
      <c r="Z353" s="7"/>
      <c r="AA353" s="7"/>
      <c r="AB353" s="7"/>
      <c r="AC353" s="7"/>
    </row>
    <row r="354" spans="1:29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T354" s="11"/>
      <c r="U354" s="12"/>
      <c r="V354" s="12"/>
      <c r="W354" s="12"/>
      <c r="X354" s="7"/>
      <c r="Y354" s="7"/>
      <c r="Z354" s="7"/>
      <c r="AA354" s="7"/>
      <c r="AB354" s="7"/>
      <c r="AC354" s="7"/>
    </row>
    <row r="355" spans="1:29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T355" s="11"/>
      <c r="U355" s="12"/>
      <c r="V355" s="12"/>
      <c r="W355" s="12"/>
      <c r="X355" s="7"/>
      <c r="Y355" s="7"/>
      <c r="Z355" s="7"/>
      <c r="AA355" s="7"/>
      <c r="AB355" s="7"/>
      <c r="AC355" s="7"/>
    </row>
    <row r="356" spans="1:29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T356" s="11"/>
      <c r="U356" s="12"/>
      <c r="V356" s="12"/>
      <c r="W356" s="12"/>
      <c r="X356" s="7"/>
      <c r="Y356" s="7"/>
      <c r="Z356" s="7"/>
      <c r="AA356" s="7"/>
      <c r="AB356" s="7"/>
      <c r="AC356" s="7"/>
    </row>
    <row r="357" spans="1:29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T357" s="11"/>
      <c r="U357" s="12"/>
      <c r="V357" s="12"/>
      <c r="W357" s="12"/>
      <c r="X357" s="7"/>
      <c r="Y357" s="7"/>
      <c r="Z357" s="7"/>
      <c r="AA357" s="7"/>
      <c r="AB357" s="7"/>
      <c r="AC357" s="7"/>
    </row>
    <row r="358" spans="1:29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T358" s="11"/>
      <c r="U358" s="12"/>
      <c r="V358" s="12"/>
      <c r="W358" s="12"/>
      <c r="X358" s="7"/>
      <c r="Y358" s="7"/>
      <c r="Z358" s="7"/>
      <c r="AA358" s="7"/>
      <c r="AB358" s="7"/>
      <c r="AC358" s="7"/>
    </row>
    <row r="359" spans="1:29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T359" s="11"/>
      <c r="U359" s="12"/>
      <c r="V359" s="12"/>
      <c r="W359" s="12"/>
      <c r="X359" s="7"/>
      <c r="Y359" s="7"/>
      <c r="Z359" s="7"/>
      <c r="AA359" s="7"/>
      <c r="AB359" s="7"/>
      <c r="AC359" s="7"/>
    </row>
    <row r="360" spans="1:29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T360" s="11"/>
      <c r="U360" s="12"/>
      <c r="V360" s="12"/>
      <c r="W360" s="12"/>
      <c r="X360" s="7"/>
      <c r="Y360" s="7"/>
      <c r="Z360" s="7"/>
      <c r="AA360" s="7"/>
      <c r="AB360" s="7"/>
      <c r="AC360" s="7"/>
    </row>
    <row r="361" spans="1:29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T361" s="11"/>
      <c r="U361" s="12"/>
      <c r="V361" s="12"/>
      <c r="W361" s="12"/>
      <c r="X361" s="7"/>
      <c r="Y361" s="7"/>
      <c r="Z361" s="7"/>
      <c r="AA361" s="7"/>
      <c r="AB361" s="7"/>
      <c r="AC361" s="7"/>
    </row>
    <row r="362" spans="1:29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T362" s="11"/>
      <c r="U362" s="12"/>
      <c r="V362" s="12"/>
      <c r="W362" s="12"/>
      <c r="X362" s="7"/>
      <c r="Y362" s="7"/>
      <c r="Z362" s="7"/>
      <c r="AA362" s="7"/>
      <c r="AB362" s="7"/>
      <c r="AC362" s="7"/>
    </row>
    <row r="363" spans="1:29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T363" s="11"/>
      <c r="U363" s="12"/>
      <c r="V363" s="12"/>
      <c r="W363" s="12"/>
      <c r="X363" s="7"/>
      <c r="Y363" s="7"/>
      <c r="Z363" s="7"/>
      <c r="AA363" s="7"/>
      <c r="AB363" s="7"/>
      <c r="AC363" s="7"/>
    </row>
    <row r="364" spans="1:29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T364" s="11"/>
      <c r="U364" s="12"/>
      <c r="V364" s="12"/>
      <c r="W364" s="12"/>
      <c r="X364" s="7"/>
      <c r="Y364" s="7"/>
      <c r="Z364" s="7"/>
      <c r="AA364" s="7"/>
      <c r="AB364" s="7"/>
      <c r="AC364" s="7"/>
    </row>
    <row r="365" spans="1:29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T365" s="11"/>
      <c r="U365" s="12"/>
      <c r="V365" s="12"/>
      <c r="W365" s="12"/>
      <c r="X365" s="7"/>
      <c r="Y365" s="7"/>
      <c r="Z365" s="7"/>
      <c r="AA365" s="7"/>
      <c r="AB365" s="7"/>
      <c r="AC365" s="7"/>
    </row>
    <row r="366" spans="1:29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T366" s="11"/>
      <c r="U366" s="12"/>
      <c r="V366" s="12"/>
      <c r="W366" s="12"/>
      <c r="X366" s="7"/>
      <c r="Y366" s="7"/>
      <c r="Z366" s="7"/>
      <c r="AA366" s="7"/>
      <c r="AB366" s="7"/>
      <c r="AC366" s="7"/>
    </row>
    <row r="367" spans="1:29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T367" s="11"/>
      <c r="U367" s="12"/>
      <c r="V367" s="12"/>
      <c r="W367" s="12"/>
      <c r="X367" s="7"/>
      <c r="Y367" s="7"/>
      <c r="Z367" s="7"/>
      <c r="AA367" s="7"/>
      <c r="AB367" s="7"/>
      <c r="AC367" s="7"/>
    </row>
    <row r="368" spans="1:29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T368" s="11"/>
      <c r="U368" s="12"/>
      <c r="V368" s="12"/>
      <c r="W368" s="12"/>
      <c r="X368" s="7"/>
      <c r="Y368" s="7"/>
      <c r="Z368" s="7"/>
      <c r="AA368" s="7"/>
      <c r="AB368" s="7"/>
      <c r="AC368" s="7"/>
    </row>
    <row r="369" spans="1:29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T369" s="11"/>
      <c r="U369" s="12"/>
      <c r="V369" s="12"/>
      <c r="W369" s="12"/>
      <c r="X369" s="7"/>
      <c r="Y369" s="7"/>
      <c r="Z369" s="7"/>
      <c r="AA369" s="7"/>
      <c r="AB369" s="7"/>
      <c r="AC369" s="7"/>
    </row>
    <row r="370" spans="1:29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T370" s="11"/>
      <c r="U370" s="12"/>
      <c r="V370" s="12"/>
      <c r="W370" s="12"/>
      <c r="X370" s="7"/>
      <c r="Y370" s="7"/>
      <c r="Z370" s="7"/>
      <c r="AA370" s="7"/>
      <c r="AB370" s="7"/>
      <c r="AC370" s="7"/>
    </row>
    <row r="371" spans="1:29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T371" s="11"/>
      <c r="U371" s="12"/>
      <c r="V371" s="12"/>
      <c r="W371" s="12"/>
      <c r="X371" s="7"/>
      <c r="Y371" s="7"/>
      <c r="Z371" s="7"/>
      <c r="AA371" s="7"/>
      <c r="AB371" s="7"/>
      <c r="AC371" s="7"/>
    </row>
    <row r="372" spans="1:29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T372" s="11"/>
      <c r="U372" s="12"/>
      <c r="V372" s="12"/>
      <c r="W372" s="12"/>
      <c r="X372" s="7"/>
      <c r="Y372" s="7"/>
      <c r="Z372" s="7"/>
      <c r="AA372" s="7"/>
      <c r="AB372" s="7"/>
      <c r="AC372" s="7"/>
    </row>
    <row r="373" spans="1:29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T373" s="11"/>
      <c r="U373" s="12"/>
      <c r="V373" s="12"/>
      <c r="W373" s="12"/>
      <c r="X373" s="7"/>
      <c r="Y373" s="7"/>
      <c r="Z373" s="7"/>
      <c r="AA373" s="7"/>
      <c r="AB373" s="7"/>
      <c r="AC373" s="7"/>
    </row>
    <row r="374" spans="1:29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T374" s="11"/>
      <c r="U374" s="12"/>
      <c r="V374" s="12"/>
      <c r="W374" s="12"/>
      <c r="X374" s="7"/>
      <c r="Y374" s="7"/>
      <c r="Z374" s="7"/>
      <c r="AA374" s="7"/>
      <c r="AB374" s="7"/>
      <c r="AC374" s="7"/>
    </row>
    <row r="375" spans="1:29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T375" s="11"/>
      <c r="U375" s="12"/>
      <c r="V375" s="12"/>
      <c r="W375" s="12"/>
      <c r="X375" s="7"/>
      <c r="Y375" s="7"/>
      <c r="Z375" s="7"/>
      <c r="AA375" s="7"/>
      <c r="AB375" s="7"/>
      <c r="AC375" s="7"/>
    </row>
    <row r="376" spans="1:29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T376" s="11"/>
      <c r="U376" s="12"/>
      <c r="V376" s="12"/>
      <c r="W376" s="12"/>
      <c r="X376" s="7"/>
      <c r="Y376" s="7"/>
      <c r="Z376" s="7"/>
      <c r="AA376" s="7"/>
      <c r="AB376" s="7"/>
      <c r="AC376" s="7"/>
    </row>
    <row r="377" spans="1:29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T377" s="11"/>
      <c r="U377" s="12"/>
      <c r="V377" s="12"/>
      <c r="W377" s="12"/>
      <c r="X377" s="7"/>
      <c r="Y377" s="7"/>
      <c r="Z377" s="7"/>
      <c r="AA377" s="7"/>
      <c r="AB377" s="7"/>
      <c r="AC377" s="7"/>
    </row>
    <row r="378" spans="1:29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T378" s="11"/>
      <c r="U378" s="12"/>
      <c r="V378" s="12"/>
      <c r="W378" s="12"/>
      <c r="X378" s="7"/>
      <c r="Y378" s="7"/>
      <c r="Z378" s="7"/>
      <c r="AA378" s="7"/>
      <c r="AB378" s="7"/>
      <c r="AC378" s="7"/>
    </row>
    <row r="379" spans="1:29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T379" s="11"/>
      <c r="U379" s="12"/>
      <c r="V379" s="12"/>
      <c r="W379" s="12"/>
      <c r="X379" s="7"/>
      <c r="Y379" s="7"/>
      <c r="Z379" s="7"/>
      <c r="AA379" s="7"/>
      <c r="AB379" s="7"/>
      <c r="AC379" s="7"/>
    </row>
    <row r="380" spans="1:29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T380" s="11"/>
      <c r="U380" s="12"/>
      <c r="V380" s="12"/>
      <c r="W380" s="12"/>
      <c r="X380" s="7"/>
      <c r="Y380" s="7"/>
      <c r="Z380" s="7"/>
      <c r="AA380" s="7"/>
      <c r="AB380" s="7"/>
      <c r="AC380" s="7"/>
    </row>
    <row r="381" spans="1:29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T381" s="11"/>
      <c r="U381" s="12"/>
      <c r="V381" s="12"/>
      <c r="W381" s="12"/>
      <c r="X381" s="7"/>
      <c r="Y381" s="7"/>
      <c r="Z381" s="7"/>
      <c r="AA381" s="7"/>
      <c r="AB381" s="7"/>
      <c r="AC381" s="7"/>
    </row>
    <row r="382" spans="1:29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T382" s="11"/>
      <c r="U382" s="12"/>
      <c r="V382" s="12"/>
      <c r="W382" s="12"/>
      <c r="X382" s="7"/>
      <c r="Y382" s="7"/>
      <c r="Z382" s="7"/>
      <c r="AA382" s="7"/>
      <c r="AB382" s="7"/>
      <c r="AC382" s="7"/>
    </row>
    <row r="383" spans="1:29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T383" s="11"/>
      <c r="U383" s="12"/>
      <c r="V383" s="12"/>
      <c r="W383" s="12"/>
      <c r="X383" s="7"/>
      <c r="Y383" s="7"/>
      <c r="Z383" s="7"/>
      <c r="AA383" s="7"/>
      <c r="AB383" s="7"/>
      <c r="AC383" s="7"/>
    </row>
    <row r="384" spans="1:29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T384" s="11"/>
      <c r="U384" s="12"/>
      <c r="V384" s="12"/>
      <c r="W384" s="12"/>
      <c r="X384" s="7"/>
      <c r="Y384" s="7"/>
      <c r="Z384" s="7"/>
      <c r="AA384" s="7"/>
      <c r="AB384" s="7"/>
      <c r="AC384" s="7"/>
    </row>
    <row r="385" spans="1:29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T385" s="11"/>
      <c r="U385" s="12"/>
      <c r="V385" s="12"/>
      <c r="W385" s="12"/>
      <c r="X385" s="7"/>
      <c r="Y385" s="7"/>
      <c r="Z385" s="7"/>
      <c r="AA385" s="7"/>
      <c r="AB385" s="7"/>
      <c r="AC385" s="7"/>
    </row>
    <row r="386" spans="1:29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T386" s="11"/>
      <c r="U386" s="12"/>
      <c r="V386" s="12"/>
      <c r="W386" s="12"/>
      <c r="X386" s="7"/>
      <c r="Y386" s="7"/>
      <c r="Z386" s="7"/>
      <c r="AA386" s="7"/>
      <c r="AB386" s="7"/>
      <c r="AC386" s="7"/>
    </row>
    <row r="387" spans="1:29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T387" s="11"/>
      <c r="U387" s="12"/>
      <c r="V387" s="12"/>
      <c r="W387" s="12"/>
      <c r="X387" s="7"/>
      <c r="Y387" s="7"/>
      <c r="Z387" s="7"/>
      <c r="AA387" s="7"/>
      <c r="AB387" s="7"/>
      <c r="AC387" s="7"/>
    </row>
    <row r="388" spans="1:29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T388" s="11"/>
      <c r="U388" s="12"/>
      <c r="V388" s="12"/>
      <c r="W388" s="12"/>
      <c r="X388" s="7"/>
      <c r="Y388" s="7"/>
      <c r="Z388" s="7"/>
      <c r="AA388" s="7"/>
      <c r="AB388" s="7"/>
      <c r="AC388" s="7"/>
    </row>
    <row r="389" spans="1:29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T389" s="11"/>
      <c r="U389" s="12"/>
      <c r="V389" s="12"/>
      <c r="W389" s="12"/>
      <c r="X389" s="7"/>
      <c r="Y389" s="7"/>
      <c r="Z389" s="7"/>
      <c r="AA389" s="7"/>
      <c r="AB389" s="7"/>
      <c r="AC389" s="7"/>
    </row>
    <row r="390" spans="1:29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T390" s="11"/>
      <c r="U390" s="12"/>
      <c r="V390" s="12"/>
      <c r="W390" s="12"/>
      <c r="X390" s="7"/>
      <c r="Y390" s="7"/>
      <c r="Z390" s="7"/>
      <c r="AA390" s="7"/>
      <c r="AB390" s="7"/>
      <c r="AC390" s="7"/>
    </row>
    <row r="391" spans="1:29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T391" s="11"/>
      <c r="U391" s="12"/>
      <c r="V391" s="12"/>
      <c r="W391" s="12"/>
      <c r="X391" s="7"/>
      <c r="Y391" s="7"/>
      <c r="Z391" s="7"/>
      <c r="AA391" s="7"/>
      <c r="AB391" s="7"/>
      <c r="AC391" s="7"/>
    </row>
    <row r="392" spans="1:29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T392" s="11"/>
      <c r="U392" s="12"/>
      <c r="V392" s="12"/>
      <c r="W392" s="12"/>
      <c r="X392" s="7"/>
      <c r="Y392" s="7"/>
      <c r="Z392" s="7"/>
      <c r="AA392" s="7"/>
      <c r="AB392" s="7"/>
      <c r="AC392" s="7"/>
    </row>
    <row r="393" spans="1:29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T393" s="11"/>
      <c r="U393" s="12"/>
      <c r="V393" s="12"/>
      <c r="W393" s="12"/>
      <c r="X393" s="7"/>
      <c r="Y393" s="7"/>
      <c r="Z393" s="7"/>
      <c r="AA393" s="7"/>
      <c r="AB393" s="7"/>
      <c r="AC393" s="7"/>
    </row>
    <row r="394" spans="1:29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T394" s="11"/>
      <c r="U394" s="12"/>
      <c r="V394" s="12"/>
      <c r="W394" s="12"/>
      <c r="X394" s="7"/>
      <c r="Y394" s="7"/>
      <c r="Z394" s="7"/>
      <c r="AA394" s="7"/>
      <c r="AB394" s="7"/>
      <c r="AC394" s="7"/>
    </row>
    <row r="395" spans="1:29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T395" s="11"/>
      <c r="U395" s="12"/>
      <c r="V395" s="12"/>
      <c r="W395" s="12"/>
      <c r="X395" s="7"/>
      <c r="Y395" s="7"/>
      <c r="Z395" s="7"/>
      <c r="AA395" s="7"/>
      <c r="AB395" s="7"/>
      <c r="AC395" s="7"/>
    </row>
    <row r="396" spans="1:29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T396" s="11"/>
      <c r="U396" s="12"/>
      <c r="V396" s="12"/>
      <c r="W396" s="12"/>
      <c r="X396" s="7"/>
      <c r="Y396" s="7"/>
      <c r="Z396" s="7"/>
      <c r="AA396" s="7"/>
      <c r="AB396" s="7"/>
      <c r="AC396" s="7"/>
    </row>
    <row r="397" spans="1:29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T397" s="11"/>
      <c r="U397" s="12"/>
      <c r="V397" s="12"/>
      <c r="W397" s="12"/>
      <c r="X397" s="7"/>
      <c r="Y397" s="7"/>
      <c r="Z397" s="7"/>
      <c r="AA397" s="7"/>
      <c r="AB397" s="7"/>
      <c r="AC397" s="7"/>
    </row>
    <row r="398" spans="1:29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T398" s="11"/>
      <c r="U398" s="12"/>
      <c r="V398" s="12"/>
      <c r="W398" s="12"/>
      <c r="X398" s="7"/>
      <c r="Y398" s="7"/>
      <c r="Z398" s="7"/>
      <c r="AA398" s="7"/>
      <c r="AB398" s="7"/>
      <c r="AC398" s="7"/>
    </row>
    <row r="399" spans="1:29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T399" s="11"/>
      <c r="U399" s="12"/>
      <c r="V399" s="12"/>
      <c r="W399" s="12"/>
      <c r="X399" s="7"/>
      <c r="Y399" s="7"/>
      <c r="Z399" s="7"/>
      <c r="AA399" s="7"/>
      <c r="AB399" s="7"/>
      <c r="AC399" s="7"/>
    </row>
    <row r="400" spans="1:29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T400" s="11"/>
      <c r="U400" s="12"/>
      <c r="V400" s="12"/>
      <c r="W400" s="12"/>
      <c r="X400" s="7"/>
      <c r="Y400" s="7"/>
      <c r="Z400" s="7"/>
      <c r="AA400" s="7"/>
      <c r="AB400" s="7"/>
      <c r="AC400" s="7"/>
    </row>
    <row r="401" spans="1:29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T401" s="11"/>
      <c r="U401" s="12"/>
      <c r="V401" s="12"/>
      <c r="W401" s="12"/>
      <c r="X401" s="7"/>
      <c r="Y401" s="7"/>
      <c r="Z401" s="7"/>
      <c r="AA401" s="7"/>
      <c r="AB401" s="7"/>
      <c r="AC401" s="7"/>
    </row>
    <row r="402" spans="1:29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T402" s="11"/>
      <c r="U402" s="12"/>
      <c r="V402" s="12"/>
      <c r="W402" s="12"/>
      <c r="X402" s="7"/>
      <c r="Y402" s="7"/>
      <c r="Z402" s="7"/>
      <c r="AA402" s="7"/>
      <c r="AB402" s="7"/>
      <c r="AC402" s="7"/>
    </row>
    <row r="403" spans="1:29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T403" s="11"/>
      <c r="U403" s="12"/>
      <c r="V403" s="12"/>
      <c r="W403" s="12"/>
      <c r="X403" s="7"/>
      <c r="Y403" s="7"/>
      <c r="Z403" s="7"/>
      <c r="AA403" s="7"/>
      <c r="AB403" s="7"/>
      <c r="AC403" s="7"/>
    </row>
    <row r="404" spans="1:29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T404" s="11"/>
      <c r="U404" s="12"/>
      <c r="V404" s="12"/>
      <c r="W404" s="12"/>
      <c r="X404" s="7"/>
      <c r="Y404" s="7"/>
      <c r="Z404" s="7"/>
      <c r="AA404" s="7"/>
      <c r="AB404" s="7"/>
      <c r="AC404" s="7"/>
    </row>
    <row r="405" spans="1:29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T405" s="11"/>
      <c r="U405" s="12"/>
      <c r="V405" s="12"/>
      <c r="W405" s="12"/>
      <c r="X405" s="7"/>
      <c r="Y405" s="7"/>
      <c r="Z405" s="7"/>
      <c r="AA405" s="7"/>
      <c r="AB405" s="7"/>
      <c r="AC405" s="7"/>
    </row>
    <row r="406" spans="1:29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T406" s="11"/>
      <c r="U406" s="12"/>
      <c r="V406" s="12"/>
      <c r="W406" s="12"/>
      <c r="X406" s="7"/>
      <c r="Y406" s="7"/>
      <c r="Z406" s="7"/>
      <c r="AA406" s="7"/>
      <c r="AB406" s="7"/>
      <c r="AC406" s="7"/>
    </row>
    <row r="407" spans="1:29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T407" s="11"/>
      <c r="U407" s="12"/>
      <c r="V407" s="12"/>
      <c r="W407" s="12"/>
      <c r="X407" s="7"/>
      <c r="Y407" s="7"/>
      <c r="Z407" s="7"/>
      <c r="AA407" s="7"/>
      <c r="AB407" s="7"/>
      <c r="AC407" s="7"/>
    </row>
    <row r="408" spans="1:29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T408" s="11"/>
      <c r="U408" s="12"/>
      <c r="V408" s="12"/>
      <c r="W408" s="12"/>
      <c r="X408" s="7"/>
      <c r="Y408" s="7"/>
      <c r="Z408" s="7"/>
      <c r="AA408" s="7"/>
      <c r="AB408" s="7"/>
      <c r="AC408" s="7"/>
    </row>
    <row r="409" spans="1:29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T409" s="11"/>
      <c r="U409" s="12"/>
      <c r="V409" s="12"/>
      <c r="W409" s="12"/>
      <c r="X409" s="7"/>
      <c r="Y409" s="7"/>
      <c r="Z409" s="7"/>
      <c r="AA409" s="7"/>
      <c r="AB409" s="7"/>
      <c r="AC409" s="7"/>
    </row>
    <row r="410" spans="1:29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T410" s="11"/>
      <c r="U410" s="12"/>
      <c r="V410" s="12"/>
      <c r="W410" s="12"/>
      <c r="X410" s="7"/>
      <c r="Y410" s="7"/>
      <c r="Z410" s="7"/>
      <c r="AA410" s="7"/>
      <c r="AB410" s="7"/>
      <c r="AC410" s="7"/>
    </row>
    <row r="411" spans="1:29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T411" s="11"/>
      <c r="U411" s="12"/>
      <c r="V411" s="12"/>
      <c r="W411" s="12"/>
      <c r="X411" s="7"/>
      <c r="Y411" s="7"/>
      <c r="Z411" s="7"/>
      <c r="AA411" s="7"/>
      <c r="AB411" s="7"/>
      <c r="AC411" s="7"/>
    </row>
    <row r="412" spans="1:29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T412" s="11"/>
      <c r="U412" s="12"/>
      <c r="V412" s="12"/>
      <c r="W412" s="12"/>
      <c r="X412" s="7"/>
      <c r="Y412" s="7"/>
      <c r="Z412" s="7"/>
      <c r="AA412" s="7"/>
      <c r="AB412" s="7"/>
      <c r="AC412" s="7"/>
    </row>
    <row r="413" spans="1:29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T413" s="11"/>
      <c r="U413" s="12"/>
      <c r="V413" s="12"/>
      <c r="W413" s="12"/>
      <c r="X413" s="7"/>
      <c r="Y413" s="7"/>
      <c r="Z413" s="7"/>
      <c r="AA413" s="7"/>
      <c r="AB413" s="7"/>
      <c r="AC413" s="7"/>
    </row>
    <row r="414" spans="1:29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T414" s="11"/>
      <c r="U414" s="12"/>
      <c r="V414" s="12"/>
      <c r="W414" s="12"/>
      <c r="X414" s="7"/>
      <c r="Y414" s="7"/>
      <c r="Z414" s="7"/>
      <c r="AA414" s="7"/>
      <c r="AB414" s="7"/>
      <c r="AC414" s="7"/>
    </row>
    <row r="415" spans="1:29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T415" s="11"/>
      <c r="U415" s="12"/>
      <c r="V415" s="12"/>
      <c r="W415" s="12"/>
      <c r="X415" s="7"/>
      <c r="Y415" s="7"/>
      <c r="Z415" s="7"/>
      <c r="AA415" s="7"/>
      <c r="AB415" s="7"/>
      <c r="AC415" s="7"/>
    </row>
    <row r="416" spans="1:29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T416" s="11"/>
      <c r="U416" s="12"/>
      <c r="V416" s="12"/>
      <c r="W416" s="12"/>
      <c r="X416" s="7"/>
      <c r="Y416" s="7"/>
      <c r="Z416" s="7"/>
      <c r="AA416" s="7"/>
      <c r="AB416" s="7"/>
      <c r="AC416" s="7"/>
    </row>
    <row r="417" spans="1:29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T417" s="11"/>
      <c r="U417" s="12"/>
      <c r="V417" s="12"/>
      <c r="W417" s="12"/>
      <c r="X417" s="7"/>
      <c r="Y417" s="7"/>
      <c r="Z417" s="7"/>
      <c r="AA417" s="7"/>
      <c r="AB417" s="7"/>
      <c r="AC417" s="7"/>
    </row>
    <row r="418" spans="1:29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T418" s="11"/>
      <c r="U418" s="12"/>
      <c r="V418" s="12"/>
      <c r="W418" s="12"/>
      <c r="X418" s="7"/>
      <c r="Y418" s="7"/>
      <c r="Z418" s="7"/>
      <c r="AA418" s="7"/>
      <c r="AB418" s="7"/>
      <c r="AC418" s="7"/>
    </row>
    <row r="419" spans="1:29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T419" s="11"/>
      <c r="U419" s="12"/>
      <c r="V419" s="12"/>
      <c r="W419" s="12"/>
      <c r="X419" s="7"/>
      <c r="Y419" s="7"/>
      <c r="Z419" s="7"/>
      <c r="AA419" s="7"/>
      <c r="AB419" s="7"/>
      <c r="AC419" s="7"/>
    </row>
    <row r="420" spans="1:29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T420" s="11"/>
      <c r="U420" s="12"/>
      <c r="V420" s="12"/>
      <c r="W420" s="12"/>
      <c r="X420" s="7"/>
      <c r="Y420" s="7"/>
      <c r="Z420" s="7"/>
      <c r="AA420" s="7"/>
      <c r="AB420" s="7"/>
      <c r="AC420" s="7"/>
    </row>
    <row r="421" spans="1:29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T421" s="11"/>
      <c r="U421" s="12"/>
      <c r="V421" s="12"/>
      <c r="W421" s="12"/>
      <c r="X421" s="7"/>
      <c r="Y421" s="7"/>
      <c r="Z421" s="7"/>
      <c r="AA421" s="7"/>
      <c r="AB421" s="7"/>
      <c r="AC421" s="7"/>
    </row>
    <row r="422" spans="1:29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T422" s="11"/>
      <c r="U422" s="12"/>
      <c r="V422" s="12"/>
      <c r="W422" s="12"/>
      <c r="X422" s="7"/>
      <c r="Y422" s="7"/>
      <c r="Z422" s="7"/>
      <c r="AA422" s="7"/>
      <c r="AB422" s="7"/>
      <c r="AC422" s="7"/>
    </row>
    <row r="423" spans="1:29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T423" s="11"/>
      <c r="U423" s="12"/>
      <c r="V423" s="12"/>
      <c r="W423" s="12"/>
      <c r="X423" s="7"/>
      <c r="Y423" s="7"/>
      <c r="Z423" s="7"/>
      <c r="AA423" s="7"/>
      <c r="AB423" s="7"/>
      <c r="AC423" s="7"/>
    </row>
    <row r="424" spans="1:29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T424" s="11"/>
      <c r="U424" s="12"/>
      <c r="V424" s="12"/>
      <c r="W424" s="12"/>
      <c r="X424" s="7"/>
      <c r="Y424" s="7"/>
      <c r="Z424" s="7"/>
      <c r="AA424" s="7"/>
      <c r="AB424" s="7"/>
      <c r="AC424" s="7"/>
    </row>
    <row r="425" spans="1:29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T425" s="11"/>
      <c r="U425" s="12"/>
      <c r="V425" s="12"/>
      <c r="W425" s="12"/>
      <c r="X425" s="7"/>
      <c r="Y425" s="7"/>
      <c r="Z425" s="7"/>
      <c r="AA425" s="7"/>
      <c r="AB425" s="7"/>
      <c r="AC425" s="7"/>
    </row>
    <row r="426" spans="1:29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T426" s="11"/>
      <c r="U426" s="12"/>
      <c r="V426" s="12"/>
      <c r="W426" s="12"/>
      <c r="X426" s="7"/>
      <c r="Y426" s="7"/>
      <c r="Z426" s="7"/>
      <c r="AA426" s="7"/>
      <c r="AB426" s="7"/>
      <c r="AC426" s="7"/>
    </row>
    <row r="427" spans="1:29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T427" s="11"/>
      <c r="U427" s="12"/>
      <c r="V427" s="12"/>
      <c r="W427" s="12"/>
      <c r="X427" s="7"/>
      <c r="Y427" s="7"/>
      <c r="Z427" s="7"/>
      <c r="AA427" s="7"/>
      <c r="AB427" s="7"/>
      <c r="AC427" s="7"/>
    </row>
    <row r="428" spans="1:29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T428" s="11"/>
      <c r="U428" s="12"/>
      <c r="V428" s="12"/>
      <c r="W428" s="12"/>
      <c r="X428" s="7"/>
      <c r="Y428" s="7"/>
      <c r="Z428" s="7"/>
      <c r="AA428" s="7"/>
      <c r="AB428" s="7"/>
      <c r="AC428" s="7"/>
    </row>
    <row r="429" spans="1:29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T429" s="11"/>
      <c r="U429" s="12"/>
      <c r="V429" s="12"/>
      <c r="W429" s="12"/>
      <c r="X429" s="7"/>
      <c r="Y429" s="7"/>
      <c r="Z429" s="7"/>
      <c r="AA429" s="7"/>
      <c r="AB429" s="7"/>
      <c r="AC429" s="7"/>
    </row>
    <row r="430" spans="1:29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T430" s="11"/>
      <c r="U430" s="12"/>
      <c r="V430" s="12"/>
      <c r="W430" s="12"/>
      <c r="X430" s="7"/>
      <c r="Y430" s="7"/>
      <c r="Z430" s="7"/>
      <c r="AA430" s="7"/>
      <c r="AB430" s="7"/>
      <c r="AC430" s="7"/>
    </row>
    <row r="431" spans="1:29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T431" s="11"/>
      <c r="U431" s="12"/>
      <c r="V431" s="12"/>
      <c r="W431" s="12"/>
      <c r="X431" s="7"/>
      <c r="Y431" s="7"/>
      <c r="Z431" s="7"/>
      <c r="AA431" s="7"/>
      <c r="AB431" s="7"/>
      <c r="AC431" s="7"/>
    </row>
    <row r="432" spans="1:29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T432" s="11"/>
      <c r="U432" s="12"/>
      <c r="V432" s="12"/>
      <c r="W432" s="12"/>
      <c r="X432" s="7"/>
      <c r="Y432" s="7"/>
      <c r="Z432" s="7"/>
      <c r="AA432" s="7"/>
      <c r="AB432" s="7"/>
      <c r="AC432" s="7"/>
    </row>
    <row r="433" spans="1:29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T433" s="11"/>
      <c r="U433" s="12"/>
      <c r="V433" s="12"/>
      <c r="W433" s="12"/>
      <c r="X433" s="7"/>
      <c r="Y433" s="7"/>
      <c r="Z433" s="7"/>
      <c r="AA433" s="7"/>
      <c r="AB433" s="7"/>
      <c r="AC433" s="7"/>
    </row>
    <row r="434" spans="1:29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T434" s="11"/>
      <c r="U434" s="12"/>
      <c r="V434" s="12"/>
      <c r="W434" s="12"/>
      <c r="X434" s="7"/>
      <c r="Y434" s="7"/>
      <c r="Z434" s="7"/>
      <c r="AA434" s="7"/>
      <c r="AB434" s="7"/>
      <c r="AC434" s="7"/>
    </row>
    <row r="435" spans="1:29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T435" s="11"/>
      <c r="U435" s="12"/>
      <c r="V435" s="12"/>
      <c r="W435" s="12"/>
      <c r="X435" s="7"/>
      <c r="Y435" s="7"/>
      <c r="Z435" s="7"/>
      <c r="AA435" s="7"/>
      <c r="AB435" s="7"/>
      <c r="AC435" s="7"/>
    </row>
    <row r="436" spans="1:29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T436" s="11"/>
      <c r="U436" s="12"/>
      <c r="V436" s="12"/>
      <c r="W436" s="12"/>
      <c r="X436" s="7"/>
      <c r="Y436" s="7"/>
      <c r="Z436" s="7"/>
      <c r="AA436" s="7"/>
      <c r="AB436" s="7"/>
      <c r="AC436" s="7"/>
    </row>
    <row r="437" spans="1:29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T437" s="11"/>
      <c r="U437" s="12"/>
      <c r="V437" s="12"/>
      <c r="W437" s="12"/>
      <c r="X437" s="7"/>
      <c r="Y437" s="7"/>
      <c r="Z437" s="7"/>
      <c r="AA437" s="7"/>
      <c r="AB437" s="7"/>
      <c r="AC437" s="7"/>
    </row>
    <row r="438" spans="1:29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T438" s="11"/>
      <c r="U438" s="12"/>
      <c r="V438" s="12"/>
      <c r="W438" s="12"/>
      <c r="X438" s="7"/>
      <c r="Y438" s="7"/>
      <c r="Z438" s="7"/>
      <c r="AA438" s="7"/>
      <c r="AB438" s="7"/>
      <c r="AC438" s="7"/>
    </row>
    <row r="439" spans="1:29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T439" s="11"/>
      <c r="U439" s="12"/>
      <c r="V439" s="12"/>
      <c r="W439" s="12"/>
      <c r="X439" s="7"/>
      <c r="Y439" s="7"/>
      <c r="Z439" s="7"/>
      <c r="AA439" s="7"/>
      <c r="AB439" s="7"/>
      <c r="AC439" s="7"/>
    </row>
    <row r="440" spans="1:29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T440" s="11"/>
      <c r="U440" s="12"/>
      <c r="V440" s="12"/>
      <c r="W440" s="12"/>
      <c r="X440" s="7"/>
      <c r="Y440" s="7"/>
      <c r="Z440" s="7"/>
      <c r="AA440" s="7"/>
      <c r="AB440" s="7"/>
      <c r="AC440" s="7"/>
    </row>
    <row r="441" spans="1:29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T441" s="11"/>
      <c r="U441" s="12"/>
      <c r="V441" s="12"/>
      <c r="W441" s="12"/>
      <c r="X441" s="7"/>
      <c r="Y441" s="7"/>
      <c r="Z441" s="7"/>
      <c r="AA441" s="7"/>
      <c r="AB441" s="7"/>
      <c r="AC441" s="7"/>
    </row>
    <row r="442" spans="1:29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T442" s="11"/>
      <c r="U442" s="12"/>
      <c r="V442" s="12"/>
      <c r="W442" s="12"/>
      <c r="X442" s="7"/>
      <c r="Y442" s="7"/>
      <c r="Z442" s="7"/>
      <c r="AA442" s="7"/>
      <c r="AB442" s="7"/>
      <c r="AC442" s="7"/>
    </row>
    <row r="443" spans="1:29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T443" s="11"/>
      <c r="U443" s="12"/>
      <c r="V443" s="12"/>
      <c r="W443" s="12"/>
      <c r="X443" s="7"/>
      <c r="Y443" s="7"/>
      <c r="Z443" s="7"/>
      <c r="AA443" s="7"/>
      <c r="AB443" s="7"/>
      <c r="AC443" s="7"/>
    </row>
    <row r="444" spans="1:29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T444" s="11"/>
      <c r="U444" s="12"/>
      <c r="V444" s="12"/>
      <c r="W444" s="12"/>
      <c r="X444" s="7"/>
      <c r="Y444" s="7"/>
      <c r="Z444" s="7"/>
      <c r="AA444" s="7"/>
      <c r="AB444" s="7"/>
      <c r="AC444" s="7"/>
    </row>
    <row r="445" spans="1:29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T445" s="11"/>
      <c r="U445" s="12"/>
      <c r="V445" s="12"/>
      <c r="W445" s="12"/>
      <c r="X445" s="7"/>
      <c r="Y445" s="7"/>
      <c r="Z445" s="7"/>
      <c r="AA445" s="7"/>
      <c r="AB445" s="7"/>
      <c r="AC445" s="7"/>
    </row>
    <row r="446" spans="1:29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T446" s="11"/>
      <c r="U446" s="12"/>
      <c r="V446" s="12"/>
      <c r="W446" s="12"/>
      <c r="X446" s="7"/>
      <c r="Y446" s="7"/>
      <c r="Z446" s="7"/>
      <c r="AA446" s="7"/>
      <c r="AB446" s="7"/>
      <c r="AC446" s="7"/>
    </row>
    <row r="447" spans="1:29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T447" s="11"/>
      <c r="U447" s="12"/>
      <c r="V447" s="12"/>
      <c r="W447" s="12"/>
      <c r="X447" s="7"/>
      <c r="Y447" s="7"/>
      <c r="Z447" s="7"/>
      <c r="AA447" s="7"/>
      <c r="AB447" s="7"/>
      <c r="AC447" s="7"/>
    </row>
    <row r="448" spans="1:29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T448" s="11"/>
      <c r="U448" s="12"/>
      <c r="V448" s="12"/>
      <c r="W448" s="12"/>
      <c r="X448" s="7"/>
      <c r="Y448" s="7"/>
      <c r="Z448" s="7"/>
      <c r="AA448" s="7"/>
      <c r="AB448" s="7"/>
      <c r="AC448" s="7"/>
    </row>
    <row r="449" spans="1:29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T449" s="11"/>
      <c r="U449" s="12"/>
      <c r="V449" s="12"/>
      <c r="W449" s="12"/>
      <c r="X449" s="7"/>
      <c r="Y449" s="7"/>
      <c r="Z449" s="7"/>
      <c r="AA449" s="7"/>
      <c r="AB449" s="7"/>
      <c r="AC449" s="7"/>
    </row>
    <row r="450" spans="1:29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T450" s="11"/>
      <c r="U450" s="12"/>
      <c r="V450" s="12"/>
      <c r="W450" s="12"/>
      <c r="X450" s="7"/>
      <c r="Y450" s="7"/>
      <c r="Z450" s="7"/>
      <c r="AA450" s="7"/>
      <c r="AB450" s="7"/>
      <c r="AC450" s="7"/>
    </row>
    <row r="451" spans="1:29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T451" s="11"/>
      <c r="U451" s="12"/>
      <c r="V451" s="12"/>
      <c r="W451" s="12"/>
      <c r="X451" s="7"/>
      <c r="Y451" s="7"/>
      <c r="Z451" s="7"/>
      <c r="AA451" s="7"/>
      <c r="AB451" s="7"/>
      <c r="AC451" s="7"/>
    </row>
    <row r="452" spans="1:29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T452" s="11"/>
      <c r="U452" s="12"/>
      <c r="V452" s="12"/>
      <c r="W452" s="12"/>
      <c r="X452" s="7"/>
      <c r="Y452" s="7"/>
      <c r="Z452" s="7"/>
      <c r="AA452" s="7"/>
      <c r="AB452" s="7"/>
      <c r="AC452" s="7"/>
    </row>
    <row r="453" spans="1:29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T453" s="11"/>
      <c r="U453" s="12"/>
      <c r="V453" s="12"/>
      <c r="W453" s="12"/>
      <c r="X453" s="7"/>
      <c r="Y453" s="7"/>
      <c r="Z453" s="7"/>
      <c r="AA453" s="7"/>
      <c r="AB453" s="7"/>
      <c r="AC453" s="7"/>
    </row>
    <row r="454" spans="1:29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T454" s="11"/>
      <c r="U454" s="12"/>
      <c r="V454" s="12"/>
      <c r="W454" s="12"/>
      <c r="X454" s="7"/>
      <c r="Y454" s="7"/>
      <c r="Z454" s="7"/>
      <c r="AA454" s="7"/>
      <c r="AB454" s="7"/>
      <c r="AC454" s="7"/>
    </row>
    <row r="455" spans="1:29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T455" s="11"/>
      <c r="U455" s="12"/>
      <c r="V455" s="12"/>
      <c r="W455" s="12"/>
      <c r="X455" s="7"/>
      <c r="Y455" s="7"/>
      <c r="Z455" s="7"/>
      <c r="AA455" s="7"/>
      <c r="AB455" s="7"/>
      <c r="AC455" s="7"/>
    </row>
    <row r="456" spans="1:29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T456" s="11"/>
      <c r="U456" s="12"/>
      <c r="V456" s="12"/>
      <c r="W456" s="12"/>
      <c r="X456" s="7"/>
      <c r="Y456" s="7"/>
      <c r="Z456" s="7"/>
      <c r="AA456" s="7"/>
      <c r="AB456" s="7"/>
      <c r="AC456" s="7"/>
    </row>
    <row r="457" spans="1:29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T457" s="11"/>
      <c r="U457" s="12"/>
      <c r="V457" s="12"/>
      <c r="W457" s="12"/>
      <c r="X457" s="7"/>
      <c r="Y457" s="7"/>
      <c r="Z457" s="7"/>
      <c r="AA457" s="7"/>
      <c r="AB457" s="7"/>
      <c r="AC457" s="7"/>
    </row>
    <row r="458" spans="1:29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T458" s="11"/>
      <c r="U458" s="12"/>
      <c r="V458" s="12"/>
      <c r="W458" s="12"/>
      <c r="X458" s="7"/>
      <c r="Y458" s="7"/>
      <c r="Z458" s="7"/>
      <c r="AA458" s="7"/>
      <c r="AB458" s="7"/>
      <c r="AC458" s="7"/>
    </row>
    <row r="459" spans="1:29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T459" s="11"/>
      <c r="U459" s="12"/>
      <c r="V459" s="12"/>
      <c r="W459" s="12"/>
      <c r="X459" s="7"/>
      <c r="Y459" s="7"/>
      <c r="Z459" s="7"/>
      <c r="AA459" s="7"/>
      <c r="AB459" s="7"/>
      <c r="AC459" s="7"/>
    </row>
    <row r="460" spans="1:29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T460" s="11"/>
      <c r="U460" s="12"/>
      <c r="V460" s="12"/>
      <c r="W460" s="12"/>
      <c r="X460" s="7"/>
      <c r="Y460" s="7"/>
      <c r="Z460" s="7"/>
      <c r="AA460" s="7"/>
      <c r="AB460" s="7"/>
      <c r="AC460" s="7"/>
    </row>
    <row r="461" spans="1:29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T461" s="11"/>
      <c r="U461" s="12"/>
      <c r="V461" s="12"/>
      <c r="W461" s="12"/>
      <c r="X461" s="7"/>
      <c r="Y461" s="7"/>
      <c r="Z461" s="7"/>
      <c r="AA461" s="7"/>
      <c r="AB461" s="7"/>
      <c r="AC461" s="7"/>
    </row>
    <row r="462" spans="1:29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T462" s="11"/>
      <c r="U462" s="12"/>
      <c r="V462" s="12"/>
      <c r="W462" s="12"/>
      <c r="X462" s="7"/>
      <c r="Y462" s="7"/>
      <c r="Z462" s="7"/>
      <c r="AA462" s="7"/>
      <c r="AB462" s="7"/>
      <c r="AC462" s="7"/>
    </row>
    <row r="463" spans="1:29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T463" s="11"/>
      <c r="U463" s="12"/>
      <c r="V463" s="12"/>
      <c r="W463" s="12"/>
      <c r="X463" s="7"/>
      <c r="Y463" s="7"/>
      <c r="Z463" s="7"/>
      <c r="AA463" s="7"/>
      <c r="AB463" s="7"/>
      <c r="AC463" s="7"/>
    </row>
    <row r="464" spans="1:29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T464" s="11"/>
      <c r="U464" s="12"/>
      <c r="V464" s="12"/>
      <c r="W464" s="12"/>
      <c r="X464" s="7"/>
      <c r="Y464" s="7"/>
      <c r="Z464" s="7"/>
      <c r="AA464" s="7"/>
      <c r="AB464" s="7"/>
      <c r="AC464" s="7"/>
    </row>
    <row r="465" spans="1:29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T465" s="11"/>
      <c r="U465" s="12"/>
      <c r="V465" s="12"/>
      <c r="W465" s="12"/>
      <c r="X465" s="7"/>
      <c r="Y465" s="7"/>
      <c r="Z465" s="7"/>
      <c r="AA465" s="7"/>
      <c r="AB465" s="7"/>
      <c r="AC465" s="7"/>
    </row>
    <row r="466" spans="1:29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T466" s="11"/>
      <c r="U466" s="12"/>
      <c r="V466" s="12"/>
      <c r="W466" s="12"/>
      <c r="X466" s="7"/>
      <c r="Y466" s="7"/>
      <c r="Z466" s="7"/>
      <c r="AA466" s="7"/>
      <c r="AB466" s="7"/>
      <c r="AC466" s="7"/>
    </row>
    <row r="467" spans="1:29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T467" s="11"/>
      <c r="U467" s="12"/>
      <c r="V467" s="12"/>
      <c r="W467" s="12"/>
      <c r="X467" s="7"/>
      <c r="Y467" s="7"/>
      <c r="Z467" s="7"/>
      <c r="AA467" s="7"/>
      <c r="AB467" s="7"/>
      <c r="AC467" s="7"/>
    </row>
    <row r="468" spans="1:29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T468" s="11"/>
      <c r="U468" s="12"/>
      <c r="V468" s="12"/>
      <c r="W468" s="12"/>
      <c r="X468" s="7"/>
      <c r="Y468" s="7"/>
      <c r="Z468" s="7"/>
      <c r="AA468" s="7"/>
      <c r="AB468" s="7"/>
      <c r="AC468" s="7"/>
    </row>
    <row r="469" spans="1:29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T469" s="11"/>
      <c r="U469" s="12"/>
      <c r="V469" s="12"/>
      <c r="W469" s="12"/>
      <c r="X469" s="7"/>
      <c r="Y469" s="7"/>
      <c r="Z469" s="7"/>
      <c r="AA469" s="7"/>
      <c r="AB469" s="7"/>
      <c r="AC469" s="7"/>
    </row>
    <row r="470" spans="1:29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T470" s="11"/>
      <c r="U470" s="12"/>
      <c r="V470" s="12"/>
      <c r="W470" s="12"/>
      <c r="X470" s="7"/>
      <c r="Y470" s="7"/>
      <c r="Z470" s="7"/>
      <c r="AA470" s="7"/>
      <c r="AB470" s="7"/>
      <c r="AC470" s="7"/>
    </row>
    <row r="471" spans="1:29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T471" s="11"/>
      <c r="U471" s="12"/>
      <c r="V471" s="12"/>
      <c r="W471" s="12"/>
      <c r="X471" s="7"/>
      <c r="Y471" s="7"/>
      <c r="Z471" s="7"/>
      <c r="AA471" s="7"/>
      <c r="AB471" s="7"/>
      <c r="AC471" s="7"/>
    </row>
    <row r="472" spans="1:29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T472" s="11"/>
      <c r="U472" s="12"/>
      <c r="V472" s="12"/>
      <c r="W472" s="12"/>
      <c r="X472" s="7"/>
      <c r="Y472" s="7"/>
      <c r="Z472" s="7"/>
      <c r="AA472" s="7"/>
      <c r="AB472" s="7"/>
      <c r="AC472" s="7"/>
    </row>
    <row r="473" spans="1:29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T473" s="11"/>
      <c r="U473" s="12"/>
      <c r="V473" s="12"/>
      <c r="W473" s="12"/>
      <c r="X473" s="7"/>
      <c r="Y473" s="7"/>
      <c r="Z473" s="7"/>
      <c r="AA473" s="7"/>
      <c r="AB473" s="7"/>
      <c r="AC473" s="7"/>
    </row>
    <row r="474" spans="1:29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T474" s="11"/>
      <c r="U474" s="12"/>
      <c r="V474" s="12"/>
      <c r="W474" s="12"/>
      <c r="X474" s="7"/>
      <c r="Y474" s="7"/>
      <c r="Z474" s="7"/>
      <c r="AA474" s="7"/>
      <c r="AB474" s="7"/>
      <c r="AC474" s="7"/>
    </row>
    <row r="475" spans="1:29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T475" s="11"/>
      <c r="U475" s="12"/>
      <c r="V475" s="12"/>
      <c r="W475" s="12"/>
      <c r="X475" s="7"/>
      <c r="Y475" s="7"/>
      <c r="Z475" s="7"/>
      <c r="AA475" s="7"/>
      <c r="AB475" s="7"/>
      <c r="AC475" s="7"/>
    </row>
    <row r="476" spans="1:29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T476" s="11"/>
      <c r="U476" s="12"/>
      <c r="V476" s="12"/>
      <c r="W476" s="12"/>
      <c r="X476" s="7"/>
      <c r="Y476" s="7"/>
      <c r="Z476" s="7"/>
      <c r="AA476" s="7"/>
      <c r="AB476" s="7"/>
      <c r="AC476" s="7"/>
    </row>
    <row r="477" spans="1:29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T477" s="11"/>
      <c r="U477" s="12"/>
      <c r="V477" s="12"/>
      <c r="W477" s="12"/>
      <c r="X477" s="7"/>
      <c r="Y477" s="7"/>
      <c r="Z477" s="7"/>
      <c r="AA477" s="7"/>
      <c r="AB477" s="7"/>
      <c r="AC477" s="7"/>
    </row>
    <row r="478" spans="1:29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T478" s="11"/>
      <c r="U478" s="12"/>
      <c r="V478" s="12"/>
      <c r="W478" s="12"/>
      <c r="X478" s="7"/>
      <c r="Y478" s="7"/>
      <c r="Z478" s="7"/>
      <c r="AA478" s="7"/>
      <c r="AB478" s="7"/>
      <c r="AC478" s="7"/>
    </row>
    <row r="479" spans="1:29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T479" s="11"/>
      <c r="U479" s="12"/>
      <c r="V479" s="12"/>
      <c r="W479" s="12"/>
      <c r="X479" s="7"/>
      <c r="Y479" s="7"/>
      <c r="Z479" s="7"/>
      <c r="AA479" s="7"/>
      <c r="AB479" s="7"/>
      <c r="AC479" s="7"/>
    </row>
    <row r="480" spans="1:29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T480" s="11"/>
      <c r="U480" s="12"/>
      <c r="V480" s="12"/>
      <c r="W480" s="12"/>
      <c r="X480" s="7"/>
      <c r="Y480" s="7"/>
      <c r="Z480" s="7"/>
      <c r="AA480" s="7"/>
      <c r="AB480" s="7"/>
      <c r="AC480" s="7"/>
    </row>
    <row r="481" spans="1:29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T481" s="11"/>
      <c r="U481" s="12"/>
      <c r="V481" s="12"/>
      <c r="W481" s="12"/>
      <c r="X481" s="7"/>
      <c r="Y481" s="7"/>
      <c r="Z481" s="7"/>
      <c r="AA481" s="7"/>
      <c r="AB481" s="7"/>
      <c r="AC481" s="7"/>
    </row>
    <row r="482" spans="1:29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T482" s="11"/>
      <c r="U482" s="12"/>
      <c r="V482" s="12"/>
      <c r="W482" s="12"/>
      <c r="X482" s="7"/>
      <c r="Y482" s="7"/>
      <c r="Z482" s="7"/>
      <c r="AA482" s="7"/>
      <c r="AB482" s="7"/>
      <c r="AC482" s="7"/>
    </row>
    <row r="483" spans="1:29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T483" s="11"/>
      <c r="U483" s="12"/>
      <c r="V483" s="12"/>
      <c r="W483" s="12"/>
      <c r="X483" s="7"/>
      <c r="Y483" s="7"/>
      <c r="Z483" s="7"/>
      <c r="AA483" s="7"/>
      <c r="AB483" s="7"/>
      <c r="AC483" s="7"/>
    </row>
    <row r="484" spans="1:29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T484" s="11"/>
      <c r="U484" s="12"/>
      <c r="V484" s="12"/>
      <c r="W484" s="12"/>
      <c r="X484" s="7"/>
      <c r="Y484" s="7"/>
      <c r="Z484" s="7"/>
      <c r="AA484" s="7"/>
      <c r="AB484" s="7"/>
      <c r="AC484" s="7"/>
    </row>
    <row r="485" spans="1:29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T485" s="11"/>
      <c r="U485" s="12"/>
      <c r="V485" s="12"/>
      <c r="W485" s="12"/>
      <c r="X485" s="7"/>
      <c r="Y485" s="7"/>
      <c r="Z485" s="7"/>
      <c r="AA485" s="7"/>
      <c r="AB485" s="7"/>
      <c r="AC485" s="7"/>
    </row>
    <row r="486" spans="1:29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T486" s="11"/>
      <c r="U486" s="12"/>
      <c r="V486" s="12"/>
      <c r="W486" s="12"/>
      <c r="X486" s="7"/>
      <c r="Y486" s="7"/>
      <c r="Z486" s="7"/>
      <c r="AA486" s="7"/>
      <c r="AB486" s="7"/>
      <c r="AC486" s="7"/>
    </row>
    <row r="487" spans="1:29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T487" s="11"/>
      <c r="U487" s="12"/>
      <c r="V487" s="12"/>
      <c r="W487" s="12"/>
      <c r="X487" s="7"/>
      <c r="Y487" s="7"/>
      <c r="Z487" s="7"/>
      <c r="AA487" s="7"/>
      <c r="AB487" s="7"/>
      <c r="AC487" s="7"/>
    </row>
    <row r="488" spans="1:29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T488" s="11"/>
      <c r="U488" s="12"/>
      <c r="V488" s="12"/>
      <c r="W488" s="12"/>
      <c r="X488" s="7"/>
      <c r="Y488" s="7"/>
      <c r="Z488" s="7"/>
      <c r="AA488" s="7"/>
      <c r="AB488" s="7"/>
      <c r="AC488" s="7"/>
    </row>
    <row r="489" spans="1:29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T489" s="11"/>
      <c r="U489" s="12"/>
      <c r="V489" s="12"/>
      <c r="W489" s="12"/>
      <c r="X489" s="7"/>
      <c r="Y489" s="7"/>
      <c r="Z489" s="7"/>
      <c r="AA489" s="7"/>
      <c r="AB489" s="7"/>
      <c r="AC489" s="7"/>
    </row>
    <row r="490" spans="1:29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T490" s="11"/>
      <c r="U490" s="12"/>
      <c r="V490" s="12"/>
      <c r="W490" s="12"/>
      <c r="X490" s="7"/>
      <c r="Y490" s="7"/>
      <c r="Z490" s="7"/>
      <c r="AA490" s="7"/>
      <c r="AB490" s="7"/>
      <c r="AC490" s="7"/>
    </row>
    <row r="491" spans="1:29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T491" s="11"/>
      <c r="U491" s="12"/>
      <c r="V491" s="12"/>
      <c r="W491" s="12"/>
      <c r="X491" s="7"/>
      <c r="Y491" s="7"/>
      <c r="Z491" s="7"/>
      <c r="AA491" s="7"/>
      <c r="AB491" s="7"/>
      <c r="AC491" s="7"/>
    </row>
    <row r="492" spans="1:29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T492" s="11"/>
      <c r="U492" s="12"/>
      <c r="V492" s="12"/>
      <c r="W492" s="12"/>
      <c r="X492" s="7"/>
      <c r="Y492" s="7"/>
      <c r="Z492" s="7"/>
      <c r="AA492" s="7"/>
      <c r="AB492" s="7"/>
      <c r="AC492" s="7"/>
    </row>
    <row r="493" spans="1:29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T493" s="11"/>
      <c r="U493" s="12"/>
      <c r="V493" s="12"/>
      <c r="W493" s="12"/>
      <c r="X493" s="7"/>
      <c r="Y493" s="7"/>
      <c r="Z493" s="7"/>
      <c r="AA493" s="7"/>
      <c r="AB493" s="7"/>
      <c r="AC493" s="7"/>
    </row>
    <row r="494" spans="1:29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T494" s="11"/>
      <c r="U494" s="12"/>
      <c r="V494" s="12"/>
      <c r="W494" s="12"/>
      <c r="X494" s="7"/>
      <c r="Y494" s="7"/>
      <c r="Z494" s="7"/>
      <c r="AA494" s="7"/>
      <c r="AB494" s="7"/>
      <c r="AC494" s="7"/>
    </row>
    <row r="495" spans="1:29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T495" s="11"/>
      <c r="U495" s="12"/>
      <c r="V495" s="12"/>
      <c r="W495" s="12"/>
      <c r="X495" s="7"/>
      <c r="Y495" s="7"/>
      <c r="Z495" s="7"/>
      <c r="AA495" s="7"/>
      <c r="AB495" s="7"/>
      <c r="AC495" s="7"/>
    </row>
    <row r="496" spans="1:29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T496" s="11"/>
      <c r="U496" s="12"/>
      <c r="V496" s="12"/>
      <c r="W496" s="12"/>
      <c r="X496" s="7"/>
      <c r="Y496" s="7"/>
      <c r="Z496" s="7"/>
      <c r="AA496" s="7"/>
      <c r="AB496" s="7"/>
      <c r="AC496" s="7"/>
    </row>
    <row r="497" spans="1:29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T497" s="11"/>
      <c r="U497" s="12"/>
      <c r="V497" s="12"/>
      <c r="W497" s="12"/>
      <c r="X497" s="7"/>
      <c r="Y497" s="7"/>
      <c r="Z497" s="7"/>
      <c r="AA497" s="7"/>
      <c r="AB497" s="7"/>
      <c r="AC497" s="7"/>
    </row>
    <row r="498" spans="1:29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T498" s="11"/>
      <c r="U498" s="12"/>
      <c r="V498" s="12"/>
      <c r="W498" s="12"/>
      <c r="X498" s="7"/>
      <c r="Y498" s="7"/>
      <c r="Z498" s="7"/>
      <c r="AA498" s="7"/>
      <c r="AB498" s="7"/>
      <c r="AC498" s="7"/>
    </row>
    <row r="499" spans="1:29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T499" s="11"/>
      <c r="U499" s="12"/>
      <c r="V499" s="12"/>
      <c r="W499" s="12"/>
      <c r="X499" s="7"/>
      <c r="Y499" s="7"/>
      <c r="Z499" s="7"/>
      <c r="AA499" s="7"/>
      <c r="AB499" s="7"/>
      <c r="AC499" s="7"/>
    </row>
    <row r="500" spans="1:29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T500" s="11"/>
      <c r="U500" s="12"/>
      <c r="V500" s="12"/>
      <c r="W500" s="12"/>
      <c r="X500" s="7"/>
      <c r="Y500" s="7"/>
      <c r="Z500" s="7"/>
      <c r="AA500" s="7"/>
      <c r="AB500" s="7"/>
      <c r="AC500" s="7"/>
    </row>
    <row r="501" spans="1:29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T501" s="11"/>
      <c r="U501" s="12"/>
      <c r="V501" s="12"/>
      <c r="W501" s="12"/>
      <c r="X501" s="7"/>
      <c r="Y501" s="7"/>
      <c r="Z501" s="7"/>
      <c r="AA501" s="7"/>
      <c r="AB501" s="7"/>
      <c r="AC501" s="7"/>
    </row>
    <row r="502" spans="1:29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T502" s="11"/>
      <c r="U502" s="12"/>
      <c r="V502" s="12"/>
      <c r="W502" s="12"/>
      <c r="X502" s="7"/>
      <c r="Y502" s="7"/>
      <c r="Z502" s="7"/>
      <c r="AA502" s="7"/>
      <c r="AB502" s="7"/>
      <c r="AC502" s="7"/>
    </row>
    <row r="503" spans="1:29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T503" s="11"/>
      <c r="U503" s="12"/>
      <c r="V503" s="12"/>
      <c r="W503" s="12"/>
      <c r="X503" s="7"/>
      <c r="Y503" s="7"/>
      <c r="Z503" s="7"/>
      <c r="AA503" s="7"/>
      <c r="AB503" s="7"/>
      <c r="AC503" s="7"/>
    </row>
    <row r="504" spans="1:29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T504" s="11"/>
      <c r="U504" s="12"/>
      <c r="V504" s="12"/>
      <c r="W504" s="12"/>
      <c r="X504" s="7"/>
      <c r="Y504" s="7"/>
      <c r="Z504" s="7"/>
      <c r="AA504" s="7"/>
      <c r="AB504" s="7"/>
      <c r="AC504" s="7"/>
    </row>
    <row r="505" spans="1:29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T505" s="11"/>
      <c r="U505" s="12"/>
      <c r="V505" s="12"/>
      <c r="W505" s="12"/>
      <c r="X505" s="7"/>
      <c r="Y505" s="7"/>
      <c r="Z505" s="7"/>
      <c r="AA505" s="7"/>
      <c r="AB505" s="7"/>
      <c r="AC505" s="7"/>
    </row>
    <row r="506" spans="1:29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T506" s="11"/>
      <c r="U506" s="12"/>
      <c r="V506" s="12"/>
      <c r="W506" s="12"/>
      <c r="X506" s="7"/>
      <c r="Y506" s="7"/>
      <c r="Z506" s="7"/>
      <c r="AA506" s="7"/>
      <c r="AB506" s="7"/>
      <c r="AC506" s="7"/>
    </row>
    <row r="507" spans="1:29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T507" s="11"/>
      <c r="U507" s="12"/>
      <c r="V507" s="12"/>
      <c r="W507" s="12"/>
      <c r="X507" s="7"/>
      <c r="Y507" s="7"/>
      <c r="Z507" s="7"/>
      <c r="AA507" s="7"/>
      <c r="AB507" s="7"/>
      <c r="AC507" s="7"/>
    </row>
    <row r="508" spans="1:29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T508" s="11"/>
      <c r="U508" s="12"/>
      <c r="V508" s="12"/>
      <c r="W508" s="12"/>
      <c r="X508" s="7"/>
      <c r="Y508" s="7"/>
      <c r="Z508" s="7"/>
      <c r="AA508" s="7"/>
      <c r="AB508" s="7"/>
      <c r="AC508" s="7"/>
    </row>
    <row r="509" spans="1:29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T509" s="11"/>
      <c r="U509" s="12"/>
      <c r="V509" s="12"/>
      <c r="W509" s="12"/>
      <c r="X509" s="7"/>
      <c r="Y509" s="7"/>
      <c r="Z509" s="7"/>
      <c r="AA509" s="7"/>
      <c r="AB509" s="7"/>
      <c r="AC509" s="7"/>
    </row>
    <row r="510" spans="1:29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T510" s="11"/>
      <c r="U510" s="12"/>
      <c r="V510" s="12"/>
      <c r="W510" s="12"/>
      <c r="X510" s="7"/>
      <c r="Y510" s="7"/>
      <c r="Z510" s="7"/>
      <c r="AA510" s="7"/>
      <c r="AB510" s="7"/>
      <c r="AC510" s="7"/>
    </row>
    <row r="511" spans="1:29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T511" s="11"/>
      <c r="U511" s="12"/>
      <c r="V511" s="12"/>
      <c r="W511" s="12"/>
      <c r="X511" s="7"/>
      <c r="Y511" s="7"/>
      <c r="Z511" s="7"/>
      <c r="AA511" s="7"/>
      <c r="AB511" s="7"/>
      <c r="AC511" s="7"/>
    </row>
    <row r="512" spans="1:29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T512" s="11"/>
      <c r="U512" s="12"/>
      <c r="V512" s="12"/>
      <c r="W512" s="12"/>
      <c r="X512" s="7"/>
      <c r="Y512" s="7"/>
      <c r="Z512" s="7"/>
      <c r="AA512" s="7"/>
      <c r="AB512" s="7"/>
      <c r="AC512" s="7"/>
    </row>
    <row r="513" spans="1:29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T513" s="11"/>
      <c r="U513" s="12"/>
      <c r="V513" s="12"/>
      <c r="W513" s="12"/>
      <c r="X513" s="7"/>
      <c r="Y513" s="7"/>
      <c r="Z513" s="7"/>
      <c r="AA513" s="7"/>
      <c r="AB513" s="7"/>
      <c r="AC513" s="7"/>
    </row>
    <row r="514" spans="1:29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T514" s="11"/>
      <c r="U514" s="12"/>
      <c r="V514" s="12"/>
      <c r="W514" s="12"/>
      <c r="X514" s="7"/>
      <c r="Y514" s="7"/>
      <c r="Z514" s="7"/>
      <c r="AA514" s="7"/>
      <c r="AB514" s="7"/>
      <c r="AC514" s="7"/>
    </row>
    <row r="515" spans="1:29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T515" s="11"/>
      <c r="U515" s="12"/>
      <c r="V515" s="12"/>
      <c r="W515" s="12"/>
      <c r="X515" s="7"/>
      <c r="Y515" s="7"/>
      <c r="Z515" s="7"/>
      <c r="AA515" s="7"/>
      <c r="AB515" s="7"/>
      <c r="AC515" s="7"/>
    </row>
    <row r="516" spans="1:29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T516" s="11"/>
      <c r="U516" s="12"/>
      <c r="V516" s="12"/>
      <c r="W516" s="12"/>
      <c r="X516" s="7"/>
      <c r="Y516" s="7"/>
      <c r="Z516" s="7"/>
      <c r="AA516" s="7"/>
      <c r="AB516" s="7"/>
      <c r="AC516" s="7"/>
    </row>
    <row r="517" spans="1:29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T517" s="11"/>
      <c r="U517" s="12"/>
      <c r="V517" s="12"/>
      <c r="W517" s="12"/>
      <c r="X517" s="7"/>
      <c r="Y517" s="7"/>
      <c r="Z517" s="7"/>
      <c r="AA517" s="7"/>
      <c r="AB517" s="7"/>
      <c r="AC517" s="7"/>
    </row>
    <row r="518" spans="1:29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T518" s="11"/>
      <c r="U518" s="12"/>
      <c r="V518" s="12"/>
      <c r="W518" s="12"/>
      <c r="X518" s="7"/>
      <c r="Y518" s="7"/>
      <c r="Z518" s="7"/>
      <c r="AA518" s="7"/>
      <c r="AB518" s="7"/>
      <c r="AC518" s="7"/>
    </row>
    <row r="519" spans="1:29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T519" s="11"/>
      <c r="U519" s="12"/>
      <c r="V519" s="12"/>
      <c r="W519" s="12"/>
      <c r="X519" s="7"/>
      <c r="Y519" s="7"/>
      <c r="Z519" s="7"/>
      <c r="AA519" s="7"/>
      <c r="AB519" s="7"/>
      <c r="AC519" s="7"/>
    </row>
    <row r="520" spans="1:29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T520" s="11"/>
      <c r="U520" s="12"/>
      <c r="V520" s="12"/>
      <c r="W520" s="12"/>
      <c r="X520" s="7"/>
      <c r="Y520" s="7"/>
      <c r="Z520" s="7"/>
      <c r="AA520" s="7"/>
      <c r="AB520" s="7"/>
      <c r="AC520" s="7"/>
    </row>
    <row r="521" spans="1:29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T521" s="11"/>
      <c r="U521" s="12"/>
      <c r="V521" s="12"/>
      <c r="W521" s="12"/>
      <c r="X521" s="7"/>
      <c r="Y521" s="7"/>
      <c r="Z521" s="7"/>
      <c r="AA521" s="7"/>
      <c r="AB521" s="7"/>
      <c r="AC521" s="7"/>
    </row>
    <row r="522" spans="1:29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T522" s="11"/>
      <c r="U522" s="12"/>
      <c r="V522" s="12"/>
      <c r="W522" s="12"/>
      <c r="X522" s="7"/>
      <c r="Y522" s="7"/>
      <c r="Z522" s="7"/>
      <c r="AA522" s="7"/>
      <c r="AB522" s="7"/>
      <c r="AC522" s="7"/>
    </row>
    <row r="523" spans="1:29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T523" s="11"/>
      <c r="U523" s="12"/>
      <c r="V523" s="12"/>
      <c r="W523" s="12"/>
      <c r="X523" s="7"/>
      <c r="Y523" s="7"/>
      <c r="Z523" s="7"/>
      <c r="AA523" s="7"/>
      <c r="AB523" s="7"/>
      <c r="AC523" s="7"/>
    </row>
    <row r="524" spans="1:29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T524" s="11"/>
      <c r="U524" s="12"/>
      <c r="V524" s="12"/>
      <c r="W524" s="12"/>
      <c r="X524" s="7"/>
      <c r="Y524" s="7"/>
      <c r="Z524" s="7"/>
      <c r="AA524" s="7"/>
      <c r="AB524" s="7"/>
      <c r="AC524" s="7"/>
    </row>
    <row r="525" spans="1:29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T525" s="11"/>
      <c r="U525" s="12"/>
      <c r="V525" s="12"/>
      <c r="W525" s="12"/>
      <c r="X525" s="7"/>
      <c r="Y525" s="7"/>
      <c r="Z525" s="7"/>
      <c r="AA525" s="7"/>
      <c r="AB525" s="7"/>
      <c r="AC525" s="7"/>
    </row>
    <row r="526" spans="1:29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T526" s="11"/>
      <c r="U526" s="12"/>
      <c r="V526" s="12"/>
      <c r="W526" s="12"/>
      <c r="X526" s="7"/>
      <c r="Y526" s="7"/>
      <c r="Z526" s="7"/>
      <c r="AA526" s="7"/>
      <c r="AB526" s="7"/>
      <c r="AC526" s="7"/>
    </row>
    <row r="527" spans="1:29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T527" s="11"/>
      <c r="U527" s="12"/>
      <c r="V527" s="12"/>
      <c r="W527" s="12"/>
      <c r="X527" s="7"/>
      <c r="Y527" s="7"/>
      <c r="Z527" s="7"/>
      <c r="AA527" s="7"/>
      <c r="AB527" s="7"/>
      <c r="AC527" s="7"/>
    </row>
    <row r="528" spans="1:29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T528" s="11"/>
      <c r="U528" s="12"/>
      <c r="V528" s="12"/>
      <c r="W528" s="12"/>
      <c r="X528" s="7"/>
      <c r="Y528" s="7"/>
      <c r="Z528" s="7"/>
      <c r="AA528" s="7"/>
      <c r="AB528" s="7"/>
      <c r="AC528" s="7"/>
    </row>
    <row r="529" spans="1:29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T529" s="11"/>
      <c r="U529" s="12"/>
      <c r="V529" s="12"/>
      <c r="W529" s="12"/>
      <c r="X529" s="7"/>
      <c r="Y529" s="7"/>
      <c r="Z529" s="7"/>
      <c r="AA529" s="7"/>
      <c r="AB529" s="7"/>
      <c r="AC529" s="7"/>
    </row>
    <row r="530" spans="1:29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T530" s="11"/>
      <c r="U530" s="12"/>
      <c r="V530" s="12"/>
      <c r="W530" s="12"/>
      <c r="X530" s="7"/>
      <c r="Y530" s="7"/>
      <c r="Z530" s="7"/>
      <c r="AA530" s="7"/>
      <c r="AB530" s="7"/>
      <c r="AC530" s="7"/>
    </row>
    <row r="531" spans="1:29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T531" s="11"/>
      <c r="U531" s="12"/>
      <c r="V531" s="12"/>
      <c r="W531" s="12"/>
      <c r="X531" s="7"/>
      <c r="Y531" s="7"/>
      <c r="Z531" s="7"/>
      <c r="AA531" s="7"/>
      <c r="AB531" s="7"/>
      <c r="AC531" s="7"/>
    </row>
    <row r="532" spans="1:29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T532" s="11"/>
      <c r="U532" s="12"/>
      <c r="V532" s="12"/>
      <c r="W532" s="12"/>
      <c r="X532" s="7"/>
      <c r="Y532" s="7"/>
      <c r="Z532" s="7"/>
      <c r="AA532" s="7"/>
      <c r="AB532" s="7"/>
      <c r="AC532" s="7"/>
    </row>
    <row r="533" spans="1:29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T533" s="11"/>
      <c r="U533" s="12"/>
      <c r="V533" s="12"/>
      <c r="W533" s="12"/>
      <c r="X533" s="7"/>
      <c r="Y533" s="7"/>
      <c r="Z533" s="7"/>
      <c r="AA533" s="7"/>
      <c r="AB533" s="7"/>
      <c r="AC533" s="7"/>
    </row>
    <row r="534" spans="1:29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T534" s="11"/>
      <c r="U534" s="12"/>
      <c r="V534" s="12"/>
      <c r="W534" s="12"/>
      <c r="X534" s="7"/>
      <c r="Y534" s="7"/>
      <c r="Z534" s="7"/>
      <c r="AA534" s="7"/>
      <c r="AB534" s="7"/>
      <c r="AC534" s="7"/>
    </row>
    <row r="535" spans="1:29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T535" s="11"/>
      <c r="U535" s="12"/>
      <c r="V535" s="12"/>
      <c r="W535" s="12"/>
      <c r="X535" s="7"/>
      <c r="Y535" s="7"/>
      <c r="Z535" s="7"/>
      <c r="AA535" s="7"/>
      <c r="AB535" s="7"/>
      <c r="AC535" s="7"/>
    </row>
    <row r="536" spans="1:29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T536" s="11"/>
      <c r="U536" s="12"/>
      <c r="V536" s="12"/>
      <c r="W536" s="12"/>
      <c r="X536" s="7"/>
      <c r="Y536" s="7"/>
      <c r="Z536" s="7"/>
      <c r="AA536" s="7"/>
      <c r="AB536" s="7"/>
      <c r="AC536" s="7"/>
    </row>
    <row r="537" spans="1:29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T537" s="11"/>
      <c r="U537" s="12"/>
      <c r="V537" s="12"/>
      <c r="W537" s="12"/>
      <c r="X537" s="7"/>
      <c r="Y537" s="7"/>
      <c r="Z537" s="7"/>
      <c r="AA537" s="7"/>
      <c r="AB537" s="7"/>
      <c r="AC537" s="7"/>
    </row>
    <row r="538" spans="1:29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T538" s="11"/>
      <c r="U538" s="12"/>
      <c r="V538" s="12"/>
      <c r="W538" s="12"/>
      <c r="X538" s="7"/>
      <c r="Y538" s="7"/>
      <c r="Z538" s="7"/>
      <c r="AA538" s="7"/>
      <c r="AB538" s="7"/>
      <c r="AC538" s="7"/>
    </row>
    <row r="539" spans="1:29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T539" s="11"/>
      <c r="U539" s="12"/>
      <c r="V539" s="12"/>
      <c r="W539" s="12"/>
      <c r="X539" s="7"/>
      <c r="Y539" s="7"/>
      <c r="Z539" s="7"/>
      <c r="AA539" s="7"/>
      <c r="AB539" s="7"/>
      <c r="AC539" s="7"/>
    </row>
    <row r="540" spans="1:29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T540" s="11"/>
      <c r="U540" s="12"/>
      <c r="V540" s="12"/>
      <c r="W540" s="12"/>
      <c r="X540" s="7"/>
      <c r="Y540" s="7"/>
      <c r="Z540" s="7"/>
      <c r="AA540" s="7"/>
      <c r="AB540" s="7"/>
      <c r="AC540" s="7"/>
    </row>
    <row r="541" spans="1:29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T541" s="11"/>
      <c r="U541" s="12"/>
      <c r="V541" s="12"/>
      <c r="W541" s="12"/>
      <c r="X541" s="7"/>
      <c r="Y541" s="7"/>
      <c r="Z541" s="7"/>
      <c r="AA541" s="7"/>
      <c r="AB541" s="7"/>
      <c r="AC541" s="7"/>
    </row>
    <row r="542" spans="1:29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T542" s="11"/>
      <c r="U542" s="12"/>
      <c r="V542" s="12"/>
      <c r="W542" s="12"/>
      <c r="X542" s="7"/>
      <c r="Y542" s="7"/>
      <c r="Z542" s="7"/>
      <c r="AA542" s="7"/>
      <c r="AB542" s="7"/>
      <c r="AC542" s="7"/>
    </row>
    <row r="543" spans="1:29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T543" s="11"/>
      <c r="U543" s="12"/>
      <c r="V543" s="12"/>
      <c r="W543" s="12"/>
      <c r="X543" s="7"/>
      <c r="Y543" s="7"/>
      <c r="Z543" s="7"/>
      <c r="AA543" s="7"/>
      <c r="AB543" s="7"/>
      <c r="AC543" s="7"/>
    </row>
    <row r="544" spans="1:29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T544" s="11"/>
      <c r="U544" s="12"/>
      <c r="V544" s="12"/>
      <c r="W544" s="12"/>
      <c r="X544" s="7"/>
      <c r="Y544" s="7"/>
      <c r="Z544" s="7"/>
      <c r="AA544" s="7"/>
      <c r="AB544" s="7"/>
      <c r="AC544" s="7"/>
    </row>
    <row r="545" spans="1:29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T545" s="11"/>
      <c r="U545" s="12"/>
      <c r="V545" s="12"/>
      <c r="W545" s="12"/>
      <c r="X545" s="7"/>
      <c r="Y545" s="7"/>
      <c r="Z545" s="7"/>
      <c r="AA545" s="7"/>
      <c r="AB545" s="7"/>
      <c r="AC545" s="7"/>
    </row>
    <row r="546" spans="1:29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T546" s="11"/>
      <c r="U546" s="12"/>
      <c r="V546" s="12"/>
      <c r="W546" s="12"/>
      <c r="X546" s="7"/>
      <c r="Y546" s="7"/>
      <c r="Z546" s="7"/>
      <c r="AA546" s="7"/>
      <c r="AB546" s="7"/>
      <c r="AC546" s="7"/>
    </row>
    <row r="547" spans="1:29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T547" s="11"/>
      <c r="U547" s="12"/>
      <c r="V547" s="12"/>
      <c r="W547" s="12"/>
      <c r="X547" s="7"/>
      <c r="Y547" s="7"/>
      <c r="Z547" s="7"/>
      <c r="AA547" s="7"/>
      <c r="AB547" s="7"/>
      <c r="AC547" s="7"/>
    </row>
    <row r="548" spans="1:29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T548" s="11"/>
      <c r="U548" s="12"/>
      <c r="V548" s="12"/>
      <c r="W548" s="12"/>
      <c r="X548" s="7"/>
      <c r="Y548" s="7"/>
      <c r="Z548" s="7"/>
      <c r="AA548" s="7"/>
      <c r="AB548" s="7"/>
      <c r="AC548" s="7"/>
    </row>
    <row r="549" spans="1:29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T549" s="11"/>
      <c r="U549" s="12"/>
      <c r="V549" s="12"/>
      <c r="W549" s="12"/>
      <c r="X549" s="7"/>
      <c r="Y549" s="7"/>
      <c r="Z549" s="7"/>
      <c r="AA549" s="7"/>
      <c r="AB549" s="7"/>
      <c r="AC549" s="7"/>
    </row>
    <row r="550" spans="1:29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T550" s="11"/>
      <c r="U550" s="12"/>
      <c r="V550" s="12"/>
      <c r="W550" s="12"/>
      <c r="X550" s="7"/>
      <c r="Y550" s="7"/>
      <c r="Z550" s="7"/>
      <c r="AA550" s="7"/>
      <c r="AB550" s="7"/>
      <c r="AC550" s="7"/>
    </row>
    <row r="551" spans="1:29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T551" s="11"/>
      <c r="U551" s="12"/>
      <c r="V551" s="12"/>
      <c r="W551" s="12"/>
      <c r="X551" s="7"/>
      <c r="Y551" s="7"/>
      <c r="Z551" s="7"/>
      <c r="AA551" s="7"/>
      <c r="AB551" s="7"/>
      <c r="AC551" s="7"/>
    </row>
    <row r="552" spans="1:29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T552" s="11"/>
      <c r="U552" s="12"/>
      <c r="V552" s="12"/>
      <c r="W552" s="12"/>
      <c r="X552" s="7"/>
      <c r="Y552" s="7"/>
      <c r="Z552" s="7"/>
      <c r="AA552" s="7"/>
      <c r="AB552" s="7"/>
      <c r="AC552" s="7"/>
    </row>
    <row r="553" spans="1:29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T553" s="11"/>
      <c r="U553" s="12"/>
      <c r="V553" s="12"/>
      <c r="W553" s="12"/>
      <c r="X553" s="7"/>
      <c r="Y553" s="7"/>
      <c r="Z553" s="7"/>
      <c r="AA553" s="7"/>
      <c r="AB553" s="7"/>
      <c r="AC553" s="7"/>
    </row>
    <row r="554" spans="1:29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T554" s="11"/>
      <c r="U554" s="12"/>
      <c r="V554" s="12"/>
      <c r="W554" s="12"/>
      <c r="X554" s="7"/>
      <c r="Y554" s="7"/>
      <c r="Z554" s="7"/>
      <c r="AA554" s="7"/>
      <c r="AB554" s="7"/>
      <c r="AC554" s="7"/>
    </row>
    <row r="555" spans="1:29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T555" s="11"/>
      <c r="U555" s="12"/>
      <c r="V555" s="12"/>
      <c r="W555" s="12"/>
      <c r="X555" s="7"/>
      <c r="Y555" s="7"/>
      <c r="Z555" s="7"/>
      <c r="AA555" s="7"/>
      <c r="AB555" s="7"/>
      <c r="AC555" s="7"/>
    </row>
    <row r="556" spans="1:29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T556" s="11"/>
      <c r="U556" s="12"/>
      <c r="V556" s="12"/>
      <c r="W556" s="12"/>
      <c r="X556" s="7"/>
      <c r="Y556" s="7"/>
      <c r="Z556" s="7"/>
      <c r="AA556" s="7"/>
      <c r="AB556" s="7"/>
      <c r="AC556" s="7"/>
    </row>
    <row r="557" spans="1:29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T557" s="11"/>
      <c r="U557" s="12"/>
      <c r="V557" s="12"/>
      <c r="W557" s="12"/>
      <c r="X557" s="7"/>
      <c r="Y557" s="7"/>
      <c r="Z557" s="7"/>
      <c r="AA557" s="7"/>
      <c r="AB557" s="7"/>
      <c r="AC557" s="7"/>
    </row>
    <row r="558" spans="1:29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T558" s="11"/>
      <c r="U558" s="12"/>
      <c r="V558" s="12"/>
      <c r="W558" s="12"/>
      <c r="X558" s="7"/>
      <c r="Y558" s="7"/>
      <c r="Z558" s="7"/>
      <c r="AA558" s="7"/>
      <c r="AB558" s="7"/>
      <c r="AC558" s="7"/>
    </row>
    <row r="559" spans="1:29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T559" s="11"/>
      <c r="U559" s="12"/>
      <c r="V559" s="12"/>
      <c r="W559" s="12"/>
      <c r="X559" s="7"/>
      <c r="Y559" s="7"/>
      <c r="Z559" s="7"/>
      <c r="AA559" s="7"/>
      <c r="AB559" s="7"/>
      <c r="AC559" s="7"/>
    </row>
    <row r="560" spans="1:29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T560" s="11"/>
      <c r="U560" s="12"/>
      <c r="V560" s="12"/>
      <c r="W560" s="12"/>
      <c r="X560" s="7"/>
      <c r="Y560" s="7"/>
      <c r="Z560" s="7"/>
      <c r="AA560" s="7"/>
      <c r="AB560" s="7"/>
      <c r="AC560" s="7"/>
    </row>
    <row r="561" spans="1:29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T561" s="11"/>
      <c r="U561" s="12"/>
      <c r="V561" s="12"/>
      <c r="W561" s="12"/>
      <c r="X561" s="7"/>
      <c r="Y561" s="7"/>
      <c r="Z561" s="7"/>
      <c r="AA561" s="7"/>
      <c r="AB561" s="7"/>
      <c r="AC561" s="7"/>
    </row>
    <row r="562" spans="1:29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T562" s="11"/>
      <c r="U562" s="12"/>
      <c r="V562" s="12"/>
      <c r="W562" s="12"/>
      <c r="X562" s="7"/>
      <c r="Y562" s="7"/>
      <c r="Z562" s="7"/>
      <c r="AA562" s="7"/>
      <c r="AB562" s="7"/>
      <c r="AC562" s="7"/>
    </row>
    <row r="563" spans="1:29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T563" s="11"/>
      <c r="U563" s="12"/>
      <c r="V563" s="12"/>
      <c r="W563" s="12"/>
      <c r="X563" s="7"/>
      <c r="Y563" s="7"/>
      <c r="Z563" s="7"/>
      <c r="AA563" s="7"/>
      <c r="AB563" s="7"/>
      <c r="AC563" s="7"/>
    </row>
    <row r="564" spans="1:29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T564" s="11"/>
      <c r="U564" s="12"/>
      <c r="V564" s="12"/>
      <c r="W564" s="12"/>
      <c r="X564" s="7"/>
      <c r="Y564" s="7"/>
      <c r="Z564" s="7"/>
      <c r="AA564" s="7"/>
      <c r="AB564" s="7"/>
      <c r="AC564" s="7"/>
    </row>
    <row r="565" spans="1:29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T565" s="11"/>
      <c r="U565" s="12"/>
      <c r="V565" s="12"/>
      <c r="W565" s="12"/>
      <c r="X565" s="7"/>
      <c r="Y565" s="7"/>
      <c r="Z565" s="7"/>
      <c r="AA565" s="7"/>
      <c r="AB565" s="7"/>
      <c r="AC565" s="7"/>
    </row>
    <row r="566" spans="1:29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T566" s="11"/>
      <c r="U566" s="12"/>
      <c r="V566" s="12"/>
      <c r="W566" s="12"/>
      <c r="X566" s="7"/>
      <c r="Y566" s="7"/>
      <c r="Z566" s="7"/>
      <c r="AA566" s="7"/>
      <c r="AB566" s="7"/>
      <c r="AC566" s="7"/>
    </row>
    <row r="567" spans="1:29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T567" s="11"/>
      <c r="U567" s="12"/>
      <c r="V567" s="12"/>
      <c r="W567" s="12"/>
      <c r="X567" s="7"/>
      <c r="Y567" s="7"/>
      <c r="Z567" s="7"/>
      <c r="AA567" s="7"/>
      <c r="AB567" s="7"/>
      <c r="AC567" s="7"/>
    </row>
    <row r="568" spans="1:29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T568" s="11"/>
      <c r="U568" s="12"/>
      <c r="V568" s="12"/>
      <c r="W568" s="12"/>
      <c r="X568" s="7"/>
      <c r="Y568" s="7"/>
      <c r="Z568" s="7"/>
      <c r="AA568" s="7"/>
      <c r="AB568" s="7"/>
      <c r="AC568" s="7"/>
    </row>
    <row r="569" spans="1:29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T569" s="11"/>
      <c r="U569" s="12"/>
      <c r="V569" s="12"/>
      <c r="W569" s="12"/>
      <c r="X569" s="7"/>
      <c r="Y569" s="7"/>
      <c r="Z569" s="7"/>
      <c r="AA569" s="7"/>
      <c r="AB569" s="7"/>
      <c r="AC569" s="7"/>
    </row>
    <row r="570" spans="1:29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T570" s="11"/>
      <c r="U570" s="12"/>
      <c r="V570" s="12"/>
      <c r="W570" s="12"/>
      <c r="X570" s="7"/>
      <c r="Y570" s="7"/>
      <c r="Z570" s="7"/>
      <c r="AA570" s="7"/>
      <c r="AB570" s="7"/>
      <c r="AC570" s="7"/>
    </row>
    <row r="571" spans="1:29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T571" s="11"/>
      <c r="U571" s="12"/>
      <c r="V571" s="12"/>
      <c r="W571" s="12"/>
      <c r="X571" s="7"/>
      <c r="Y571" s="7"/>
      <c r="Z571" s="7"/>
      <c r="AA571" s="7"/>
      <c r="AB571" s="7"/>
      <c r="AC571" s="7"/>
    </row>
    <row r="572" spans="1:29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T572" s="11"/>
      <c r="U572" s="12"/>
      <c r="V572" s="12"/>
      <c r="W572" s="12"/>
      <c r="X572" s="7"/>
      <c r="Y572" s="7"/>
      <c r="Z572" s="7"/>
      <c r="AA572" s="7"/>
      <c r="AB572" s="7"/>
      <c r="AC572" s="7"/>
    </row>
    <row r="573" spans="1:29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T573" s="11"/>
      <c r="U573" s="12"/>
      <c r="V573" s="12"/>
      <c r="W573" s="12"/>
      <c r="X573" s="7"/>
      <c r="Y573" s="7"/>
      <c r="Z573" s="7"/>
      <c r="AA573" s="7"/>
      <c r="AB573" s="7"/>
      <c r="AC573" s="7"/>
    </row>
    <row r="574" spans="1:29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T574" s="11"/>
      <c r="U574" s="12"/>
      <c r="V574" s="12"/>
      <c r="W574" s="12"/>
      <c r="X574" s="7"/>
      <c r="Y574" s="7"/>
      <c r="Z574" s="7"/>
      <c r="AA574" s="7"/>
      <c r="AB574" s="7"/>
      <c r="AC574" s="7"/>
    </row>
    <row r="575" spans="1:29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T575" s="11"/>
      <c r="U575" s="12"/>
      <c r="V575" s="12"/>
      <c r="W575" s="12"/>
      <c r="X575" s="7"/>
      <c r="Y575" s="7"/>
      <c r="Z575" s="7"/>
      <c r="AA575" s="7"/>
      <c r="AB575" s="7"/>
      <c r="AC575" s="7"/>
    </row>
    <row r="576" spans="1:29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T576" s="11"/>
      <c r="U576" s="12"/>
      <c r="V576" s="12"/>
      <c r="W576" s="12"/>
      <c r="X576" s="7"/>
      <c r="Y576" s="7"/>
      <c r="Z576" s="7"/>
      <c r="AA576" s="7"/>
      <c r="AB576" s="7"/>
      <c r="AC576" s="7"/>
    </row>
    <row r="577" spans="1:29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T577" s="11"/>
      <c r="U577" s="12"/>
      <c r="V577" s="12"/>
      <c r="W577" s="12"/>
      <c r="X577" s="7"/>
      <c r="Y577" s="7"/>
      <c r="Z577" s="7"/>
      <c r="AA577" s="7"/>
      <c r="AB577" s="7"/>
      <c r="AC577" s="7"/>
    </row>
    <row r="578" spans="1:29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T578" s="11"/>
      <c r="U578" s="12"/>
      <c r="V578" s="12"/>
      <c r="W578" s="12"/>
      <c r="X578" s="7"/>
      <c r="Y578" s="7"/>
      <c r="Z578" s="7"/>
      <c r="AA578" s="7"/>
      <c r="AB578" s="7"/>
      <c r="AC578" s="7"/>
    </row>
    <row r="579" spans="1:29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T579" s="11"/>
      <c r="U579" s="12"/>
      <c r="V579" s="12"/>
      <c r="W579" s="12"/>
      <c r="X579" s="7"/>
      <c r="Y579" s="7"/>
      <c r="Z579" s="7"/>
      <c r="AA579" s="7"/>
      <c r="AB579" s="7"/>
      <c r="AC579" s="7"/>
    </row>
    <row r="580" spans="1:29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T580" s="11"/>
      <c r="U580" s="12"/>
      <c r="V580" s="12"/>
      <c r="W580" s="12"/>
      <c r="X580" s="7"/>
      <c r="Y580" s="7"/>
      <c r="Z580" s="7"/>
      <c r="AA580" s="7"/>
      <c r="AB580" s="7"/>
      <c r="AC580" s="7"/>
    </row>
    <row r="581" spans="1:29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T581" s="11"/>
      <c r="U581" s="12"/>
      <c r="V581" s="12"/>
      <c r="W581" s="12"/>
      <c r="X581" s="7"/>
      <c r="Y581" s="7"/>
      <c r="Z581" s="7"/>
      <c r="AA581" s="7"/>
      <c r="AB581" s="7"/>
      <c r="AC581" s="7"/>
    </row>
    <row r="582" spans="1:29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T582" s="11"/>
      <c r="U582" s="12"/>
      <c r="V582" s="12"/>
      <c r="W582" s="12"/>
      <c r="X582" s="7"/>
      <c r="Y582" s="7"/>
      <c r="Z582" s="7"/>
      <c r="AA582" s="7"/>
      <c r="AB582" s="7"/>
      <c r="AC582" s="7"/>
    </row>
    <row r="583" spans="1:29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T583" s="11"/>
      <c r="U583" s="12"/>
      <c r="V583" s="12"/>
      <c r="W583" s="12"/>
      <c r="X583" s="7"/>
      <c r="Y583" s="7"/>
      <c r="Z583" s="7"/>
      <c r="AA583" s="7"/>
      <c r="AB583" s="7"/>
      <c r="AC583" s="7"/>
    </row>
    <row r="584" spans="1:29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T584" s="11"/>
      <c r="U584" s="12"/>
      <c r="V584" s="12"/>
      <c r="W584" s="12"/>
      <c r="X584" s="7"/>
      <c r="Y584" s="7"/>
      <c r="Z584" s="7"/>
      <c r="AA584" s="7"/>
      <c r="AB584" s="7"/>
      <c r="AC584" s="7"/>
    </row>
    <row r="585" spans="1:29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T585" s="11"/>
      <c r="U585" s="12"/>
      <c r="V585" s="12"/>
      <c r="W585" s="12"/>
      <c r="X585" s="7"/>
      <c r="Y585" s="7"/>
      <c r="Z585" s="7"/>
      <c r="AA585" s="7"/>
      <c r="AB585" s="7"/>
      <c r="AC585" s="7"/>
    </row>
    <row r="586" spans="1:29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T586" s="11"/>
      <c r="U586" s="12"/>
      <c r="V586" s="12"/>
      <c r="W586" s="12"/>
      <c r="X586" s="7"/>
      <c r="Y586" s="7"/>
      <c r="Z586" s="7"/>
      <c r="AA586" s="7"/>
      <c r="AB586" s="7"/>
      <c r="AC586" s="7"/>
    </row>
    <row r="587" spans="1:29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T587" s="11"/>
      <c r="U587" s="12"/>
      <c r="V587" s="12"/>
      <c r="W587" s="12"/>
      <c r="X587" s="7"/>
      <c r="Y587" s="7"/>
      <c r="Z587" s="7"/>
      <c r="AA587" s="7"/>
      <c r="AB587" s="7"/>
      <c r="AC587" s="7"/>
    </row>
    <row r="588" spans="1:29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T588" s="11"/>
      <c r="U588" s="12"/>
      <c r="V588" s="12"/>
      <c r="W588" s="12"/>
      <c r="X588" s="7"/>
      <c r="Y588" s="7"/>
      <c r="Z588" s="7"/>
      <c r="AA588" s="7"/>
      <c r="AB588" s="7"/>
      <c r="AC588" s="7"/>
    </row>
    <row r="589" spans="1:29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T589" s="11"/>
      <c r="U589" s="12"/>
      <c r="V589" s="12"/>
      <c r="W589" s="12"/>
      <c r="X589" s="7"/>
      <c r="Y589" s="7"/>
      <c r="Z589" s="7"/>
      <c r="AA589" s="7"/>
      <c r="AB589" s="7"/>
      <c r="AC589" s="7"/>
    </row>
    <row r="590" spans="1:29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T590" s="11"/>
      <c r="U590" s="12"/>
      <c r="V590" s="12"/>
      <c r="W590" s="12"/>
      <c r="X590" s="7"/>
      <c r="Y590" s="7"/>
      <c r="Z590" s="7"/>
      <c r="AA590" s="7"/>
      <c r="AB590" s="7"/>
      <c r="AC590" s="7"/>
    </row>
    <row r="591" spans="1:29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T591" s="11"/>
      <c r="U591" s="12"/>
      <c r="V591" s="12"/>
      <c r="W591" s="12"/>
      <c r="X591" s="7"/>
      <c r="Y591" s="7"/>
      <c r="Z591" s="7"/>
      <c r="AA591" s="7"/>
      <c r="AB591" s="7"/>
      <c r="AC591" s="7"/>
    </row>
    <row r="592" spans="1:29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T592" s="11"/>
      <c r="U592" s="12"/>
      <c r="V592" s="12"/>
      <c r="W592" s="12"/>
      <c r="X592" s="7"/>
      <c r="Y592" s="7"/>
      <c r="Z592" s="7"/>
      <c r="AA592" s="7"/>
      <c r="AB592" s="7"/>
      <c r="AC592" s="7"/>
    </row>
    <row r="593" spans="1:29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T593" s="11"/>
      <c r="U593" s="12"/>
      <c r="V593" s="12"/>
      <c r="W593" s="12"/>
      <c r="X593" s="7"/>
      <c r="Y593" s="7"/>
      <c r="Z593" s="7"/>
      <c r="AA593" s="7"/>
      <c r="AB593" s="7"/>
      <c r="AC593" s="7"/>
    </row>
    <row r="594" spans="1:29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T594" s="11"/>
      <c r="U594" s="12"/>
      <c r="V594" s="12"/>
      <c r="W594" s="12"/>
      <c r="X594" s="7"/>
      <c r="Y594" s="7"/>
      <c r="Z594" s="7"/>
      <c r="AA594" s="7"/>
      <c r="AB594" s="7"/>
      <c r="AC594" s="7"/>
    </row>
    <row r="595" spans="1:29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T595" s="11"/>
      <c r="U595" s="12"/>
      <c r="V595" s="12"/>
      <c r="W595" s="12"/>
      <c r="X595" s="7"/>
      <c r="Y595" s="7"/>
      <c r="Z595" s="7"/>
      <c r="AA595" s="7"/>
      <c r="AB595" s="7"/>
      <c r="AC595" s="7"/>
    </row>
    <row r="596" spans="1:29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T596" s="11"/>
      <c r="U596" s="12"/>
      <c r="V596" s="12"/>
      <c r="W596" s="12"/>
      <c r="X596" s="7"/>
      <c r="Y596" s="7"/>
      <c r="Z596" s="7"/>
      <c r="AA596" s="7"/>
      <c r="AB596" s="7"/>
      <c r="AC596" s="7"/>
    </row>
    <row r="597" spans="1:29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T597" s="11"/>
      <c r="U597" s="12"/>
      <c r="V597" s="12"/>
      <c r="W597" s="12"/>
      <c r="X597" s="7"/>
      <c r="Y597" s="7"/>
      <c r="Z597" s="7"/>
      <c r="AA597" s="7"/>
      <c r="AB597" s="7"/>
      <c r="AC597" s="7"/>
    </row>
    <row r="598" spans="1:29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T598" s="11"/>
      <c r="U598" s="12"/>
      <c r="V598" s="12"/>
      <c r="W598" s="12"/>
      <c r="X598" s="7"/>
      <c r="Y598" s="7"/>
      <c r="Z598" s="7"/>
      <c r="AA598" s="7"/>
      <c r="AB598" s="7"/>
      <c r="AC598" s="7"/>
    </row>
    <row r="599" spans="1:29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T599" s="11"/>
      <c r="U599" s="12"/>
      <c r="V599" s="12"/>
      <c r="W599" s="12"/>
      <c r="X599" s="7"/>
      <c r="Y599" s="7"/>
      <c r="Z599" s="7"/>
      <c r="AA599" s="7"/>
      <c r="AB599" s="7"/>
      <c r="AC599" s="7"/>
    </row>
    <row r="600" spans="1:29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T600" s="11"/>
      <c r="U600" s="12"/>
      <c r="V600" s="12"/>
      <c r="W600" s="12"/>
      <c r="X600" s="7"/>
      <c r="Y600" s="7"/>
      <c r="Z600" s="7"/>
      <c r="AA600" s="7"/>
      <c r="AB600" s="7"/>
      <c r="AC600" s="7"/>
    </row>
    <row r="601" spans="1:29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T601" s="11"/>
      <c r="U601" s="12"/>
      <c r="V601" s="12"/>
      <c r="W601" s="12"/>
      <c r="X601" s="7"/>
      <c r="Y601" s="7"/>
      <c r="Z601" s="7"/>
      <c r="AA601" s="7"/>
      <c r="AB601" s="7"/>
      <c r="AC601" s="7"/>
    </row>
    <row r="602" spans="1:29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T602" s="11"/>
      <c r="U602" s="12"/>
      <c r="V602" s="12"/>
      <c r="W602" s="12"/>
      <c r="X602" s="7"/>
      <c r="Y602" s="7"/>
      <c r="Z602" s="7"/>
      <c r="AA602" s="7"/>
      <c r="AB602" s="7"/>
      <c r="AC602" s="7"/>
    </row>
    <row r="603" spans="1:29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T603" s="11"/>
      <c r="U603" s="12"/>
      <c r="V603" s="12"/>
      <c r="W603" s="12"/>
      <c r="X603" s="7"/>
      <c r="Y603" s="7"/>
      <c r="Z603" s="7"/>
      <c r="AA603" s="7"/>
      <c r="AB603" s="7"/>
      <c r="AC603" s="7"/>
    </row>
    <row r="604" spans="1:29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T604" s="11"/>
      <c r="U604" s="12"/>
      <c r="V604" s="12"/>
      <c r="W604" s="12"/>
      <c r="X604" s="7"/>
      <c r="Y604" s="7"/>
      <c r="Z604" s="7"/>
      <c r="AA604" s="7"/>
      <c r="AB604" s="7"/>
      <c r="AC604" s="7"/>
    </row>
    <row r="605" spans="1:29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T605" s="11"/>
      <c r="U605" s="12"/>
      <c r="V605" s="12"/>
      <c r="W605" s="12"/>
      <c r="X605" s="7"/>
      <c r="Y605" s="7"/>
      <c r="Z605" s="7"/>
      <c r="AA605" s="7"/>
      <c r="AB605" s="7"/>
      <c r="AC605" s="7"/>
    </row>
    <row r="606" spans="1:29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T606" s="11"/>
      <c r="U606" s="12"/>
      <c r="V606" s="12"/>
      <c r="W606" s="12"/>
      <c r="X606" s="7"/>
      <c r="Y606" s="7"/>
      <c r="Z606" s="7"/>
      <c r="AA606" s="7"/>
      <c r="AB606" s="7"/>
      <c r="AC606" s="7"/>
    </row>
    <row r="607" spans="1:29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T607" s="11"/>
      <c r="U607" s="12"/>
      <c r="V607" s="12"/>
      <c r="W607" s="12"/>
      <c r="X607" s="7"/>
      <c r="Y607" s="7"/>
      <c r="Z607" s="7"/>
      <c r="AA607" s="7"/>
      <c r="AB607" s="7"/>
      <c r="AC607" s="7"/>
    </row>
    <row r="608" spans="1:29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T608" s="11"/>
      <c r="U608" s="12"/>
      <c r="V608" s="12"/>
      <c r="W608" s="12"/>
      <c r="X608" s="7"/>
      <c r="Y608" s="7"/>
      <c r="Z608" s="7"/>
      <c r="AA608" s="7"/>
      <c r="AB608" s="7"/>
      <c r="AC608" s="7"/>
    </row>
    <row r="609" spans="1:29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T609" s="11"/>
      <c r="U609" s="12"/>
      <c r="V609" s="12"/>
      <c r="W609" s="12"/>
      <c r="X609" s="7"/>
      <c r="Y609" s="7"/>
      <c r="Z609" s="7"/>
      <c r="AA609" s="7"/>
      <c r="AB609" s="7"/>
      <c r="AC609" s="7"/>
    </row>
    <row r="610" spans="1:29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T610" s="11"/>
      <c r="U610" s="12"/>
      <c r="V610" s="12"/>
      <c r="W610" s="12"/>
      <c r="X610" s="7"/>
      <c r="Y610" s="7"/>
      <c r="Z610" s="7"/>
      <c r="AA610" s="7"/>
      <c r="AB610" s="7"/>
      <c r="AC610" s="7"/>
    </row>
    <row r="611" spans="1:29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T611" s="11"/>
      <c r="U611" s="12"/>
      <c r="V611" s="12"/>
      <c r="W611" s="12"/>
      <c r="X611" s="7"/>
      <c r="Y611" s="7"/>
      <c r="Z611" s="7"/>
      <c r="AA611" s="7"/>
      <c r="AB611" s="7"/>
      <c r="AC611" s="7"/>
    </row>
    <row r="612" spans="1:29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T612" s="11"/>
      <c r="U612" s="12"/>
      <c r="V612" s="12"/>
      <c r="W612" s="12"/>
      <c r="X612" s="7"/>
      <c r="Y612" s="7"/>
      <c r="Z612" s="7"/>
      <c r="AA612" s="7"/>
      <c r="AB612" s="7"/>
      <c r="AC612" s="7"/>
    </row>
    <row r="613" spans="1:29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T613" s="11"/>
      <c r="U613" s="12"/>
      <c r="V613" s="12"/>
      <c r="W613" s="12"/>
      <c r="X613" s="7"/>
      <c r="Y613" s="7"/>
      <c r="Z613" s="7"/>
      <c r="AA613" s="7"/>
      <c r="AB613" s="7"/>
      <c r="AC613" s="7"/>
    </row>
    <row r="614" spans="1:29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T614" s="11"/>
      <c r="U614" s="12"/>
      <c r="V614" s="12"/>
      <c r="W614" s="12"/>
      <c r="X614" s="7"/>
      <c r="Y614" s="7"/>
      <c r="Z614" s="7"/>
      <c r="AA614" s="7"/>
      <c r="AB614" s="7"/>
      <c r="AC614" s="7"/>
    </row>
    <row r="615" spans="1:29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T615" s="11"/>
      <c r="U615" s="12"/>
      <c r="V615" s="12"/>
      <c r="W615" s="12"/>
      <c r="X615" s="7"/>
      <c r="Y615" s="7"/>
      <c r="Z615" s="7"/>
      <c r="AA615" s="7"/>
      <c r="AB615" s="7"/>
      <c r="AC615" s="7"/>
    </row>
    <row r="616" spans="1:29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T616" s="11"/>
      <c r="U616" s="12"/>
      <c r="V616" s="12"/>
      <c r="W616" s="12"/>
      <c r="X616" s="7"/>
      <c r="Y616" s="7"/>
      <c r="Z616" s="7"/>
      <c r="AA616" s="7"/>
      <c r="AB616" s="7"/>
      <c r="AC616" s="7"/>
    </row>
    <row r="617" spans="1:29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T617" s="11"/>
      <c r="U617" s="12"/>
      <c r="V617" s="12"/>
      <c r="W617" s="12"/>
      <c r="X617" s="7"/>
      <c r="Y617" s="7"/>
      <c r="Z617" s="7"/>
      <c r="AA617" s="7"/>
      <c r="AB617" s="7"/>
      <c r="AC617" s="7"/>
    </row>
    <row r="618" spans="1:29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T618" s="11"/>
      <c r="U618" s="12"/>
      <c r="V618" s="12"/>
      <c r="W618" s="12"/>
      <c r="X618" s="7"/>
      <c r="Y618" s="7"/>
      <c r="Z618" s="7"/>
      <c r="AA618" s="7"/>
      <c r="AB618" s="7"/>
      <c r="AC618" s="7"/>
    </row>
    <row r="619" spans="1:29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T619" s="11"/>
      <c r="U619" s="12"/>
      <c r="V619" s="12"/>
      <c r="W619" s="12"/>
      <c r="X619" s="7"/>
      <c r="Y619" s="7"/>
      <c r="Z619" s="7"/>
      <c r="AA619" s="7"/>
      <c r="AB619" s="7"/>
      <c r="AC619" s="7"/>
    </row>
    <row r="620" spans="1:29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T620" s="11"/>
      <c r="U620" s="12"/>
      <c r="V620" s="12"/>
      <c r="W620" s="12"/>
      <c r="X620" s="7"/>
      <c r="Y620" s="7"/>
      <c r="Z620" s="7"/>
      <c r="AA620" s="7"/>
      <c r="AB620" s="7"/>
      <c r="AC620" s="7"/>
    </row>
    <row r="621" spans="1:29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T621" s="11"/>
      <c r="U621" s="12"/>
      <c r="V621" s="12"/>
      <c r="W621" s="12"/>
      <c r="X621" s="7"/>
      <c r="Y621" s="7"/>
      <c r="Z621" s="7"/>
      <c r="AA621" s="7"/>
      <c r="AB621" s="7"/>
      <c r="AC621" s="7"/>
    </row>
    <row r="622" spans="1:29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T622" s="11"/>
      <c r="U622" s="12"/>
      <c r="V622" s="12"/>
      <c r="W622" s="12"/>
      <c r="X622" s="7"/>
      <c r="Y622" s="7"/>
      <c r="Z622" s="7"/>
      <c r="AA622" s="7"/>
      <c r="AB622" s="7"/>
      <c r="AC622" s="7"/>
    </row>
    <row r="623" spans="1:29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T623" s="11"/>
      <c r="U623" s="12"/>
      <c r="V623" s="12"/>
      <c r="W623" s="12"/>
      <c r="X623" s="7"/>
      <c r="Y623" s="7"/>
      <c r="Z623" s="7"/>
      <c r="AA623" s="7"/>
      <c r="AB623" s="7"/>
      <c r="AC623" s="7"/>
    </row>
    <row r="624" spans="1:29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T624" s="11"/>
      <c r="U624" s="12"/>
      <c r="V624" s="12"/>
      <c r="W624" s="12"/>
      <c r="X624" s="7"/>
      <c r="Y624" s="7"/>
      <c r="Z624" s="7"/>
      <c r="AA624" s="7"/>
      <c r="AB624" s="7"/>
      <c r="AC624" s="7"/>
    </row>
    <row r="625" spans="1:29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T625" s="11"/>
      <c r="U625" s="12"/>
      <c r="V625" s="12"/>
      <c r="W625" s="12"/>
      <c r="X625" s="7"/>
      <c r="Y625" s="7"/>
      <c r="Z625" s="7"/>
      <c r="AA625" s="7"/>
      <c r="AB625" s="7"/>
      <c r="AC625" s="7"/>
    </row>
    <row r="626" spans="1:29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T626" s="11"/>
      <c r="U626" s="12"/>
      <c r="V626" s="12"/>
      <c r="W626" s="12"/>
      <c r="X626" s="7"/>
      <c r="Y626" s="7"/>
      <c r="Z626" s="7"/>
      <c r="AA626" s="7"/>
      <c r="AB626" s="7"/>
      <c r="AC626" s="7"/>
    </row>
    <row r="627" spans="1:29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T627" s="11"/>
      <c r="U627" s="12"/>
      <c r="V627" s="12"/>
      <c r="W627" s="12"/>
      <c r="X627" s="7"/>
      <c r="Y627" s="7"/>
      <c r="Z627" s="7"/>
      <c r="AA627" s="7"/>
      <c r="AB627" s="7"/>
      <c r="AC627" s="7"/>
    </row>
    <row r="628" spans="1:29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T628" s="11"/>
      <c r="U628" s="12"/>
      <c r="V628" s="12"/>
      <c r="W628" s="12"/>
      <c r="X628" s="7"/>
      <c r="Y628" s="7"/>
      <c r="Z628" s="7"/>
      <c r="AA628" s="7"/>
      <c r="AB628" s="7"/>
      <c r="AC628" s="7"/>
    </row>
    <row r="629" spans="1:29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T629" s="11"/>
      <c r="U629" s="12"/>
      <c r="V629" s="12"/>
      <c r="W629" s="12"/>
      <c r="X629" s="7"/>
      <c r="Y629" s="7"/>
      <c r="Z629" s="7"/>
      <c r="AA629" s="7"/>
      <c r="AB629" s="7"/>
      <c r="AC629" s="7"/>
    </row>
    <row r="630" spans="1:29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T630" s="11"/>
      <c r="U630" s="12"/>
      <c r="V630" s="12"/>
      <c r="W630" s="12"/>
      <c r="X630" s="7"/>
      <c r="Y630" s="7"/>
      <c r="Z630" s="7"/>
      <c r="AA630" s="7"/>
      <c r="AB630" s="7"/>
      <c r="AC630" s="7"/>
    </row>
    <row r="631" spans="1:29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T631" s="11"/>
      <c r="U631" s="12"/>
      <c r="V631" s="12"/>
      <c r="W631" s="12"/>
      <c r="X631" s="7"/>
      <c r="Y631" s="7"/>
      <c r="Z631" s="7"/>
      <c r="AA631" s="7"/>
      <c r="AB631" s="7"/>
      <c r="AC631" s="7"/>
    </row>
    <row r="632" spans="1:29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T632" s="11"/>
      <c r="U632" s="12"/>
      <c r="V632" s="12"/>
      <c r="W632" s="12"/>
      <c r="X632" s="7"/>
      <c r="Y632" s="7"/>
      <c r="Z632" s="7"/>
      <c r="AA632" s="7"/>
      <c r="AB632" s="7"/>
      <c r="AC632" s="7"/>
    </row>
    <row r="633" spans="1:29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T633" s="11"/>
      <c r="U633" s="12"/>
      <c r="V633" s="12"/>
      <c r="W633" s="12"/>
      <c r="X633" s="7"/>
      <c r="Y633" s="7"/>
      <c r="Z633" s="7"/>
      <c r="AA633" s="7"/>
      <c r="AB633" s="7"/>
      <c r="AC633" s="7"/>
    </row>
    <row r="634" spans="1:29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T634" s="11"/>
      <c r="U634" s="12"/>
      <c r="V634" s="12"/>
      <c r="W634" s="12"/>
      <c r="X634" s="7"/>
      <c r="Y634" s="7"/>
      <c r="Z634" s="7"/>
      <c r="AA634" s="7"/>
      <c r="AB634" s="7"/>
      <c r="AC634" s="7"/>
    </row>
    <row r="635" spans="1:29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T635" s="11"/>
      <c r="U635" s="12"/>
      <c r="V635" s="12"/>
      <c r="W635" s="12"/>
      <c r="X635" s="7"/>
      <c r="Y635" s="7"/>
      <c r="Z635" s="7"/>
      <c r="AA635" s="7"/>
      <c r="AB635" s="7"/>
      <c r="AC635" s="7"/>
    </row>
    <row r="636" spans="1:29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T636" s="11"/>
      <c r="U636" s="12"/>
      <c r="V636" s="12"/>
      <c r="W636" s="12"/>
      <c r="X636" s="7"/>
      <c r="Y636" s="7"/>
      <c r="Z636" s="7"/>
      <c r="AA636" s="7"/>
      <c r="AB636" s="7"/>
      <c r="AC636" s="7"/>
    </row>
    <row r="637" spans="1:29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T637" s="11"/>
      <c r="U637" s="12"/>
      <c r="V637" s="12"/>
      <c r="W637" s="12"/>
      <c r="X637" s="7"/>
      <c r="Y637" s="7"/>
      <c r="Z637" s="7"/>
      <c r="AA637" s="7"/>
      <c r="AB637" s="7"/>
      <c r="AC637" s="7"/>
    </row>
    <row r="638" spans="1:29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T638" s="11"/>
      <c r="U638" s="12"/>
      <c r="V638" s="12"/>
      <c r="W638" s="12"/>
      <c r="X638" s="7"/>
      <c r="Y638" s="7"/>
      <c r="Z638" s="7"/>
      <c r="AA638" s="7"/>
      <c r="AB638" s="7"/>
      <c r="AC638" s="7"/>
    </row>
    <row r="639" spans="1:29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T639" s="11"/>
      <c r="U639" s="12"/>
      <c r="V639" s="12"/>
      <c r="W639" s="12"/>
      <c r="X639" s="7"/>
      <c r="Y639" s="7"/>
      <c r="Z639" s="7"/>
      <c r="AA639" s="7"/>
      <c r="AB639" s="7"/>
      <c r="AC639" s="7"/>
    </row>
    <row r="640" spans="1:29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T640" s="11"/>
      <c r="U640" s="12"/>
      <c r="V640" s="12"/>
      <c r="W640" s="12"/>
      <c r="X640" s="7"/>
      <c r="Y640" s="7"/>
      <c r="Z640" s="7"/>
      <c r="AA640" s="7"/>
      <c r="AB640" s="7"/>
      <c r="AC640" s="7"/>
    </row>
    <row r="641" spans="1:29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T641" s="11"/>
      <c r="U641" s="12"/>
      <c r="V641" s="12"/>
      <c r="W641" s="12"/>
      <c r="X641" s="7"/>
      <c r="Y641" s="7"/>
      <c r="Z641" s="7"/>
      <c r="AA641" s="7"/>
      <c r="AB641" s="7"/>
      <c r="AC641" s="7"/>
    </row>
    <row r="642" spans="1:29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T642" s="11"/>
      <c r="U642" s="12"/>
      <c r="V642" s="12"/>
      <c r="W642" s="12"/>
      <c r="X642" s="7"/>
      <c r="Y642" s="7"/>
      <c r="Z642" s="7"/>
      <c r="AA642" s="7"/>
      <c r="AB642" s="7"/>
      <c r="AC642" s="7"/>
    </row>
    <row r="643" spans="1:29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T643" s="11"/>
      <c r="U643" s="12"/>
      <c r="V643" s="12"/>
      <c r="W643" s="12"/>
      <c r="X643" s="7"/>
      <c r="Y643" s="7"/>
      <c r="Z643" s="7"/>
      <c r="AA643" s="7"/>
      <c r="AB643" s="7"/>
      <c r="AC643" s="7"/>
    </row>
    <row r="644" spans="1:29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T644" s="11"/>
      <c r="U644" s="12"/>
      <c r="V644" s="12"/>
      <c r="W644" s="12"/>
      <c r="X644" s="7"/>
      <c r="Y644" s="7"/>
      <c r="Z644" s="7"/>
      <c r="AA644" s="7"/>
      <c r="AB644" s="7"/>
      <c r="AC644" s="7"/>
    </row>
    <row r="645" spans="1:29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T645" s="11"/>
      <c r="U645" s="12"/>
      <c r="V645" s="12"/>
      <c r="W645" s="12"/>
      <c r="X645" s="7"/>
      <c r="Y645" s="7"/>
      <c r="Z645" s="7"/>
      <c r="AA645" s="7"/>
      <c r="AB645" s="7"/>
      <c r="AC645" s="7"/>
    </row>
    <row r="646" spans="1:29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T646" s="11"/>
      <c r="U646" s="12"/>
      <c r="V646" s="12"/>
      <c r="W646" s="12"/>
      <c r="X646" s="7"/>
      <c r="Y646" s="7"/>
      <c r="Z646" s="7"/>
      <c r="AA646" s="7"/>
      <c r="AB646" s="7"/>
      <c r="AC646" s="7"/>
    </row>
    <row r="647" spans="1:29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T647" s="11"/>
      <c r="U647" s="12"/>
      <c r="V647" s="12"/>
      <c r="W647" s="12"/>
      <c r="X647" s="7"/>
      <c r="Y647" s="7"/>
      <c r="Z647" s="7"/>
      <c r="AA647" s="7"/>
      <c r="AB647" s="7"/>
      <c r="AC647" s="7"/>
    </row>
    <row r="648" spans="1:29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T648" s="11"/>
      <c r="U648" s="12"/>
      <c r="V648" s="12"/>
      <c r="W648" s="12"/>
      <c r="X648" s="7"/>
      <c r="Y648" s="7"/>
      <c r="Z648" s="7"/>
      <c r="AA648" s="7"/>
      <c r="AB648" s="7"/>
      <c r="AC648" s="7"/>
    </row>
    <row r="649" spans="1:29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T649" s="11"/>
      <c r="U649" s="12"/>
      <c r="V649" s="12"/>
      <c r="W649" s="12"/>
      <c r="X649" s="7"/>
      <c r="Y649" s="7"/>
      <c r="Z649" s="7"/>
      <c r="AA649" s="7"/>
      <c r="AB649" s="7"/>
      <c r="AC649" s="7"/>
    </row>
    <row r="650" spans="1:29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T650" s="11"/>
      <c r="U650" s="12"/>
      <c r="V650" s="12"/>
      <c r="W650" s="12"/>
      <c r="X650" s="7"/>
      <c r="Y650" s="7"/>
      <c r="Z650" s="7"/>
      <c r="AA650" s="7"/>
      <c r="AB650" s="7"/>
      <c r="AC650" s="7"/>
    </row>
    <row r="651" spans="1:29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T651" s="11"/>
      <c r="U651" s="12"/>
      <c r="V651" s="12"/>
      <c r="W651" s="12"/>
      <c r="X651" s="7"/>
      <c r="Y651" s="7"/>
      <c r="Z651" s="7"/>
      <c r="AA651" s="7"/>
      <c r="AB651" s="7"/>
      <c r="AC651" s="7"/>
    </row>
    <row r="652" spans="1:29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T652" s="11"/>
      <c r="U652" s="12"/>
      <c r="V652" s="12"/>
      <c r="W652" s="12"/>
      <c r="X652" s="7"/>
      <c r="Y652" s="7"/>
      <c r="Z652" s="7"/>
      <c r="AA652" s="7"/>
      <c r="AB652" s="7"/>
      <c r="AC652" s="7"/>
    </row>
    <row r="653" spans="1:29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T653" s="11"/>
      <c r="U653" s="12"/>
      <c r="V653" s="12"/>
      <c r="W653" s="12"/>
      <c r="X653" s="7"/>
      <c r="Y653" s="7"/>
      <c r="Z653" s="7"/>
      <c r="AA653" s="7"/>
      <c r="AB653" s="7"/>
      <c r="AC653" s="7"/>
    </row>
    <row r="654" spans="1:29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T654" s="11"/>
      <c r="U654" s="12"/>
      <c r="V654" s="12"/>
      <c r="W654" s="12"/>
      <c r="X654" s="7"/>
      <c r="Y654" s="7"/>
      <c r="Z654" s="7"/>
      <c r="AA654" s="7"/>
      <c r="AB654" s="7"/>
      <c r="AC654" s="7"/>
    </row>
    <row r="655" spans="1:29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T655" s="11"/>
      <c r="U655" s="12"/>
      <c r="V655" s="12"/>
      <c r="W655" s="12"/>
      <c r="X655" s="7"/>
      <c r="Y655" s="7"/>
      <c r="Z655" s="7"/>
      <c r="AA655" s="7"/>
      <c r="AB655" s="7"/>
      <c r="AC655" s="7"/>
    </row>
    <row r="656" spans="1:29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T656" s="11"/>
      <c r="U656" s="12"/>
      <c r="V656" s="12"/>
      <c r="W656" s="12"/>
      <c r="X656" s="7"/>
      <c r="Y656" s="7"/>
      <c r="Z656" s="7"/>
      <c r="AA656" s="7"/>
      <c r="AB656" s="7"/>
      <c r="AC656" s="7"/>
    </row>
    <row r="657" spans="1:29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T657" s="11"/>
      <c r="U657" s="12"/>
      <c r="V657" s="12"/>
      <c r="W657" s="12"/>
      <c r="X657" s="7"/>
      <c r="Y657" s="7"/>
      <c r="Z657" s="7"/>
      <c r="AA657" s="7"/>
      <c r="AB657" s="7"/>
      <c r="AC657" s="7"/>
    </row>
    <row r="658" spans="1:29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T658" s="11"/>
      <c r="U658" s="12"/>
      <c r="V658" s="12"/>
      <c r="W658" s="12"/>
      <c r="X658" s="7"/>
      <c r="Y658" s="7"/>
      <c r="Z658" s="7"/>
      <c r="AA658" s="7"/>
      <c r="AB658" s="7"/>
      <c r="AC658" s="7"/>
    </row>
    <row r="659" spans="1:29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T659" s="11"/>
      <c r="U659" s="12"/>
      <c r="V659" s="12"/>
      <c r="W659" s="12"/>
      <c r="X659" s="7"/>
      <c r="Y659" s="7"/>
      <c r="Z659" s="7"/>
      <c r="AA659" s="7"/>
      <c r="AB659" s="7"/>
      <c r="AC659" s="7"/>
    </row>
    <row r="660" spans="1:29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T660" s="11"/>
      <c r="U660" s="12"/>
      <c r="V660" s="12"/>
      <c r="W660" s="12"/>
      <c r="X660" s="7"/>
      <c r="Y660" s="7"/>
      <c r="Z660" s="7"/>
      <c r="AA660" s="7"/>
      <c r="AB660" s="7"/>
      <c r="AC660" s="7"/>
    </row>
    <row r="661" spans="1:29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T661" s="11"/>
      <c r="U661" s="12"/>
      <c r="V661" s="12"/>
      <c r="W661" s="12"/>
      <c r="X661" s="7"/>
      <c r="Y661" s="7"/>
      <c r="Z661" s="7"/>
      <c r="AA661" s="7"/>
      <c r="AB661" s="7"/>
      <c r="AC661" s="7"/>
    </row>
    <row r="662" spans="1:29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T662" s="11"/>
      <c r="U662" s="12"/>
      <c r="V662" s="12"/>
      <c r="W662" s="12"/>
      <c r="X662" s="7"/>
      <c r="Y662" s="7"/>
      <c r="Z662" s="7"/>
      <c r="AA662" s="7"/>
      <c r="AB662" s="7"/>
      <c r="AC662" s="7"/>
    </row>
    <row r="663" spans="1:29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T663" s="11"/>
      <c r="U663" s="12"/>
      <c r="V663" s="12"/>
      <c r="W663" s="12"/>
      <c r="X663" s="7"/>
      <c r="Y663" s="7"/>
      <c r="Z663" s="7"/>
      <c r="AA663" s="7"/>
      <c r="AB663" s="7"/>
      <c r="AC663" s="7"/>
    </row>
    <row r="664" spans="1:29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T664" s="11"/>
      <c r="U664" s="12"/>
      <c r="V664" s="12"/>
      <c r="W664" s="12"/>
      <c r="X664" s="7"/>
      <c r="Y664" s="7"/>
      <c r="Z664" s="7"/>
      <c r="AA664" s="7"/>
      <c r="AB664" s="7"/>
      <c r="AC664" s="7"/>
    </row>
    <row r="665" spans="1:29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T665" s="11"/>
      <c r="U665" s="12"/>
      <c r="V665" s="12"/>
      <c r="W665" s="12"/>
      <c r="X665" s="7"/>
      <c r="Y665" s="7"/>
      <c r="Z665" s="7"/>
      <c r="AA665" s="7"/>
      <c r="AB665" s="7"/>
      <c r="AC665" s="7"/>
    </row>
    <row r="666" spans="1:29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T666" s="11"/>
      <c r="U666" s="12"/>
      <c r="V666" s="12"/>
      <c r="W666" s="12"/>
      <c r="X666" s="7"/>
      <c r="Y666" s="7"/>
      <c r="Z666" s="7"/>
      <c r="AA666" s="7"/>
      <c r="AB666" s="7"/>
      <c r="AC666" s="7"/>
    </row>
    <row r="667" spans="1:29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T667" s="11"/>
      <c r="U667" s="12"/>
      <c r="V667" s="12"/>
      <c r="W667" s="12"/>
      <c r="X667" s="7"/>
      <c r="Y667" s="7"/>
      <c r="Z667" s="7"/>
      <c r="AA667" s="7"/>
      <c r="AB667" s="7"/>
      <c r="AC667" s="7"/>
    </row>
    <row r="668" spans="1:29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T668" s="11"/>
      <c r="U668" s="12"/>
      <c r="V668" s="12"/>
      <c r="W668" s="12"/>
      <c r="X668" s="7"/>
      <c r="Y668" s="7"/>
      <c r="Z668" s="7"/>
      <c r="AA668" s="7"/>
      <c r="AB668" s="7"/>
      <c r="AC668" s="7"/>
    </row>
    <row r="669" spans="1:29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T669" s="11"/>
      <c r="U669" s="12"/>
      <c r="V669" s="12"/>
      <c r="W669" s="12"/>
      <c r="X669" s="7"/>
      <c r="Y669" s="7"/>
      <c r="Z669" s="7"/>
      <c r="AA669" s="7"/>
      <c r="AB669" s="7"/>
      <c r="AC669" s="7"/>
    </row>
    <row r="670" spans="1:29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T670" s="11"/>
      <c r="U670" s="12"/>
      <c r="V670" s="12"/>
      <c r="W670" s="12"/>
      <c r="X670" s="7"/>
      <c r="Y670" s="7"/>
      <c r="Z670" s="7"/>
      <c r="AA670" s="7"/>
      <c r="AB670" s="7"/>
      <c r="AC670" s="7"/>
    </row>
    <row r="671" spans="1:29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T671" s="11"/>
      <c r="U671" s="12"/>
      <c r="V671" s="12"/>
      <c r="W671" s="12"/>
      <c r="X671" s="7"/>
      <c r="Y671" s="7"/>
      <c r="Z671" s="7"/>
      <c r="AA671" s="7"/>
      <c r="AB671" s="7"/>
      <c r="AC671" s="7"/>
    </row>
    <row r="672" spans="1:29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T672" s="11"/>
      <c r="U672" s="12"/>
      <c r="V672" s="12"/>
      <c r="W672" s="12"/>
      <c r="X672" s="7"/>
      <c r="Y672" s="7"/>
      <c r="Z672" s="7"/>
      <c r="AA672" s="7"/>
      <c r="AB672" s="7"/>
      <c r="AC672" s="7"/>
    </row>
    <row r="673" spans="1:29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T673" s="11"/>
      <c r="U673" s="12"/>
      <c r="V673" s="12"/>
      <c r="W673" s="12"/>
      <c r="X673" s="7"/>
      <c r="Y673" s="7"/>
      <c r="Z673" s="7"/>
      <c r="AA673" s="7"/>
      <c r="AB673" s="7"/>
      <c r="AC673" s="7"/>
    </row>
    <row r="674" spans="1:29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T674" s="11"/>
      <c r="U674" s="12"/>
      <c r="V674" s="12"/>
      <c r="W674" s="12"/>
      <c r="X674" s="7"/>
      <c r="Y674" s="7"/>
      <c r="Z674" s="7"/>
      <c r="AA674" s="7"/>
      <c r="AB674" s="7"/>
      <c r="AC674" s="7"/>
    </row>
    <row r="675" spans="1:29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T675" s="11"/>
      <c r="U675" s="12"/>
      <c r="V675" s="12"/>
      <c r="W675" s="12"/>
      <c r="X675" s="7"/>
      <c r="Y675" s="7"/>
      <c r="Z675" s="7"/>
      <c r="AA675" s="7"/>
      <c r="AB675" s="7"/>
      <c r="AC675" s="7"/>
    </row>
    <row r="676" spans="1:29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T676" s="11"/>
      <c r="U676" s="12"/>
      <c r="V676" s="12"/>
      <c r="W676" s="12"/>
      <c r="X676" s="7"/>
      <c r="Y676" s="7"/>
      <c r="Z676" s="7"/>
      <c r="AA676" s="7"/>
      <c r="AB676" s="7"/>
      <c r="AC676" s="7"/>
    </row>
    <row r="677" spans="1:29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T677" s="11"/>
      <c r="U677" s="12"/>
      <c r="V677" s="12"/>
      <c r="W677" s="12"/>
      <c r="X677" s="7"/>
      <c r="Y677" s="7"/>
      <c r="Z677" s="7"/>
      <c r="AA677" s="7"/>
      <c r="AB677" s="7"/>
      <c r="AC677" s="7"/>
    </row>
    <row r="678" spans="1:29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T678" s="11"/>
      <c r="U678" s="12"/>
      <c r="V678" s="12"/>
      <c r="W678" s="12"/>
      <c r="X678" s="7"/>
      <c r="Y678" s="7"/>
      <c r="Z678" s="7"/>
      <c r="AA678" s="7"/>
      <c r="AB678" s="7"/>
      <c r="AC678" s="7"/>
    </row>
    <row r="679" spans="1:29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T679" s="11"/>
      <c r="U679" s="12"/>
      <c r="V679" s="12"/>
      <c r="W679" s="12"/>
      <c r="X679" s="7"/>
      <c r="Y679" s="7"/>
      <c r="Z679" s="7"/>
      <c r="AA679" s="7"/>
      <c r="AB679" s="7"/>
      <c r="AC679" s="7"/>
    </row>
    <row r="680" spans="1:29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T680" s="11"/>
      <c r="U680" s="12"/>
      <c r="V680" s="12"/>
      <c r="W680" s="12"/>
      <c r="X680" s="7"/>
      <c r="Y680" s="7"/>
      <c r="Z680" s="7"/>
      <c r="AA680" s="7"/>
      <c r="AB680" s="7"/>
      <c r="AC680" s="7"/>
    </row>
    <row r="681" spans="1:29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T681" s="11"/>
      <c r="U681" s="12"/>
      <c r="V681" s="12"/>
      <c r="W681" s="12"/>
      <c r="X681" s="7"/>
      <c r="Y681" s="7"/>
      <c r="Z681" s="7"/>
      <c r="AA681" s="7"/>
      <c r="AB681" s="7"/>
      <c r="AC681" s="7"/>
    </row>
    <row r="682" spans="1:29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T682" s="11"/>
      <c r="U682" s="12"/>
      <c r="V682" s="12"/>
      <c r="W682" s="12"/>
      <c r="X682" s="7"/>
      <c r="Y682" s="7"/>
      <c r="Z682" s="7"/>
      <c r="AA682" s="7"/>
      <c r="AB682" s="7"/>
      <c r="AC682" s="7"/>
    </row>
    <row r="683" spans="1:29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T683" s="11"/>
      <c r="U683" s="12"/>
      <c r="V683" s="12"/>
      <c r="W683" s="12"/>
      <c r="X683" s="7"/>
      <c r="Y683" s="7"/>
      <c r="Z683" s="7"/>
      <c r="AA683" s="7"/>
      <c r="AB683" s="7"/>
      <c r="AC683" s="7"/>
    </row>
    <row r="684" spans="1:29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T684" s="11"/>
      <c r="U684" s="12"/>
      <c r="V684" s="12"/>
      <c r="W684" s="12"/>
      <c r="X684" s="7"/>
      <c r="Y684" s="7"/>
      <c r="Z684" s="7"/>
      <c r="AA684" s="7"/>
      <c r="AB684" s="7"/>
      <c r="AC684" s="7"/>
    </row>
    <row r="685" spans="1:29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T685" s="11"/>
      <c r="U685" s="12"/>
      <c r="V685" s="12"/>
      <c r="W685" s="12"/>
      <c r="X685" s="7"/>
      <c r="Y685" s="7"/>
      <c r="Z685" s="7"/>
      <c r="AA685" s="7"/>
      <c r="AB685" s="7"/>
      <c r="AC685" s="7"/>
    </row>
    <row r="686" spans="1:29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T686" s="11"/>
      <c r="U686" s="12"/>
      <c r="V686" s="12"/>
      <c r="W686" s="12"/>
      <c r="X686" s="7"/>
      <c r="Y686" s="7"/>
      <c r="Z686" s="7"/>
      <c r="AA686" s="7"/>
      <c r="AB686" s="7"/>
      <c r="AC686" s="7"/>
    </row>
    <row r="687" spans="1:29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T687" s="11"/>
      <c r="U687" s="12"/>
      <c r="V687" s="12"/>
      <c r="W687" s="12"/>
      <c r="X687" s="7"/>
      <c r="Y687" s="7"/>
      <c r="Z687" s="7"/>
      <c r="AA687" s="7"/>
      <c r="AB687" s="7"/>
      <c r="AC687" s="7"/>
    </row>
    <row r="688" spans="1:29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T688" s="11"/>
      <c r="U688" s="12"/>
      <c r="V688" s="12"/>
      <c r="W688" s="12"/>
      <c r="X688" s="7"/>
      <c r="Y688" s="7"/>
      <c r="Z688" s="7"/>
      <c r="AA688" s="7"/>
      <c r="AB688" s="7"/>
      <c r="AC688" s="7"/>
    </row>
    <row r="689" spans="1:29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T689" s="11"/>
      <c r="U689" s="12"/>
      <c r="V689" s="12"/>
      <c r="W689" s="12"/>
      <c r="X689" s="7"/>
      <c r="Y689" s="7"/>
      <c r="Z689" s="7"/>
      <c r="AA689" s="7"/>
      <c r="AB689" s="7"/>
      <c r="AC689" s="7"/>
    </row>
    <row r="690" spans="1:29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T690" s="11"/>
      <c r="U690" s="12"/>
      <c r="V690" s="12"/>
      <c r="W690" s="12"/>
      <c r="X690" s="7"/>
      <c r="Y690" s="7"/>
      <c r="Z690" s="7"/>
      <c r="AA690" s="7"/>
      <c r="AB690" s="7"/>
      <c r="AC690" s="7"/>
    </row>
    <row r="691" spans="1:29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T691" s="11"/>
      <c r="U691" s="12"/>
      <c r="V691" s="12"/>
      <c r="W691" s="12"/>
      <c r="X691" s="7"/>
      <c r="Y691" s="7"/>
      <c r="Z691" s="7"/>
      <c r="AA691" s="7"/>
      <c r="AB691" s="7"/>
      <c r="AC691" s="7"/>
    </row>
    <row r="692" spans="1:29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T692" s="11"/>
      <c r="U692" s="12"/>
      <c r="V692" s="12"/>
      <c r="W692" s="12"/>
      <c r="X692" s="7"/>
      <c r="Y692" s="7"/>
      <c r="Z692" s="7"/>
      <c r="AA692" s="7"/>
      <c r="AB692" s="7"/>
      <c r="AC692" s="7"/>
    </row>
    <row r="693" spans="1:29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T693" s="11"/>
      <c r="U693" s="12"/>
      <c r="V693" s="12"/>
      <c r="W693" s="12"/>
      <c r="X693" s="7"/>
      <c r="Y693" s="7"/>
      <c r="Z693" s="7"/>
      <c r="AA693" s="7"/>
      <c r="AB693" s="7"/>
      <c r="AC693" s="7"/>
    </row>
    <row r="694" spans="1:29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T694" s="11"/>
      <c r="U694" s="12"/>
      <c r="V694" s="12"/>
      <c r="W694" s="12"/>
      <c r="X694" s="7"/>
      <c r="Y694" s="7"/>
      <c r="Z694" s="7"/>
      <c r="AA694" s="7"/>
      <c r="AB694" s="7"/>
      <c r="AC694" s="7"/>
    </row>
    <row r="695" spans="1:29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T695" s="11"/>
      <c r="U695" s="12"/>
      <c r="V695" s="12"/>
      <c r="W695" s="12"/>
      <c r="X695" s="7"/>
      <c r="Y695" s="7"/>
      <c r="Z695" s="7"/>
      <c r="AA695" s="7"/>
      <c r="AB695" s="7"/>
      <c r="AC695" s="7"/>
    </row>
    <row r="696" spans="1:29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T696" s="11"/>
      <c r="U696" s="12"/>
      <c r="V696" s="12"/>
      <c r="W696" s="12"/>
      <c r="X696" s="7"/>
      <c r="Y696" s="7"/>
      <c r="Z696" s="7"/>
      <c r="AA696" s="7"/>
      <c r="AB696" s="7"/>
      <c r="AC696" s="7"/>
    </row>
    <row r="697" spans="1:29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T697" s="11"/>
      <c r="U697" s="12"/>
      <c r="V697" s="12"/>
      <c r="W697" s="12"/>
      <c r="X697" s="7"/>
      <c r="Y697" s="7"/>
      <c r="Z697" s="7"/>
      <c r="AA697" s="7"/>
      <c r="AB697" s="7"/>
      <c r="AC697" s="7"/>
    </row>
    <row r="698" spans="1:29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T698" s="11"/>
      <c r="U698" s="12"/>
      <c r="V698" s="12"/>
      <c r="W698" s="12"/>
      <c r="X698" s="7"/>
      <c r="Y698" s="7"/>
      <c r="Z698" s="7"/>
      <c r="AA698" s="7"/>
      <c r="AB698" s="7"/>
      <c r="AC698" s="7"/>
    </row>
    <row r="699" spans="1:29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T699" s="11"/>
      <c r="U699" s="12"/>
      <c r="V699" s="12"/>
      <c r="W699" s="12"/>
      <c r="X699" s="7"/>
      <c r="Y699" s="7"/>
      <c r="Z699" s="7"/>
      <c r="AA699" s="7"/>
      <c r="AB699" s="7"/>
      <c r="AC699" s="7"/>
    </row>
    <row r="700" spans="1:29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T700" s="11"/>
      <c r="U700" s="12"/>
      <c r="V700" s="12"/>
      <c r="W700" s="12"/>
      <c r="X700" s="7"/>
      <c r="Y700" s="7"/>
      <c r="Z700" s="7"/>
      <c r="AA700" s="7"/>
      <c r="AB700" s="7"/>
      <c r="AC700" s="7"/>
    </row>
    <row r="701" spans="1:29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T701" s="11"/>
      <c r="U701" s="12"/>
      <c r="V701" s="12"/>
      <c r="W701" s="12"/>
      <c r="X701" s="7"/>
      <c r="Y701" s="7"/>
      <c r="Z701" s="7"/>
      <c r="AA701" s="7"/>
      <c r="AB701" s="7"/>
      <c r="AC701" s="7"/>
    </row>
    <row r="702" spans="1:29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T702" s="11"/>
      <c r="U702" s="12"/>
      <c r="V702" s="12"/>
      <c r="W702" s="12"/>
      <c r="X702" s="7"/>
      <c r="Y702" s="7"/>
      <c r="Z702" s="7"/>
      <c r="AA702" s="7"/>
      <c r="AB702" s="7"/>
      <c r="AC702" s="7"/>
    </row>
    <row r="703" spans="1:29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T703" s="11"/>
      <c r="U703" s="12"/>
      <c r="V703" s="12"/>
      <c r="W703" s="12"/>
      <c r="X703" s="7"/>
      <c r="Y703" s="7"/>
      <c r="Z703" s="7"/>
      <c r="AA703" s="7"/>
      <c r="AB703" s="7"/>
      <c r="AC703" s="7"/>
    </row>
    <row r="704" spans="1:29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T704" s="11"/>
      <c r="U704" s="12"/>
      <c r="V704" s="12"/>
      <c r="W704" s="12"/>
      <c r="X704" s="7"/>
      <c r="Y704" s="7"/>
      <c r="Z704" s="7"/>
      <c r="AA704" s="7"/>
      <c r="AB704" s="7"/>
      <c r="AC704" s="7"/>
    </row>
    <row r="705" spans="1:29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T705" s="11"/>
      <c r="U705" s="12"/>
      <c r="V705" s="12"/>
      <c r="W705" s="12"/>
      <c r="X705" s="7"/>
      <c r="Y705" s="7"/>
      <c r="Z705" s="7"/>
      <c r="AA705" s="7"/>
      <c r="AB705" s="7"/>
      <c r="AC705" s="7"/>
    </row>
    <row r="706" spans="1:29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T706" s="11"/>
      <c r="U706" s="12"/>
      <c r="V706" s="12"/>
      <c r="W706" s="12"/>
      <c r="X706" s="7"/>
      <c r="Y706" s="7"/>
      <c r="Z706" s="7"/>
      <c r="AA706" s="7"/>
      <c r="AB706" s="7"/>
      <c r="AC706" s="7"/>
    </row>
    <row r="707" spans="1:29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T707" s="11"/>
      <c r="U707" s="12"/>
      <c r="V707" s="12"/>
      <c r="W707" s="12"/>
      <c r="X707" s="7"/>
      <c r="Y707" s="7"/>
      <c r="Z707" s="7"/>
      <c r="AA707" s="7"/>
      <c r="AB707" s="7"/>
      <c r="AC707" s="7"/>
    </row>
    <row r="708" spans="1:29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T708" s="11"/>
      <c r="U708" s="12"/>
      <c r="V708" s="12"/>
      <c r="W708" s="12"/>
      <c r="X708" s="7"/>
      <c r="Y708" s="7"/>
      <c r="Z708" s="7"/>
      <c r="AA708" s="7"/>
      <c r="AB708" s="7"/>
      <c r="AC708" s="7"/>
    </row>
    <row r="709" spans="1:29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T709" s="11"/>
      <c r="U709" s="12"/>
      <c r="V709" s="12"/>
      <c r="W709" s="12"/>
      <c r="X709" s="7"/>
      <c r="Y709" s="7"/>
      <c r="Z709" s="7"/>
      <c r="AA709" s="7"/>
      <c r="AB709" s="7"/>
      <c r="AC709" s="7"/>
    </row>
    <row r="710" spans="1:29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T710" s="11"/>
      <c r="U710" s="12"/>
      <c r="V710" s="12"/>
      <c r="W710" s="12"/>
      <c r="X710" s="7"/>
      <c r="Y710" s="7"/>
      <c r="Z710" s="7"/>
      <c r="AA710" s="7"/>
      <c r="AB710" s="7"/>
      <c r="AC710" s="7"/>
    </row>
    <row r="711" spans="1:29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T711" s="11"/>
      <c r="U711" s="12"/>
      <c r="V711" s="12"/>
      <c r="W711" s="12"/>
      <c r="X711" s="7"/>
      <c r="Y711" s="7"/>
      <c r="Z711" s="7"/>
      <c r="AA711" s="7"/>
      <c r="AB711" s="7"/>
      <c r="AC711" s="7"/>
    </row>
    <row r="712" spans="1:29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T712" s="11"/>
      <c r="U712" s="12"/>
      <c r="V712" s="12"/>
      <c r="W712" s="12"/>
      <c r="X712" s="7"/>
      <c r="Y712" s="7"/>
      <c r="Z712" s="7"/>
      <c r="AA712" s="7"/>
      <c r="AB712" s="7"/>
      <c r="AC712" s="7"/>
    </row>
    <row r="713" spans="1:29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T713" s="11"/>
      <c r="U713" s="12"/>
      <c r="V713" s="12"/>
      <c r="W713" s="12"/>
      <c r="X713" s="7"/>
      <c r="Y713" s="7"/>
      <c r="Z713" s="7"/>
      <c r="AA713" s="7"/>
      <c r="AB713" s="7"/>
      <c r="AC713" s="7"/>
    </row>
    <row r="714" spans="1:29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T714" s="11"/>
      <c r="U714" s="12"/>
      <c r="V714" s="12"/>
      <c r="W714" s="12"/>
      <c r="X714" s="7"/>
      <c r="Y714" s="7"/>
      <c r="Z714" s="7"/>
      <c r="AA714" s="7"/>
      <c r="AB714" s="7"/>
      <c r="AC714" s="7"/>
    </row>
    <row r="715" spans="1:29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T715" s="11"/>
      <c r="U715" s="12"/>
      <c r="V715" s="12"/>
      <c r="W715" s="12"/>
      <c r="X715" s="7"/>
      <c r="Y715" s="7"/>
      <c r="Z715" s="7"/>
      <c r="AA715" s="7"/>
      <c r="AB715" s="7"/>
      <c r="AC715" s="7"/>
    </row>
    <row r="716" spans="1:29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T716" s="11"/>
      <c r="U716" s="12"/>
      <c r="V716" s="12"/>
      <c r="W716" s="12"/>
      <c r="X716" s="7"/>
      <c r="Y716" s="7"/>
      <c r="Z716" s="7"/>
      <c r="AA716" s="7"/>
      <c r="AB716" s="7"/>
      <c r="AC716" s="7"/>
    </row>
    <row r="717" spans="1:29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T717" s="11"/>
      <c r="U717" s="12"/>
      <c r="V717" s="12"/>
      <c r="W717" s="12"/>
      <c r="X717" s="7"/>
      <c r="Y717" s="7"/>
      <c r="Z717" s="7"/>
      <c r="AA717" s="7"/>
      <c r="AB717" s="7"/>
      <c r="AC717" s="7"/>
    </row>
    <row r="718" spans="1:29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T718" s="11"/>
      <c r="U718" s="12"/>
      <c r="V718" s="12"/>
      <c r="W718" s="12"/>
      <c r="X718" s="7"/>
      <c r="Y718" s="7"/>
      <c r="Z718" s="7"/>
      <c r="AA718" s="7"/>
      <c r="AB718" s="7"/>
      <c r="AC718" s="7"/>
    </row>
    <row r="719" spans="1:29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T719" s="11"/>
      <c r="U719" s="12"/>
      <c r="V719" s="12"/>
      <c r="W719" s="12"/>
      <c r="X719" s="7"/>
      <c r="Y719" s="7"/>
      <c r="Z719" s="7"/>
      <c r="AA719" s="7"/>
      <c r="AB719" s="7"/>
      <c r="AC719" s="7"/>
    </row>
    <row r="720" spans="1:29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T720" s="11"/>
      <c r="U720" s="12"/>
      <c r="V720" s="12"/>
      <c r="W720" s="12"/>
      <c r="X720" s="7"/>
      <c r="Y720" s="7"/>
      <c r="Z720" s="7"/>
      <c r="AA720" s="7"/>
      <c r="AB720" s="7"/>
      <c r="AC720" s="7"/>
    </row>
    <row r="721" spans="1:29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T721" s="11"/>
      <c r="U721" s="12"/>
      <c r="V721" s="12"/>
      <c r="W721" s="12"/>
      <c r="X721" s="7"/>
      <c r="Y721" s="7"/>
      <c r="Z721" s="7"/>
      <c r="AA721" s="7"/>
      <c r="AB721" s="7"/>
      <c r="AC721" s="7"/>
    </row>
    <row r="722" spans="1:29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T722" s="11"/>
      <c r="U722" s="12"/>
      <c r="V722" s="12"/>
      <c r="W722" s="12"/>
      <c r="X722" s="7"/>
      <c r="Y722" s="7"/>
      <c r="Z722" s="7"/>
      <c r="AA722" s="7"/>
      <c r="AB722" s="7"/>
      <c r="AC722" s="7"/>
    </row>
    <row r="723" spans="1:29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T723" s="11"/>
      <c r="U723" s="12"/>
      <c r="V723" s="12"/>
      <c r="W723" s="12"/>
      <c r="X723" s="7"/>
      <c r="Y723" s="7"/>
      <c r="Z723" s="7"/>
      <c r="AA723" s="7"/>
      <c r="AB723" s="7"/>
      <c r="AC723" s="7"/>
    </row>
    <row r="724" spans="1:29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T724" s="11"/>
      <c r="U724" s="12"/>
      <c r="V724" s="12"/>
      <c r="W724" s="12"/>
      <c r="X724" s="7"/>
      <c r="Y724" s="7"/>
      <c r="Z724" s="7"/>
      <c r="AA724" s="7"/>
      <c r="AB724" s="7"/>
      <c r="AC724" s="7"/>
    </row>
    <row r="725" spans="1:29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T725" s="11"/>
      <c r="U725" s="12"/>
      <c r="V725" s="12"/>
      <c r="W725" s="12"/>
      <c r="X725" s="7"/>
      <c r="Y725" s="7"/>
      <c r="Z725" s="7"/>
      <c r="AA725" s="7"/>
      <c r="AB725" s="7"/>
      <c r="AC725" s="7"/>
    </row>
    <row r="726" spans="1:29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T726" s="11"/>
      <c r="U726" s="12"/>
      <c r="V726" s="12"/>
      <c r="W726" s="12"/>
      <c r="X726" s="7"/>
      <c r="Y726" s="7"/>
      <c r="Z726" s="7"/>
      <c r="AA726" s="7"/>
      <c r="AB726" s="7"/>
      <c r="AC726" s="7"/>
    </row>
    <row r="727" spans="1:29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T727" s="11"/>
      <c r="U727" s="12"/>
      <c r="V727" s="12"/>
      <c r="W727" s="12"/>
      <c r="X727" s="7"/>
      <c r="Y727" s="7"/>
      <c r="Z727" s="7"/>
      <c r="AA727" s="7"/>
      <c r="AB727" s="7"/>
      <c r="AC727" s="7"/>
    </row>
    <row r="728" spans="1:29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T728" s="11"/>
      <c r="U728" s="12"/>
      <c r="V728" s="12"/>
      <c r="W728" s="12"/>
      <c r="X728" s="7"/>
      <c r="Y728" s="7"/>
      <c r="Z728" s="7"/>
      <c r="AA728" s="7"/>
      <c r="AB728" s="7"/>
      <c r="AC728" s="7"/>
    </row>
    <row r="729" spans="1:29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T729" s="11"/>
      <c r="U729" s="12"/>
      <c r="V729" s="12"/>
      <c r="W729" s="12"/>
      <c r="X729" s="7"/>
      <c r="Y729" s="7"/>
      <c r="Z729" s="7"/>
      <c r="AA729" s="7"/>
      <c r="AB729" s="7"/>
      <c r="AC729" s="7"/>
    </row>
    <row r="730" spans="1:29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T730" s="11"/>
      <c r="U730" s="12"/>
      <c r="V730" s="12"/>
      <c r="W730" s="12"/>
      <c r="X730" s="7"/>
      <c r="Y730" s="7"/>
      <c r="Z730" s="7"/>
      <c r="AA730" s="7"/>
      <c r="AB730" s="7"/>
      <c r="AC730" s="7"/>
    </row>
    <row r="731" spans="1:29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T731" s="11"/>
      <c r="U731" s="12"/>
      <c r="V731" s="12"/>
      <c r="W731" s="12"/>
      <c r="X731" s="7"/>
      <c r="Y731" s="7"/>
      <c r="Z731" s="7"/>
      <c r="AA731" s="7"/>
      <c r="AB731" s="7"/>
      <c r="AC731" s="7"/>
    </row>
    <row r="732" spans="1:29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T732" s="11"/>
      <c r="U732" s="12"/>
      <c r="V732" s="12"/>
      <c r="W732" s="12"/>
      <c r="X732" s="7"/>
      <c r="Y732" s="7"/>
      <c r="Z732" s="7"/>
      <c r="AA732" s="7"/>
      <c r="AB732" s="7"/>
      <c r="AC732" s="7"/>
    </row>
    <row r="733" spans="1:29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T733" s="11"/>
      <c r="U733" s="12"/>
      <c r="V733" s="12"/>
      <c r="W733" s="12"/>
      <c r="X733" s="7"/>
      <c r="Y733" s="7"/>
      <c r="Z733" s="7"/>
      <c r="AA733" s="7"/>
      <c r="AB733" s="7"/>
      <c r="AC733" s="7"/>
    </row>
    <row r="734" spans="1:29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T734" s="11"/>
      <c r="U734" s="12"/>
      <c r="V734" s="12"/>
      <c r="W734" s="12"/>
      <c r="X734" s="7"/>
      <c r="Y734" s="7"/>
      <c r="Z734" s="7"/>
      <c r="AA734" s="7"/>
      <c r="AB734" s="7"/>
      <c r="AC734" s="7"/>
    </row>
    <row r="735" spans="1:29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T735" s="11"/>
      <c r="U735" s="12"/>
      <c r="V735" s="12"/>
      <c r="W735" s="12"/>
      <c r="X735" s="7"/>
      <c r="Y735" s="7"/>
      <c r="Z735" s="7"/>
      <c r="AA735" s="7"/>
      <c r="AB735" s="7"/>
      <c r="AC735" s="7"/>
    </row>
    <row r="736" spans="1:29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T736" s="11"/>
      <c r="U736" s="12"/>
      <c r="V736" s="12"/>
      <c r="W736" s="12"/>
      <c r="X736" s="7"/>
      <c r="Y736" s="7"/>
      <c r="Z736" s="7"/>
      <c r="AA736" s="7"/>
      <c r="AB736" s="7"/>
      <c r="AC736" s="7"/>
    </row>
    <row r="737" spans="1:29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T737" s="11"/>
      <c r="U737" s="12"/>
      <c r="V737" s="12"/>
      <c r="W737" s="12"/>
      <c r="X737" s="7"/>
      <c r="Y737" s="7"/>
      <c r="Z737" s="7"/>
      <c r="AA737" s="7"/>
      <c r="AB737" s="7"/>
      <c r="AC737" s="7"/>
    </row>
    <row r="738" spans="1:29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T738" s="11"/>
      <c r="U738" s="12"/>
      <c r="V738" s="12"/>
      <c r="W738" s="12"/>
      <c r="X738" s="7"/>
      <c r="Y738" s="7"/>
      <c r="Z738" s="7"/>
      <c r="AA738" s="7"/>
      <c r="AB738" s="7"/>
      <c r="AC738" s="7"/>
    </row>
    <row r="739" spans="1:29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T739" s="11"/>
      <c r="U739" s="12"/>
      <c r="V739" s="12"/>
      <c r="W739" s="12"/>
      <c r="X739" s="7"/>
      <c r="Y739" s="7"/>
      <c r="Z739" s="7"/>
      <c r="AA739" s="7"/>
      <c r="AB739" s="7"/>
      <c r="AC739" s="7"/>
    </row>
    <row r="740" spans="1:29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T740" s="11"/>
      <c r="U740" s="12"/>
      <c r="V740" s="12"/>
      <c r="W740" s="12"/>
      <c r="X740" s="7"/>
      <c r="Y740" s="7"/>
      <c r="Z740" s="7"/>
      <c r="AA740" s="7"/>
      <c r="AB740" s="7"/>
      <c r="AC740" s="7"/>
    </row>
    <row r="741" spans="1:29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T741" s="11"/>
      <c r="U741" s="12"/>
      <c r="V741" s="12"/>
      <c r="W741" s="12"/>
      <c r="X741" s="7"/>
      <c r="Y741" s="7"/>
      <c r="Z741" s="7"/>
      <c r="AA741" s="7"/>
      <c r="AB741" s="7"/>
      <c r="AC741" s="7"/>
    </row>
    <row r="742" spans="1:29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T742" s="11"/>
      <c r="U742" s="12"/>
      <c r="V742" s="12"/>
      <c r="W742" s="12"/>
      <c r="X742" s="7"/>
      <c r="Y742" s="7"/>
      <c r="Z742" s="7"/>
      <c r="AA742" s="7"/>
      <c r="AB742" s="7"/>
      <c r="AC742" s="7"/>
    </row>
    <row r="743" spans="1:29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T743" s="11"/>
      <c r="U743" s="12"/>
      <c r="V743" s="12"/>
      <c r="W743" s="12"/>
      <c r="X743" s="7"/>
      <c r="Y743" s="7"/>
      <c r="Z743" s="7"/>
      <c r="AA743" s="7"/>
      <c r="AB743" s="7"/>
      <c r="AC743" s="7"/>
    </row>
    <row r="744" spans="1:29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T744" s="11"/>
      <c r="U744" s="12"/>
      <c r="V744" s="12"/>
      <c r="W744" s="12"/>
      <c r="X744" s="7"/>
      <c r="Y744" s="7"/>
      <c r="Z744" s="7"/>
      <c r="AA744" s="7"/>
      <c r="AB744" s="7"/>
      <c r="AC744" s="7"/>
    </row>
    <row r="745" spans="1:29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T745" s="11"/>
      <c r="U745" s="12"/>
      <c r="V745" s="12"/>
      <c r="W745" s="12"/>
      <c r="X745" s="7"/>
      <c r="Y745" s="7"/>
      <c r="Z745" s="7"/>
      <c r="AA745" s="7"/>
      <c r="AB745" s="7"/>
      <c r="AC745" s="7"/>
    </row>
    <row r="746" spans="1:29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T746" s="11"/>
      <c r="U746" s="12"/>
      <c r="V746" s="12"/>
      <c r="W746" s="12"/>
      <c r="X746" s="7"/>
      <c r="Y746" s="7"/>
      <c r="Z746" s="7"/>
      <c r="AA746" s="7"/>
      <c r="AB746" s="7"/>
      <c r="AC746" s="7"/>
    </row>
    <row r="747" spans="1:29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T747" s="11"/>
      <c r="U747" s="12"/>
      <c r="V747" s="12"/>
      <c r="W747" s="12"/>
      <c r="X747" s="7"/>
      <c r="Y747" s="7"/>
      <c r="Z747" s="7"/>
      <c r="AA747" s="7"/>
      <c r="AB747" s="7"/>
      <c r="AC747" s="7"/>
    </row>
    <row r="748" spans="1:29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T748" s="11"/>
      <c r="U748" s="12"/>
      <c r="V748" s="12"/>
      <c r="W748" s="12"/>
      <c r="X748" s="7"/>
      <c r="Y748" s="7"/>
      <c r="Z748" s="7"/>
      <c r="AA748" s="7"/>
      <c r="AB748" s="7"/>
      <c r="AC748" s="7"/>
    </row>
    <row r="749" spans="1:29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T749" s="11"/>
      <c r="U749" s="12"/>
      <c r="V749" s="12"/>
      <c r="W749" s="12"/>
      <c r="X749" s="7"/>
      <c r="Y749" s="7"/>
      <c r="Z749" s="7"/>
      <c r="AA749" s="7"/>
      <c r="AB749" s="7"/>
      <c r="AC749" s="7"/>
    </row>
    <row r="750" spans="1:29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T750" s="11"/>
      <c r="U750" s="12"/>
      <c r="V750" s="12"/>
      <c r="W750" s="12"/>
      <c r="X750" s="7"/>
      <c r="Y750" s="7"/>
      <c r="Z750" s="7"/>
      <c r="AA750" s="7"/>
      <c r="AB750" s="7"/>
      <c r="AC750" s="7"/>
    </row>
    <row r="751" spans="1:29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T751" s="11"/>
      <c r="U751" s="12"/>
      <c r="V751" s="12"/>
      <c r="W751" s="12"/>
      <c r="X751" s="7"/>
      <c r="Y751" s="7"/>
      <c r="Z751" s="7"/>
      <c r="AA751" s="7"/>
      <c r="AB751" s="7"/>
      <c r="AC751" s="7"/>
    </row>
    <row r="752" spans="1:29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T752" s="11"/>
      <c r="U752" s="12"/>
      <c r="V752" s="12"/>
      <c r="W752" s="12"/>
      <c r="X752" s="7"/>
      <c r="Y752" s="7"/>
      <c r="Z752" s="7"/>
      <c r="AA752" s="7"/>
      <c r="AB752" s="7"/>
      <c r="AC752" s="7"/>
    </row>
    <row r="753" spans="1:29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T753" s="11"/>
      <c r="U753" s="12"/>
      <c r="V753" s="12"/>
      <c r="W753" s="12"/>
      <c r="X753" s="7"/>
      <c r="Y753" s="7"/>
      <c r="Z753" s="7"/>
      <c r="AA753" s="7"/>
      <c r="AB753" s="7"/>
      <c r="AC753" s="7"/>
    </row>
    <row r="754" spans="1:29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T754" s="11"/>
      <c r="U754" s="12"/>
      <c r="V754" s="12"/>
      <c r="W754" s="12"/>
      <c r="X754" s="7"/>
      <c r="Y754" s="7"/>
      <c r="Z754" s="7"/>
      <c r="AA754" s="7"/>
      <c r="AB754" s="7"/>
      <c r="AC754" s="7"/>
    </row>
    <row r="755" spans="1:29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T755" s="11"/>
      <c r="U755" s="12"/>
      <c r="V755" s="12"/>
      <c r="W755" s="12"/>
      <c r="X755" s="7"/>
      <c r="Y755" s="7"/>
      <c r="Z755" s="7"/>
      <c r="AA755" s="7"/>
      <c r="AB755" s="7"/>
      <c r="AC755" s="7"/>
    </row>
    <row r="756" spans="1:29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T756" s="11"/>
      <c r="U756" s="12"/>
      <c r="V756" s="12"/>
      <c r="W756" s="12"/>
      <c r="X756" s="7"/>
      <c r="Y756" s="7"/>
      <c r="Z756" s="7"/>
      <c r="AA756" s="7"/>
      <c r="AB756" s="7"/>
      <c r="AC756" s="7"/>
    </row>
    <row r="757" spans="1:29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T757" s="11"/>
      <c r="U757" s="12"/>
      <c r="V757" s="12"/>
      <c r="W757" s="12"/>
      <c r="X757" s="7"/>
      <c r="Y757" s="7"/>
      <c r="Z757" s="7"/>
      <c r="AA757" s="7"/>
      <c r="AB757" s="7"/>
      <c r="AC757" s="7"/>
    </row>
    <row r="758" spans="1:29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T758" s="11"/>
      <c r="U758" s="12"/>
      <c r="V758" s="12"/>
      <c r="W758" s="12"/>
      <c r="X758" s="7"/>
      <c r="Y758" s="7"/>
      <c r="Z758" s="7"/>
      <c r="AA758" s="7"/>
      <c r="AB758" s="7"/>
      <c r="AC758" s="7"/>
    </row>
    <row r="759" spans="1:29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T759" s="11"/>
      <c r="U759" s="12"/>
      <c r="V759" s="12"/>
      <c r="W759" s="12"/>
      <c r="X759" s="7"/>
      <c r="Y759" s="7"/>
      <c r="Z759" s="7"/>
      <c r="AA759" s="7"/>
      <c r="AB759" s="7"/>
      <c r="AC759" s="7"/>
    </row>
    <row r="760" spans="1:29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T760" s="11"/>
      <c r="U760" s="12"/>
      <c r="V760" s="12"/>
      <c r="W760" s="12"/>
      <c r="X760" s="7"/>
      <c r="Y760" s="7"/>
      <c r="Z760" s="7"/>
      <c r="AA760" s="7"/>
      <c r="AB760" s="7"/>
      <c r="AC760" s="7"/>
    </row>
    <row r="761" spans="1:29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T761" s="11"/>
      <c r="U761" s="12"/>
      <c r="V761" s="12"/>
      <c r="W761" s="12"/>
      <c r="X761" s="7"/>
      <c r="Y761" s="7"/>
      <c r="Z761" s="7"/>
      <c r="AA761" s="7"/>
      <c r="AB761" s="7"/>
      <c r="AC761" s="7"/>
    </row>
    <row r="762" spans="1:29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T762" s="11"/>
      <c r="U762" s="12"/>
      <c r="V762" s="12"/>
      <c r="W762" s="12"/>
      <c r="X762" s="7"/>
      <c r="Y762" s="7"/>
      <c r="Z762" s="7"/>
      <c r="AA762" s="7"/>
      <c r="AB762" s="7"/>
      <c r="AC762" s="7"/>
    </row>
    <row r="763" spans="1:29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T763" s="11"/>
      <c r="U763" s="12"/>
      <c r="V763" s="12"/>
      <c r="W763" s="12"/>
      <c r="X763" s="7"/>
      <c r="Y763" s="7"/>
      <c r="Z763" s="7"/>
      <c r="AA763" s="7"/>
      <c r="AB763" s="7"/>
      <c r="AC763" s="7"/>
    </row>
    <row r="764" spans="1:29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T764" s="11"/>
      <c r="U764" s="12"/>
      <c r="V764" s="12"/>
      <c r="W764" s="12"/>
      <c r="X764" s="7"/>
      <c r="Y764" s="7"/>
      <c r="Z764" s="7"/>
      <c r="AA764" s="7"/>
      <c r="AB764" s="7"/>
      <c r="AC764" s="7"/>
    </row>
    <row r="765" spans="1:29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T765" s="11"/>
      <c r="U765" s="12"/>
      <c r="V765" s="12"/>
      <c r="W765" s="12"/>
      <c r="X765" s="7"/>
      <c r="Y765" s="7"/>
      <c r="Z765" s="7"/>
      <c r="AA765" s="7"/>
      <c r="AB765" s="7"/>
      <c r="AC765" s="7"/>
    </row>
    <row r="766" spans="1:29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T766" s="11"/>
      <c r="U766" s="12"/>
      <c r="V766" s="12"/>
      <c r="W766" s="12"/>
      <c r="X766" s="7"/>
      <c r="Y766" s="7"/>
      <c r="Z766" s="7"/>
      <c r="AA766" s="7"/>
      <c r="AB766" s="7"/>
      <c r="AC766" s="7"/>
    </row>
    <row r="767" spans="1:29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T767" s="11"/>
      <c r="U767" s="12"/>
      <c r="V767" s="12"/>
      <c r="W767" s="12"/>
      <c r="X767" s="7"/>
      <c r="Y767" s="7"/>
      <c r="Z767" s="7"/>
      <c r="AA767" s="7"/>
      <c r="AB767" s="7"/>
      <c r="AC767" s="7"/>
    </row>
    <row r="768" spans="1:29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T768" s="11"/>
      <c r="U768" s="12"/>
      <c r="V768" s="12"/>
      <c r="W768" s="12"/>
      <c r="X768" s="7"/>
      <c r="Y768" s="7"/>
      <c r="Z768" s="7"/>
      <c r="AA768" s="7"/>
      <c r="AB768" s="7"/>
      <c r="AC768" s="7"/>
    </row>
    <row r="769" spans="1:29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T769" s="11"/>
      <c r="U769" s="12"/>
      <c r="V769" s="12"/>
      <c r="W769" s="12"/>
      <c r="X769" s="7"/>
      <c r="Y769" s="7"/>
      <c r="Z769" s="7"/>
      <c r="AA769" s="7"/>
      <c r="AB769" s="7"/>
      <c r="AC769" s="7"/>
    </row>
    <row r="770" spans="1:29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T770" s="11"/>
      <c r="U770" s="12"/>
      <c r="V770" s="12"/>
      <c r="W770" s="12"/>
      <c r="X770" s="7"/>
      <c r="Y770" s="7"/>
      <c r="Z770" s="7"/>
      <c r="AA770" s="7"/>
      <c r="AB770" s="7"/>
      <c r="AC770" s="7"/>
    </row>
    <row r="771" spans="1:29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T771" s="11"/>
      <c r="U771" s="12"/>
      <c r="V771" s="12"/>
      <c r="W771" s="12"/>
      <c r="X771" s="7"/>
      <c r="Y771" s="7"/>
      <c r="Z771" s="7"/>
      <c r="AA771" s="7"/>
      <c r="AB771" s="7"/>
      <c r="AC771" s="7"/>
    </row>
    <row r="772" spans="1:29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T772" s="11"/>
      <c r="U772" s="12"/>
      <c r="V772" s="12"/>
      <c r="W772" s="12"/>
      <c r="X772" s="7"/>
      <c r="Y772" s="7"/>
      <c r="Z772" s="7"/>
      <c r="AA772" s="7"/>
      <c r="AB772" s="7"/>
      <c r="AC772" s="7"/>
    </row>
    <row r="773" spans="1:29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T773" s="11"/>
      <c r="U773" s="12"/>
      <c r="V773" s="12"/>
      <c r="W773" s="12"/>
      <c r="X773" s="7"/>
      <c r="Y773" s="7"/>
      <c r="Z773" s="7"/>
      <c r="AA773" s="7"/>
      <c r="AB773" s="7"/>
      <c r="AC773" s="7"/>
    </row>
    <row r="774" spans="1:29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T774" s="11"/>
      <c r="U774" s="12"/>
      <c r="V774" s="12"/>
      <c r="W774" s="12"/>
      <c r="X774" s="7"/>
      <c r="Y774" s="7"/>
      <c r="Z774" s="7"/>
      <c r="AA774" s="7"/>
      <c r="AB774" s="7"/>
      <c r="AC774" s="7"/>
    </row>
    <row r="775" spans="1:29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T775" s="11"/>
      <c r="U775" s="12"/>
      <c r="V775" s="12"/>
      <c r="W775" s="12"/>
      <c r="X775" s="7"/>
      <c r="Y775" s="7"/>
      <c r="Z775" s="7"/>
      <c r="AA775" s="7"/>
      <c r="AB775" s="7"/>
      <c r="AC775" s="7"/>
    </row>
    <row r="776" spans="1:29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T776" s="11"/>
      <c r="U776" s="12"/>
      <c r="V776" s="12"/>
      <c r="W776" s="12"/>
      <c r="X776" s="7"/>
      <c r="Y776" s="7"/>
      <c r="Z776" s="7"/>
      <c r="AA776" s="7"/>
      <c r="AB776" s="7"/>
      <c r="AC776" s="7"/>
    </row>
    <row r="777" spans="1:29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T777" s="11"/>
      <c r="U777" s="12"/>
      <c r="V777" s="12"/>
      <c r="W777" s="12"/>
      <c r="X777" s="7"/>
      <c r="Y777" s="7"/>
      <c r="Z777" s="7"/>
      <c r="AA777" s="7"/>
      <c r="AB777" s="7"/>
      <c r="AC777" s="7"/>
    </row>
    <row r="778" spans="1:29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T778" s="11"/>
      <c r="U778" s="12"/>
      <c r="V778" s="12"/>
      <c r="W778" s="12"/>
      <c r="X778" s="7"/>
      <c r="Y778" s="7"/>
      <c r="Z778" s="7"/>
      <c r="AA778" s="7"/>
      <c r="AB778" s="7"/>
      <c r="AC778" s="7"/>
    </row>
    <row r="779" spans="1:29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T779" s="11"/>
      <c r="U779" s="12"/>
      <c r="V779" s="12"/>
      <c r="W779" s="12"/>
      <c r="X779" s="7"/>
      <c r="Y779" s="7"/>
      <c r="Z779" s="7"/>
      <c r="AA779" s="7"/>
      <c r="AB779" s="7"/>
      <c r="AC779" s="7"/>
    </row>
    <row r="780" spans="1:29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T780" s="11"/>
      <c r="U780" s="12"/>
      <c r="V780" s="12"/>
      <c r="W780" s="12"/>
      <c r="X780" s="7"/>
      <c r="Y780" s="7"/>
      <c r="Z780" s="7"/>
      <c r="AA780" s="7"/>
      <c r="AB780" s="7"/>
      <c r="AC780" s="7"/>
    </row>
    <row r="781" spans="1:29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T781" s="11"/>
      <c r="U781" s="12"/>
      <c r="V781" s="12"/>
      <c r="W781" s="12"/>
      <c r="X781" s="7"/>
      <c r="Y781" s="7"/>
      <c r="Z781" s="7"/>
      <c r="AA781" s="7"/>
      <c r="AB781" s="7"/>
      <c r="AC781" s="7"/>
    </row>
    <row r="782" spans="1:29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T782" s="11"/>
      <c r="U782" s="12"/>
      <c r="V782" s="12"/>
      <c r="W782" s="12"/>
      <c r="X782" s="7"/>
      <c r="Y782" s="7"/>
      <c r="Z782" s="7"/>
      <c r="AA782" s="7"/>
      <c r="AB782" s="7"/>
      <c r="AC782" s="7"/>
    </row>
    <row r="783" spans="1:29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T783" s="11"/>
      <c r="U783" s="12"/>
      <c r="V783" s="12"/>
      <c r="W783" s="12"/>
      <c r="X783" s="7"/>
      <c r="Y783" s="7"/>
      <c r="Z783" s="7"/>
      <c r="AA783" s="7"/>
      <c r="AB783" s="7"/>
      <c r="AC783" s="7"/>
    </row>
    <row r="784" spans="1:29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T784" s="11"/>
      <c r="U784" s="12"/>
      <c r="V784" s="12"/>
      <c r="W784" s="12"/>
      <c r="X784" s="7"/>
      <c r="Y784" s="7"/>
      <c r="Z784" s="7"/>
      <c r="AA784" s="7"/>
      <c r="AB784" s="7"/>
      <c r="AC784" s="7"/>
    </row>
    <row r="785" spans="1:29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T785" s="11"/>
      <c r="U785" s="12"/>
      <c r="V785" s="12"/>
      <c r="W785" s="12"/>
      <c r="X785" s="7"/>
      <c r="Y785" s="7"/>
      <c r="Z785" s="7"/>
      <c r="AA785" s="7"/>
      <c r="AB785" s="7"/>
      <c r="AC785" s="7"/>
    </row>
    <row r="786" spans="1:29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T786" s="11"/>
      <c r="U786" s="12"/>
      <c r="V786" s="12"/>
      <c r="W786" s="12"/>
      <c r="X786" s="7"/>
      <c r="Y786" s="7"/>
      <c r="Z786" s="7"/>
      <c r="AA786" s="7"/>
      <c r="AB786" s="7"/>
      <c r="AC786" s="7"/>
    </row>
    <row r="787" spans="1:29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T787" s="11"/>
      <c r="U787" s="12"/>
      <c r="V787" s="12"/>
      <c r="W787" s="12"/>
      <c r="X787" s="7"/>
      <c r="Y787" s="7"/>
      <c r="Z787" s="7"/>
      <c r="AA787" s="7"/>
      <c r="AB787" s="7"/>
      <c r="AC787" s="7"/>
    </row>
    <row r="788" spans="1:29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T788" s="11"/>
      <c r="U788" s="12"/>
      <c r="V788" s="12"/>
      <c r="W788" s="12"/>
      <c r="X788" s="7"/>
      <c r="Y788" s="7"/>
      <c r="Z788" s="7"/>
      <c r="AA788" s="7"/>
      <c r="AB788" s="7"/>
      <c r="AC788" s="7"/>
    </row>
    <row r="789" spans="1:29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T789" s="11"/>
      <c r="U789" s="12"/>
      <c r="V789" s="12"/>
      <c r="W789" s="12"/>
      <c r="X789" s="7"/>
      <c r="Y789" s="7"/>
      <c r="Z789" s="7"/>
      <c r="AA789" s="7"/>
      <c r="AB789" s="7"/>
      <c r="AC789" s="7"/>
    </row>
    <row r="790" spans="1:29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T790" s="11"/>
      <c r="U790" s="12"/>
      <c r="V790" s="12"/>
      <c r="W790" s="12"/>
      <c r="X790" s="7"/>
      <c r="Y790" s="7"/>
      <c r="Z790" s="7"/>
      <c r="AA790" s="7"/>
      <c r="AB790" s="7"/>
      <c r="AC790" s="7"/>
    </row>
    <row r="791" spans="1:29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T791" s="11"/>
      <c r="U791" s="12"/>
      <c r="V791" s="12"/>
      <c r="W791" s="12"/>
      <c r="X791" s="7"/>
      <c r="Y791" s="7"/>
      <c r="Z791" s="7"/>
      <c r="AA791" s="7"/>
      <c r="AB791" s="7"/>
      <c r="AC791" s="7"/>
    </row>
    <row r="792" spans="1:29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T792" s="11"/>
      <c r="U792" s="12"/>
      <c r="V792" s="12"/>
      <c r="W792" s="12"/>
      <c r="X792" s="7"/>
      <c r="Y792" s="7"/>
      <c r="Z792" s="7"/>
      <c r="AA792" s="7"/>
      <c r="AB792" s="7"/>
      <c r="AC792" s="7"/>
    </row>
    <row r="793" spans="1:29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T793" s="11"/>
      <c r="U793" s="12"/>
      <c r="V793" s="12"/>
      <c r="W793" s="12"/>
      <c r="X793" s="7"/>
      <c r="Y793" s="7"/>
      <c r="Z793" s="7"/>
      <c r="AA793" s="7"/>
      <c r="AB793" s="7"/>
      <c r="AC793" s="7"/>
    </row>
    <row r="794" spans="1:29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T794" s="11"/>
      <c r="U794" s="12"/>
      <c r="V794" s="12"/>
      <c r="W794" s="12"/>
      <c r="X794" s="7"/>
      <c r="Y794" s="7"/>
      <c r="Z794" s="7"/>
      <c r="AA794" s="7"/>
      <c r="AB794" s="7"/>
      <c r="AC794" s="7"/>
    </row>
    <row r="795" spans="1:29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T795" s="11"/>
      <c r="U795" s="12"/>
      <c r="V795" s="12"/>
      <c r="W795" s="12"/>
      <c r="X795" s="7"/>
      <c r="Y795" s="7"/>
      <c r="Z795" s="7"/>
      <c r="AA795" s="7"/>
      <c r="AB795" s="7"/>
      <c r="AC795" s="7"/>
    </row>
    <row r="796" spans="1:29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T796" s="11"/>
      <c r="U796" s="12"/>
      <c r="V796" s="12"/>
      <c r="W796" s="12"/>
      <c r="X796" s="7"/>
      <c r="Y796" s="7"/>
      <c r="Z796" s="7"/>
      <c r="AA796" s="7"/>
      <c r="AB796" s="7"/>
      <c r="AC796" s="7"/>
    </row>
    <row r="797" spans="1:29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T797" s="11"/>
      <c r="U797" s="12"/>
      <c r="V797" s="12"/>
      <c r="W797" s="12"/>
      <c r="X797" s="7"/>
      <c r="Y797" s="7"/>
      <c r="Z797" s="7"/>
      <c r="AA797" s="7"/>
      <c r="AB797" s="7"/>
      <c r="AC797" s="7"/>
    </row>
    <row r="798" spans="1:29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T798" s="11"/>
      <c r="U798" s="12"/>
      <c r="V798" s="12"/>
      <c r="W798" s="12"/>
      <c r="X798" s="7"/>
      <c r="Y798" s="7"/>
      <c r="Z798" s="7"/>
      <c r="AA798" s="7"/>
      <c r="AB798" s="7"/>
      <c r="AC798" s="7"/>
    </row>
    <row r="799" spans="1:29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T799" s="11"/>
      <c r="U799" s="12"/>
      <c r="V799" s="12"/>
      <c r="W799" s="12"/>
      <c r="X799" s="7"/>
      <c r="Y799" s="7"/>
      <c r="Z799" s="7"/>
      <c r="AA799" s="7"/>
      <c r="AB799" s="7"/>
      <c r="AC799" s="7"/>
    </row>
    <row r="800" spans="1:29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T800" s="11"/>
      <c r="U800" s="12"/>
      <c r="V800" s="12"/>
      <c r="W800" s="12"/>
      <c r="X800" s="7"/>
      <c r="Y800" s="7"/>
      <c r="Z800" s="7"/>
      <c r="AA800" s="7"/>
      <c r="AB800" s="7"/>
      <c r="AC800" s="7"/>
    </row>
    <row r="801" spans="1:29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T801" s="11"/>
      <c r="U801" s="12"/>
      <c r="V801" s="12"/>
      <c r="W801" s="12"/>
      <c r="X801" s="7"/>
      <c r="Y801" s="7"/>
      <c r="Z801" s="7"/>
      <c r="AA801" s="7"/>
      <c r="AB801" s="7"/>
      <c r="AC801" s="7"/>
    </row>
    <row r="802" spans="1:29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T802" s="11"/>
      <c r="U802" s="12"/>
      <c r="V802" s="12"/>
      <c r="W802" s="12"/>
      <c r="X802" s="7"/>
      <c r="Y802" s="7"/>
      <c r="Z802" s="7"/>
      <c r="AA802" s="7"/>
      <c r="AB802" s="7"/>
      <c r="AC802" s="7"/>
    </row>
    <row r="803" spans="1:29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T803" s="11"/>
      <c r="U803" s="12"/>
      <c r="V803" s="12"/>
      <c r="W803" s="12"/>
      <c r="X803" s="7"/>
      <c r="Y803" s="7"/>
      <c r="Z803" s="7"/>
      <c r="AA803" s="7"/>
      <c r="AB803" s="7"/>
      <c r="AC803" s="7"/>
    </row>
    <row r="804" spans="1:29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T804" s="11"/>
      <c r="U804" s="12"/>
      <c r="V804" s="12"/>
      <c r="W804" s="12"/>
      <c r="X804" s="7"/>
      <c r="Y804" s="7"/>
      <c r="Z804" s="7"/>
      <c r="AA804" s="7"/>
      <c r="AB804" s="7"/>
      <c r="AC804" s="7"/>
    </row>
    <row r="805" spans="1:29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T805" s="11"/>
      <c r="U805" s="12"/>
      <c r="V805" s="12"/>
      <c r="W805" s="12"/>
      <c r="X805" s="7"/>
      <c r="Y805" s="7"/>
      <c r="Z805" s="7"/>
      <c r="AA805" s="7"/>
      <c r="AB805" s="7"/>
      <c r="AC805" s="7"/>
    </row>
    <row r="806" spans="1:29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T806" s="11"/>
      <c r="U806" s="12"/>
      <c r="V806" s="12"/>
      <c r="W806" s="12"/>
      <c r="X806" s="7"/>
      <c r="Y806" s="7"/>
      <c r="Z806" s="7"/>
      <c r="AA806" s="7"/>
      <c r="AB806" s="7"/>
      <c r="AC806" s="7"/>
    </row>
    <row r="807" spans="1:29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T807" s="11"/>
      <c r="U807" s="12"/>
      <c r="V807" s="12"/>
      <c r="W807" s="12"/>
      <c r="X807" s="7"/>
      <c r="Y807" s="7"/>
      <c r="Z807" s="7"/>
      <c r="AA807" s="7"/>
      <c r="AB807" s="7"/>
      <c r="AC807" s="7"/>
    </row>
    <row r="808" spans="1:29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T808" s="11"/>
      <c r="U808" s="12"/>
      <c r="V808" s="12"/>
      <c r="W808" s="12"/>
      <c r="X808" s="7"/>
      <c r="Y808" s="7"/>
      <c r="Z808" s="7"/>
      <c r="AA808" s="7"/>
      <c r="AB808" s="7"/>
      <c r="AC808" s="7"/>
    </row>
    <row r="809" spans="1:29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T809" s="11"/>
      <c r="U809" s="12"/>
      <c r="V809" s="12"/>
      <c r="W809" s="12"/>
      <c r="X809" s="7"/>
      <c r="Y809" s="7"/>
      <c r="Z809" s="7"/>
      <c r="AA809" s="7"/>
      <c r="AB809" s="7"/>
      <c r="AC809" s="7"/>
    </row>
    <row r="810" spans="1:29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T810" s="11"/>
      <c r="U810" s="12"/>
      <c r="V810" s="12"/>
      <c r="W810" s="12"/>
      <c r="X810" s="7"/>
      <c r="Y810" s="7"/>
      <c r="Z810" s="7"/>
      <c r="AA810" s="7"/>
      <c r="AB810" s="7"/>
      <c r="AC810" s="7"/>
    </row>
    <row r="811" spans="1:29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T811" s="11"/>
      <c r="U811" s="12"/>
      <c r="V811" s="12"/>
      <c r="W811" s="12"/>
      <c r="X811" s="7"/>
      <c r="Y811" s="7"/>
      <c r="Z811" s="7"/>
      <c r="AA811" s="7"/>
      <c r="AB811" s="7"/>
      <c r="AC811" s="7"/>
    </row>
    <row r="812" spans="1:29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T812" s="11"/>
      <c r="U812" s="12"/>
      <c r="V812" s="12"/>
      <c r="W812" s="12"/>
      <c r="X812" s="7"/>
      <c r="Y812" s="7"/>
      <c r="Z812" s="7"/>
      <c r="AA812" s="7"/>
      <c r="AB812" s="7"/>
      <c r="AC812" s="7"/>
    </row>
    <row r="813" spans="1:29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T813" s="11"/>
      <c r="U813" s="12"/>
      <c r="V813" s="12"/>
      <c r="W813" s="12"/>
      <c r="X813" s="7"/>
      <c r="Y813" s="7"/>
      <c r="Z813" s="7"/>
      <c r="AA813" s="7"/>
      <c r="AB813" s="7"/>
      <c r="AC813" s="7"/>
    </row>
    <row r="814" spans="1:29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T814" s="11"/>
      <c r="U814" s="12"/>
      <c r="V814" s="12"/>
      <c r="W814" s="12"/>
      <c r="X814" s="7"/>
      <c r="Y814" s="7"/>
      <c r="Z814" s="7"/>
      <c r="AA814" s="7"/>
      <c r="AB814" s="7"/>
      <c r="AC814" s="7"/>
    </row>
    <row r="815" spans="1:29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T815" s="11"/>
      <c r="U815" s="12"/>
      <c r="V815" s="12"/>
      <c r="W815" s="12"/>
      <c r="X815" s="7"/>
      <c r="Y815" s="7"/>
      <c r="Z815" s="7"/>
      <c r="AA815" s="7"/>
      <c r="AB815" s="7"/>
      <c r="AC815" s="7"/>
    </row>
    <row r="816" spans="1:29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T816" s="11"/>
      <c r="U816" s="12"/>
      <c r="V816" s="12"/>
      <c r="W816" s="12"/>
      <c r="X816" s="7"/>
      <c r="Y816" s="7"/>
      <c r="Z816" s="7"/>
      <c r="AA816" s="7"/>
      <c r="AB816" s="7"/>
      <c r="AC816" s="7"/>
    </row>
    <row r="817" spans="1:29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T817" s="11"/>
      <c r="U817" s="12"/>
      <c r="V817" s="12"/>
      <c r="W817" s="12"/>
      <c r="X817" s="7"/>
      <c r="Y817" s="7"/>
      <c r="Z817" s="7"/>
      <c r="AA817" s="7"/>
      <c r="AB817" s="7"/>
      <c r="AC817" s="7"/>
    </row>
    <row r="818" spans="1:29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T818" s="11"/>
      <c r="U818" s="12"/>
      <c r="V818" s="12"/>
      <c r="W818" s="12"/>
      <c r="X818" s="7"/>
      <c r="Y818" s="7"/>
      <c r="Z818" s="7"/>
      <c r="AA818" s="7"/>
      <c r="AB818" s="7"/>
      <c r="AC818" s="7"/>
    </row>
    <row r="819" spans="1:29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T819" s="11"/>
      <c r="U819" s="12"/>
      <c r="V819" s="12"/>
      <c r="W819" s="12"/>
      <c r="X819" s="7"/>
      <c r="Y819" s="7"/>
      <c r="Z819" s="7"/>
      <c r="AA819" s="7"/>
      <c r="AB819" s="7"/>
      <c r="AC819" s="7"/>
    </row>
    <row r="820" spans="1:29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T820" s="11"/>
      <c r="U820" s="12"/>
      <c r="V820" s="12"/>
      <c r="W820" s="12"/>
      <c r="X820" s="7"/>
      <c r="Y820" s="7"/>
      <c r="Z820" s="7"/>
      <c r="AA820" s="7"/>
      <c r="AB820" s="7"/>
      <c r="AC820" s="7"/>
    </row>
    <row r="821" spans="1:29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T821" s="11"/>
      <c r="U821" s="12"/>
      <c r="V821" s="12"/>
      <c r="W821" s="12"/>
      <c r="X821" s="7"/>
      <c r="Y821" s="7"/>
      <c r="Z821" s="7"/>
      <c r="AA821" s="7"/>
      <c r="AB821" s="7"/>
      <c r="AC821" s="7"/>
    </row>
    <row r="822" spans="1:29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T822" s="11"/>
      <c r="U822" s="12"/>
      <c r="V822" s="12"/>
      <c r="W822" s="12"/>
      <c r="X822" s="7"/>
      <c r="Y822" s="7"/>
      <c r="Z822" s="7"/>
      <c r="AA822" s="7"/>
      <c r="AB822" s="7"/>
      <c r="AC822" s="7"/>
    </row>
    <row r="823" spans="1:29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T823" s="11"/>
      <c r="U823" s="12"/>
      <c r="V823" s="12"/>
      <c r="W823" s="12"/>
      <c r="X823" s="7"/>
      <c r="Y823" s="7"/>
      <c r="Z823" s="7"/>
      <c r="AA823" s="7"/>
      <c r="AB823" s="7"/>
      <c r="AC823" s="7"/>
    </row>
    <row r="824" spans="1:29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T824" s="11"/>
      <c r="U824" s="12"/>
      <c r="V824" s="12"/>
      <c r="W824" s="12"/>
      <c r="X824" s="7"/>
      <c r="Y824" s="7"/>
      <c r="Z824" s="7"/>
      <c r="AA824" s="7"/>
      <c r="AB824" s="7"/>
      <c r="AC824" s="7"/>
    </row>
    <row r="825" spans="1:29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T825" s="11"/>
      <c r="U825" s="12"/>
      <c r="V825" s="12"/>
      <c r="W825" s="12"/>
      <c r="X825" s="7"/>
      <c r="Y825" s="7"/>
      <c r="Z825" s="7"/>
      <c r="AA825" s="7"/>
      <c r="AB825" s="7"/>
      <c r="AC825" s="7"/>
    </row>
    <row r="826" spans="1:29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T826" s="11"/>
      <c r="U826" s="12"/>
      <c r="V826" s="12"/>
      <c r="W826" s="12"/>
      <c r="X826" s="7"/>
      <c r="Y826" s="7"/>
      <c r="Z826" s="7"/>
      <c r="AA826" s="7"/>
      <c r="AB826" s="7"/>
      <c r="AC826" s="7"/>
    </row>
    <row r="827" spans="1:29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T827" s="11"/>
      <c r="U827" s="12"/>
      <c r="V827" s="12"/>
      <c r="W827" s="12"/>
      <c r="X827" s="7"/>
      <c r="Y827" s="7"/>
      <c r="Z827" s="7"/>
      <c r="AA827" s="7"/>
      <c r="AB827" s="7"/>
      <c r="AC827" s="7"/>
    </row>
    <row r="828" spans="1:29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T828" s="11"/>
      <c r="U828" s="12"/>
      <c r="V828" s="12"/>
      <c r="W828" s="12"/>
      <c r="X828" s="7"/>
      <c r="Y828" s="7"/>
      <c r="Z828" s="7"/>
      <c r="AA828" s="7"/>
      <c r="AB828" s="7"/>
      <c r="AC828" s="7"/>
    </row>
    <row r="829" spans="1:29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T829" s="11"/>
      <c r="U829" s="12"/>
      <c r="V829" s="12"/>
      <c r="W829" s="12"/>
      <c r="X829" s="7"/>
      <c r="Y829" s="7"/>
      <c r="Z829" s="7"/>
      <c r="AA829" s="7"/>
      <c r="AB829" s="7"/>
      <c r="AC829" s="7"/>
    </row>
    <row r="830" spans="1:29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T830" s="11"/>
      <c r="U830" s="12"/>
      <c r="V830" s="12"/>
      <c r="W830" s="12"/>
      <c r="X830" s="7"/>
      <c r="Y830" s="7"/>
      <c r="Z830" s="7"/>
      <c r="AA830" s="7"/>
      <c r="AB830" s="7"/>
      <c r="AC830" s="7"/>
    </row>
    <row r="831" spans="1:29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T831" s="11"/>
      <c r="U831" s="12"/>
      <c r="V831" s="12"/>
      <c r="W831" s="12"/>
      <c r="X831" s="7"/>
      <c r="Y831" s="7"/>
      <c r="Z831" s="7"/>
      <c r="AA831" s="7"/>
      <c r="AB831" s="7"/>
      <c r="AC831" s="7"/>
    </row>
    <row r="832" spans="1:29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T832" s="11"/>
      <c r="U832" s="12"/>
      <c r="V832" s="12"/>
      <c r="W832" s="12"/>
      <c r="X832" s="7"/>
      <c r="Y832" s="7"/>
      <c r="Z832" s="7"/>
      <c r="AA832" s="7"/>
      <c r="AB832" s="7"/>
      <c r="AC832" s="7"/>
    </row>
    <row r="833" spans="1:29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T833" s="11"/>
      <c r="U833" s="12"/>
      <c r="V833" s="12"/>
      <c r="W833" s="12"/>
      <c r="X833" s="7"/>
      <c r="Y833" s="7"/>
      <c r="Z833" s="7"/>
      <c r="AA833" s="7"/>
      <c r="AB833" s="7"/>
      <c r="AC833" s="7"/>
    </row>
    <row r="834" spans="1:29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T834" s="11"/>
      <c r="U834" s="12"/>
      <c r="V834" s="12"/>
      <c r="W834" s="12"/>
      <c r="X834" s="7"/>
      <c r="Y834" s="7"/>
      <c r="Z834" s="7"/>
      <c r="AA834" s="7"/>
      <c r="AB834" s="7"/>
      <c r="AC834" s="7"/>
    </row>
    <row r="835" spans="1:29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T835" s="11"/>
      <c r="U835" s="12"/>
      <c r="V835" s="12"/>
      <c r="W835" s="12"/>
      <c r="X835" s="7"/>
      <c r="Y835" s="7"/>
      <c r="Z835" s="7"/>
      <c r="AA835" s="7"/>
      <c r="AB835" s="7"/>
      <c r="AC835" s="7"/>
    </row>
    <row r="836" spans="1:29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T836" s="11"/>
      <c r="U836" s="12"/>
      <c r="V836" s="12"/>
      <c r="W836" s="12"/>
      <c r="X836" s="7"/>
      <c r="Y836" s="7"/>
      <c r="Z836" s="7"/>
      <c r="AA836" s="7"/>
      <c r="AB836" s="7"/>
      <c r="AC836" s="7"/>
    </row>
    <row r="837" spans="1:29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T837" s="11"/>
      <c r="U837" s="12"/>
      <c r="V837" s="12"/>
      <c r="W837" s="12"/>
      <c r="X837" s="7"/>
      <c r="Y837" s="7"/>
      <c r="Z837" s="7"/>
      <c r="AA837" s="7"/>
      <c r="AB837" s="7"/>
      <c r="AC837" s="7"/>
    </row>
    <row r="838" spans="1:29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T838" s="11"/>
      <c r="U838" s="12"/>
      <c r="V838" s="12"/>
      <c r="W838" s="12"/>
      <c r="X838" s="7"/>
      <c r="Y838" s="7"/>
      <c r="Z838" s="7"/>
      <c r="AA838" s="7"/>
      <c r="AB838" s="7"/>
      <c r="AC838" s="7"/>
    </row>
    <row r="839" spans="1:29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T839" s="11"/>
      <c r="U839" s="12"/>
      <c r="V839" s="12"/>
      <c r="W839" s="12"/>
      <c r="X839" s="7"/>
      <c r="Y839" s="7"/>
      <c r="Z839" s="7"/>
      <c r="AA839" s="7"/>
      <c r="AB839" s="7"/>
      <c r="AC839" s="7"/>
    </row>
    <row r="840" spans="1:29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T840" s="11"/>
      <c r="U840" s="12"/>
      <c r="V840" s="12"/>
      <c r="W840" s="12"/>
      <c r="X840" s="7"/>
      <c r="Y840" s="7"/>
      <c r="Z840" s="7"/>
      <c r="AA840" s="7"/>
      <c r="AB840" s="7"/>
      <c r="AC840" s="7"/>
    </row>
    <row r="841" spans="1:29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T841" s="11"/>
      <c r="U841" s="12"/>
      <c r="V841" s="12"/>
      <c r="W841" s="12"/>
      <c r="X841" s="7"/>
      <c r="Y841" s="7"/>
      <c r="Z841" s="7"/>
      <c r="AA841" s="7"/>
      <c r="AB841" s="7"/>
      <c r="AC841" s="7"/>
    </row>
    <row r="842" spans="1:29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T842" s="11"/>
      <c r="U842" s="12"/>
      <c r="V842" s="12"/>
      <c r="W842" s="12"/>
      <c r="X842" s="7"/>
      <c r="Y842" s="7"/>
      <c r="Z842" s="7"/>
      <c r="AA842" s="7"/>
      <c r="AB842" s="7"/>
      <c r="AC842" s="7"/>
    </row>
    <row r="843" spans="1:29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T843" s="11"/>
      <c r="U843" s="12"/>
      <c r="V843" s="12"/>
      <c r="W843" s="12"/>
      <c r="X843" s="7"/>
      <c r="Y843" s="7"/>
      <c r="Z843" s="7"/>
      <c r="AA843" s="7"/>
      <c r="AB843" s="7"/>
      <c r="AC843" s="7"/>
    </row>
    <row r="844" spans="1:29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T844" s="11"/>
      <c r="U844" s="12"/>
      <c r="V844" s="12"/>
      <c r="W844" s="12"/>
      <c r="X844" s="7"/>
      <c r="Y844" s="7"/>
      <c r="Z844" s="7"/>
      <c r="AA844" s="7"/>
      <c r="AB844" s="7"/>
      <c r="AC844" s="7"/>
    </row>
    <row r="845" spans="1:29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T845" s="11"/>
      <c r="U845" s="12"/>
      <c r="V845" s="12"/>
      <c r="W845" s="12"/>
      <c r="X845" s="7"/>
      <c r="Y845" s="7"/>
      <c r="Z845" s="7"/>
      <c r="AA845" s="7"/>
      <c r="AB845" s="7"/>
      <c r="AC845" s="7"/>
    </row>
    <row r="846" spans="1:29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T846" s="11"/>
      <c r="U846" s="12"/>
      <c r="V846" s="12"/>
      <c r="W846" s="12"/>
      <c r="X846" s="7"/>
      <c r="Y846" s="7"/>
      <c r="Z846" s="7"/>
      <c r="AA846" s="7"/>
      <c r="AB846" s="7"/>
      <c r="AC846" s="7"/>
    </row>
    <row r="847" spans="1:29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T847" s="11"/>
      <c r="U847" s="12"/>
      <c r="V847" s="12"/>
      <c r="W847" s="12"/>
      <c r="X847" s="7"/>
      <c r="Y847" s="7"/>
      <c r="Z847" s="7"/>
      <c r="AA847" s="7"/>
      <c r="AB847" s="7"/>
      <c r="AC847" s="7"/>
    </row>
    <row r="848" spans="1:29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T848" s="11"/>
      <c r="U848" s="12"/>
      <c r="V848" s="12"/>
      <c r="W848" s="12"/>
      <c r="X848" s="7"/>
      <c r="Y848" s="7"/>
      <c r="Z848" s="7"/>
      <c r="AA848" s="7"/>
      <c r="AB848" s="7"/>
      <c r="AC848" s="7"/>
    </row>
    <row r="849" spans="1:29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T849" s="11"/>
      <c r="U849" s="12"/>
      <c r="V849" s="12"/>
      <c r="W849" s="12"/>
      <c r="X849" s="7"/>
      <c r="Y849" s="7"/>
      <c r="Z849" s="7"/>
      <c r="AA849" s="7"/>
      <c r="AB849" s="7"/>
      <c r="AC849" s="7"/>
    </row>
    <row r="850" spans="1:29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T850" s="11"/>
      <c r="U850" s="12"/>
      <c r="V850" s="12"/>
      <c r="W850" s="12"/>
      <c r="X850" s="7"/>
      <c r="Y850" s="7"/>
      <c r="Z850" s="7"/>
      <c r="AA850" s="7"/>
      <c r="AB850" s="7"/>
      <c r="AC850" s="7"/>
    </row>
    <row r="851" spans="1:29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T851" s="11"/>
      <c r="U851" s="12"/>
      <c r="V851" s="12"/>
      <c r="W851" s="12"/>
      <c r="X851" s="7"/>
      <c r="Y851" s="7"/>
      <c r="Z851" s="7"/>
      <c r="AA851" s="7"/>
      <c r="AB851" s="7"/>
      <c r="AC851" s="7"/>
    </row>
    <row r="852" spans="1:29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T852" s="11"/>
      <c r="U852" s="12"/>
      <c r="V852" s="12"/>
      <c r="W852" s="12"/>
      <c r="X852" s="7"/>
      <c r="Y852" s="7"/>
      <c r="Z852" s="7"/>
      <c r="AA852" s="7"/>
      <c r="AB852" s="7"/>
      <c r="AC852" s="7"/>
    </row>
    <row r="853" spans="1:29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T853" s="11"/>
      <c r="U853" s="12"/>
      <c r="V853" s="12"/>
      <c r="W853" s="12"/>
      <c r="X853" s="7"/>
      <c r="Y853" s="7"/>
      <c r="Z853" s="7"/>
      <c r="AA853" s="7"/>
      <c r="AB853" s="7"/>
      <c r="AC853" s="7"/>
    </row>
    <row r="854" spans="1:29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T854" s="11"/>
      <c r="U854" s="12"/>
      <c r="V854" s="12"/>
      <c r="W854" s="12"/>
      <c r="X854" s="7"/>
      <c r="Y854" s="7"/>
      <c r="Z854" s="7"/>
      <c r="AA854" s="7"/>
      <c r="AB854" s="7"/>
      <c r="AC854" s="7"/>
    </row>
    <row r="855" spans="1:29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T855" s="11"/>
      <c r="U855" s="12"/>
      <c r="V855" s="12"/>
      <c r="W855" s="12"/>
      <c r="X855" s="7"/>
      <c r="Y855" s="7"/>
      <c r="Z855" s="7"/>
      <c r="AA855" s="7"/>
      <c r="AB855" s="7"/>
      <c r="AC855" s="7"/>
    </row>
    <row r="856" spans="1:29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T856" s="11"/>
      <c r="U856" s="12"/>
      <c r="V856" s="12"/>
      <c r="W856" s="12"/>
      <c r="X856" s="7"/>
      <c r="Y856" s="7"/>
      <c r="Z856" s="7"/>
      <c r="AA856" s="7"/>
      <c r="AB856" s="7"/>
      <c r="AC856" s="7"/>
    </row>
    <row r="857" spans="1:29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T857" s="11"/>
      <c r="U857" s="12"/>
      <c r="V857" s="12"/>
      <c r="W857" s="12"/>
      <c r="X857" s="7"/>
      <c r="Y857" s="7"/>
      <c r="Z857" s="7"/>
      <c r="AA857" s="7"/>
      <c r="AB857" s="7"/>
      <c r="AC857" s="7"/>
    </row>
    <row r="858" spans="1:29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T858" s="11"/>
      <c r="U858" s="12"/>
      <c r="V858" s="12"/>
      <c r="W858" s="12"/>
      <c r="X858" s="7"/>
      <c r="Y858" s="7"/>
      <c r="Z858" s="7"/>
      <c r="AA858" s="7"/>
      <c r="AB858" s="7"/>
      <c r="AC858" s="7"/>
    </row>
    <row r="859" spans="1:29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T859" s="11"/>
      <c r="U859" s="12"/>
      <c r="V859" s="12"/>
      <c r="W859" s="12"/>
      <c r="X859" s="7"/>
      <c r="Y859" s="7"/>
      <c r="Z859" s="7"/>
      <c r="AA859" s="7"/>
      <c r="AB859" s="7"/>
      <c r="AC859" s="7"/>
    </row>
    <row r="860" spans="1:29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T860" s="11"/>
      <c r="U860" s="12"/>
      <c r="V860" s="12"/>
      <c r="W860" s="12"/>
      <c r="X860" s="7"/>
      <c r="Y860" s="7"/>
      <c r="Z860" s="7"/>
      <c r="AA860" s="7"/>
      <c r="AB860" s="7"/>
      <c r="AC860" s="7"/>
    </row>
    <row r="861" spans="1:29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T861" s="11"/>
      <c r="U861" s="12"/>
      <c r="V861" s="12"/>
      <c r="W861" s="12"/>
      <c r="X861" s="7"/>
      <c r="Y861" s="7"/>
      <c r="Z861" s="7"/>
      <c r="AA861" s="7"/>
      <c r="AB861" s="7"/>
      <c r="AC861" s="7"/>
    </row>
    <row r="862" spans="1:29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T862" s="11"/>
      <c r="U862" s="12"/>
      <c r="V862" s="12"/>
      <c r="W862" s="12"/>
      <c r="X862" s="7"/>
      <c r="Y862" s="7"/>
      <c r="Z862" s="7"/>
      <c r="AA862" s="7"/>
      <c r="AB862" s="7"/>
      <c r="AC862" s="7"/>
    </row>
    <row r="863" spans="1:29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T863" s="11"/>
      <c r="U863" s="12"/>
      <c r="V863" s="12"/>
      <c r="W863" s="12"/>
      <c r="X863" s="7"/>
      <c r="Y863" s="7"/>
      <c r="Z863" s="7"/>
      <c r="AA863" s="7"/>
      <c r="AB863" s="7"/>
      <c r="AC863" s="7"/>
    </row>
    <row r="864" spans="1:29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T864" s="11"/>
      <c r="U864" s="12"/>
      <c r="V864" s="12"/>
      <c r="W864" s="12"/>
      <c r="X864" s="7"/>
      <c r="Y864" s="7"/>
      <c r="Z864" s="7"/>
      <c r="AA864" s="7"/>
      <c r="AB864" s="7"/>
      <c r="AC864" s="7"/>
    </row>
    <row r="865" spans="1:29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T865" s="11"/>
      <c r="U865" s="12"/>
      <c r="V865" s="12"/>
      <c r="W865" s="12"/>
      <c r="X865" s="7"/>
      <c r="Y865" s="7"/>
      <c r="Z865" s="7"/>
      <c r="AA865" s="7"/>
      <c r="AB865" s="7"/>
      <c r="AC865" s="7"/>
    </row>
    <row r="866" spans="1:29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T866" s="11"/>
      <c r="U866" s="12"/>
      <c r="V866" s="12"/>
      <c r="W866" s="12"/>
      <c r="X866" s="7"/>
      <c r="Y866" s="7"/>
      <c r="Z866" s="7"/>
      <c r="AA866" s="7"/>
      <c r="AB866" s="7"/>
      <c r="AC866" s="7"/>
    </row>
    <row r="867" spans="1:29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T867" s="11"/>
      <c r="U867" s="12"/>
      <c r="V867" s="12"/>
      <c r="W867" s="12"/>
      <c r="X867" s="7"/>
      <c r="Y867" s="7"/>
      <c r="Z867" s="7"/>
      <c r="AA867" s="7"/>
      <c r="AB867" s="7"/>
      <c r="AC867" s="7"/>
    </row>
    <row r="868" spans="1:29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T868" s="11"/>
      <c r="U868" s="12"/>
      <c r="V868" s="12"/>
      <c r="W868" s="12"/>
      <c r="X868" s="7"/>
      <c r="Y868" s="7"/>
      <c r="Z868" s="7"/>
      <c r="AA868" s="7"/>
      <c r="AB868" s="7"/>
      <c r="AC868" s="7"/>
    </row>
    <row r="869" spans="1:29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T869" s="11"/>
      <c r="U869" s="12"/>
      <c r="V869" s="12"/>
      <c r="W869" s="12"/>
      <c r="X869" s="7"/>
      <c r="Y869" s="7"/>
      <c r="Z869" s="7"/>
      <c r="AA869" s="7"/>
      <c r="AB869" s="7"/>
      <c r="AC869" s="7"/>
    </row>
    <row r="870" spans="1:29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T870" s="11"/>
      <c r="U870" s="12"/>
      <c r="V870" s="12"/>
      <c r="W870" s="12"/>
      <c r="X870" s="7"/>
      <c r="Y870" s="7"/>
      <c r="Z870" s="7"/>
      <c r="AA870" s="7"/>
      <c r="AB870" s="7"/>
      <c r="AC870" s="7"/>
    </row>
    <row r="871" spans="1:29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T871" s="11"/>
      <c r="U871" s="12"/>
      <c r="V871" s="12"/>
      <c r="W871" s="12"/>
      <c r="X871" s="7"/>
      <c r="Y871" s="7"/>
      <c r="Z871" s="7"/>
      <c r="AA871" s="7"/>
      <c r="AB871" s="7"/>
      <c r="AC871" s="7"/>
    </row>
    <row r="872" spans="1:29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T872" s="11"/>
      <c r="U872" s="12"/>
      <c r="V872" s="12"/>
      <c r="W872" s="12"/>
      <c r="X872" s="7"/>
      <c r="Y872" s="7"/>
      <c r="Z872" s="7"/>
      <c r="AA872" s="7"/>
      <c r="AB872" s="7"/>
      <c r="AC872" s="7"/>
    </row>
    <row r="873" spans="1:29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T873" s="11"/>
      <c r="U873" s="12"/>
      <c r="V873" s="12"/>
      <c r="W873" s="12"/>
      <c r="X873" s="7"/>
      <c r="Y873" s="7"/>
      <c r="Z873" s="7"/>
      <c r="AA873" s="7"/>
      <c r="AB873" s="7"/>
      <c r="AC873" s="7"/>
    </row>
    <row r="874" spans="1:29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T874" s="11"/>
      <c r="U874" s="12"/>
      <c r="V874" s="12"/>
      <c r="W874" s="12"/>
      <c r="X874" s="7"/>
      <c r="Y874" s="7"/>
      <c r="Z874" s="7"/>
      <c r="AA874" s="7"/>
      <c r="AB874" s="7"/>
      <c r="AC874" s="7"/>
    </row>
    <row r="875" spans="1:29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T875" s="11"/>
      <c r="U875" s="12"/>
      <c r="V875" s="12"/>
      <c r="W875" s="12"/>
      <c r="X875" s="7"/>
      <c r="Y875" s="7"/>
      <c r="Z875" s="7"/>
      <c r="AA875" s="7"/>
      <c r="AB875" s="7"/>
      <c r="AC875" s="7"/>
    </row>
    <row r="876" spans="1:29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T876" s="11"/>
      <c r="U876" s="12"/>
      <c r="V876" s="12"/>
      <c r="W876" s="12"/>
      <c r="X876" s="7"/>
      <c r="Y876" s="7"/>
      <c r="Z876" s="7"/>
      <c r="AA876" s="7"/>
      <c r="AB876" s="7"/>
      <c r="AC876" s="7"/>
    </row>
    <row r="877" spans="1:29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T877" s="11"/>
      <c r="U877" s="12"/>
      <c r="V877" s="12"/>
      <c r="W877" s="12"/>
      <c r="X877" s="7"/>
      <c r="Y877" s="7"/>
      <c r="Z877" s="7"/>
      <c r="AA877" s="7"/>
      <c r="AB877" s="7"/>
      <c r="AC877" s="7"/>
    </row>
    <row r="878" spans="1:29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T878" s="11"/>
      <c r="U878" s="12"/>
      <c r="V878" s="12"/>
      <c r="W878" s="12"/>
      <c r="X878" s="7"/>
      <c r="Y878" s="7"/>
      <c r="Z878" s="7"/>
      <c r="AA878" s="7"/>
      <c r="AB878" s="7"/>
      <c r="AC878" s="7"/>
    </row>
    <row r="879" spans="1:29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T879" s="11"/>
      <c r="U879" s="12"/>
      <c r="V879" s="12"/>
      <c r="W879" s="12"/>
      <c r="X879" s="7"/>
      <c r="Y879" s="7"/>
      <c r="Z879" s="7"/>
      <c r="AA879" s="7"/>
      <c r="AB879" s="7"/>
      <c r="AC879" s="7"/>
    </row>
    <row r="880" spans="1:29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T880" s="11"/>
      <c r="U880" s="12"/>
      <c r="V880" s="12"/>
      <c r="W880" s="12"/>
      <c r="X880" s="7"/>
      <c r="Y880" s="7"/>
      <c r="Z880" s="7"/>
      <c r="AA880" s="7"/>
      <c r="AB880" s="7"/>
      <c r="AC880" s="7"/>
    </row>
    <row r="881" spans="1:29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T881" s="11"/>
      <c r="U881" s="12"/>
      <c r="V881" s="12"/>
      <c r="W881" s="12"/>
      <c r="X881" s="7"/>
      <c r="Y881" s="7"/>
      <c r="Z881" s="7"/>
      <c r="AA881" s="7"/>
      <c r="AB881" s="7"/>
      <c r="AC881" s="7"/>
    </row>
    <row r="882" spans="1:29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T882" s="11"/>
      <c r="U882" s="12"/>
      <c r="V882" s="12"/>
      <c r="W882" s="12"/>
      <c r="X882" s="7"/>
      <c r="Y882" s="7"/>
      <c r="Z882" s="7"/>
      <c r="AA882" s="7"/>
      <c r="AB882" s="7"/>
      <c r="AC882" s="7"/>
    </row>
    <row r="883" spans="1:29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T883" s="11"/>
      <c r="U883" s="12"/>
      <c r="V883" s="12"/>
      <c r="W883" s="12"/>
      <c r="X883" s="7"/>
      <c r="Y883" s="7"/>
      <c r="Z883" s="7"/>
      <c r="AA883" s="7"/>
      <c r="AB883" s="7"/>
      <c r="AC883" s="7"/>
    </row>
    <row r="884" spans="1:29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T884" s="11"/>
      <c r="U884" s="12"/>
      <c r="V884" s="12"/>
      <c r="W884" s="12"/>
      <c r="X884" s="7"/>
      <c r="Y884" s="7"/>
      <c r="Z884" s="7"/>
      <c r="AA884" s="7"/>
      <c r="AB884" s="7"/>
      <c r="AC884" s="7"/>
    </row>
    <row r="885" spans="1:29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T885" s="11"/>
      <c r="U885" s="12"/>
      <c r="V885" s="12"/>
      <c r="W885" s="12"/>
      <c r="X885" s="7"/>
      <c r="Y885" s="7"/>
      <c r="Z885" s="7"/>
      <c r="AA885" s="7"/>
      <c r="AB885" s="7"/>
      <c r="AC885" s="7"/>
    </row>
    <row r="886" spans="1:29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T886" s="11"/>
      <c r="U886" s="12"/>
      <c r="V886" s="12"/>
      <c r="W886" s="12"/>
      <c r="X886" s="7"/>
      <c r="Y886" s="7"/>
      <c r="Z886" s="7"/>
      <c r="AA886" s="7"/>
      <c r="AB886" s="7"/>
      <c r="AC886" s="7"/>
    </row>
    <row r="887" spans="1:29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T887" s="11"/>
      <c r="U887" s="12"/>
      <c r="V887" s="12"/>
      <c r="W887" s="12"/>
      <c r="X887" s="7"/>
      <c r="Y887" s="7"/>
      <c r="Z887" s="7"/>
      <c r="AA887" s="7"/>
      <c r="AB887" s="7"/>
      <c r="AC887" s="7"/>
    </row>
    <row r="888" spans="1:29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T888" s="11"/>
      <c r="U888" s="12"/>
      <c r="V888" s="12"/>
      <c r="W888" s="12"/>
      <c r="X888" s="7"/>
      <c r="Y888" s="7"/>
      <c r="Z888" s="7"/>
      <c r="AA888" s="7"/>
      <c r="AB888" s="7"/>
      <c r="AC888" s="7"/>
    </row>
    <row r="889" spans="1:29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T889" s="11"/>
      <c r="U889" s="12"/>
      <c r="V889" s="12"/>
      <c r="W889" s="12"/>
      <c r="X889" s="7"/>
      <c r="Y889" s="7"/>
      <c r="Z889" s="7"/>
      <c r="AA889" s="7"/>
      <c r="AB889" s="7"/>
      <c r="AC889" s="7"/>
    </row>
    <row r="890" spans="1:29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T890" s="11"/>
      <c r="U890" s="12"/>
      <c r="V890" s="12"/>
      <c r="W890" s="12"/>
      <c r="X890" s="7"/>
      <c r="Y890" s="7"/>
      <c r="Z890" s="7"/>
      <c r="AA890" s="7"/>
      <c r="AB890" s="7"/>
      <c r="AC890" s="7"/>
    </row>
    <row r="891" spans="1:29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T891" s="11"/>
      <c r="U891" s="12"/>
      <c r="V891" s="12"/>
      <c r="W891" s="12"/>
      <c r="X891" s="7"/>
      <c r="Y891" s="7"/>
      <c r="Z891" s="7"/>
      <c r="AA891" s="7"/>
      <c r="AB891" s="7"/>
      <c r="AC891" s="7"/>
    </row>
    <row r="892" spans="1:29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T892" s="11"/>
      <c r="U892" s="12"/>
      <c r="V892" s="12"/>
      <c r="W892" s="12"/>
      <c r="X892" s="7"/>
      <c r="Y892" s="7"/>
      <c r="Z892" s="7"/>
      <c r="AA892" s="7"/>
      <c r="AB892" s="7"/>
      <c r="AC892" s="7"/>
    </row>
    <row r="893" spans="1:29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T893" s="11"/>
      <c r="U893" s="12"/>
      <c r="V893" s="12"/>
      <c r="W893" s="12"/>
      <c r="X893" s="7"/>
      <c r="Y893" s="7"/>
      <c r="Z893" s="7"/>
      <c r="AA893" s="7"/>
      <c r="AB893" s="7"/>
      <c r="AC893" s="7"/>
    </row>
    <row r="894" spans="1:29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T894" s="11"/>
      <c r="U894" s="12"/>
      <c r="V894" s="12"/>
      <c r="W894" s="12"/>
      <c r="X894" s="7"/>
      <c r="Y894" s="7"/>
      <c r="Z894" s="7"/>
      <c r="AA894" s="7"/>
      <c r="AB894" s="7"/>
      <c r="AC894" s="7"/>
    </row>
    <row r="895" spans="1:29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T895" s="11"/>
      <c r="U895" s="12"/>
      <c r="V895" s="12"/>
      <c r="W895" s="12"/>
      <c r="X895" s="7"/>
      <c r="Y895" s="7"/>
      <c r="Z895" s="7"/>
      <c r="AA895" s="7"/>
      <c r="AB895" s="7"/>
      <c r="AC895" s="7"/>
    </row>
    <row r="896" spans="1:29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T896" s="11"/>
      <c r="U896" s="12"/>
      <c r="V896" s="12"/>
      <c r="W896" s="12"/>
      <c r="X896" s="7"/>
      <c r="Y896" s="7"/>
      <c r="Z896" s="7"/>
      <c r="AA896" s="7"/>
      <c r="AB896" s="7"/>
      <c r="AC896" s="7"/>
    </row>
    <row r="897" spans="1:29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T897" s="11"/>
      <c r="U897" s="12"/>
      <c r="V897" s="12"/>
      <c r="W897" s="12"/>
      <c r="X897" s="7"/>
      <c r="Y897" s="7"/>
      <c r="Z897" s="7"/>
      <c r="AA897" s="7"/>
      <c r="AB897" s="7"/>
      <c r="AC897" s="7"/>
    </row>
    <row r="898" spans="1:29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T898" s="11"/>
      <c r="U898" s="12"/>
      <c r="V898" s="12"/>
      <c r="W898" s="12"/>
      <c r="X898" s="7"/>
      <c r="Y898" s="7"/>
      <c r="Z898" s="7"/>
      <c r="AA898" s="7"/>
      <c r="AB898" s="7"/>
      <c r="AC898" s="7"/>
    </row>
    <row r="899" spans="1:29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T899" s="11"/>
      <c r="U899" s="12"/>
      <c r="V899" s="12"/>
      <c r="W899" s="12"/>
      <c r="X899" s="7"/>
      <c r="Y899" s="7"/>
      <c r="Z899" s="7"/>
      <c r="AA899" s="7"/>
      <c r="AB899" s="7"/>
      <c r="AC899" s="7"/>
    </row>
    <row r="900" spans="1:29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T900" s="11"/>
      <c r="U900" s="12"/>
      <c r="V900" s="12"/>
      <c r="W900" s="12"/>
      <c r="X900" s="7"/>
      <c r="Y900" s="7"/>
      <c r="Z900" s="7"/>
      <c r="AA900" s="7"/>
      <c r="AB900" s="7"/>
      <c r="AC900" s="7"/>
    </row>
    <row r="901" spans="1:29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T901" s="11"/>
      <c r="U901" s="12"/>
      <c r="V901" s="12"/>
      <c r="W901" s="12"/>
      <c r="X901" s="7"/>
      <c r="Y901" s="7"/>
      <c r="Z901" s="7"/>
      <c r="AA901" s="7"/>
      <c r="AB901" s="7"/>
      <c r="AC901" s="7"/>
    </row>
    <row r="902" spans="1:29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T902" s="11"/>
      <c r="U902" s="12"/>
      <c r="V902" s="12"/>
      <c r="W902" s="12"/>
      <c r="X902" s="7"/>
      <c r="Y902" s="7"/>
      <c r="Z902" s="7"/>
      <c r="AA902" s="7"/>
      <c r="AB902" s="7"/>
      <c r="AC902" s="7"/>
    </row>
    <row r="903" spans="1:29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T903" s="11"/>
      <c r="U903" s="12"/>
      <c r="V903" s="12"/>
      <c r="W903" s="12"/>
      <c r="X903" s="7"/>
      <c r="Y903" s="7"/>
      <c r="Z903" s="7"/>
      <c r="AA903" s="7"/>
      <c r="AB903" s="7"/>
      <c r="AC903" s="7"/>
    </row>
  </sheetData>
  <mergeCells count="12">
    <mergeCell ref="B4:H4"/>
    <mergeCell ref="I4:K4"/>
    <mergeCell ref="L4:N4"/>
    <mergeCell ref="O4:Q4"/>
    <mergeCell ref="B2:H2"/>
    <mergeCell ref="I2:K2"/>
    <mergeCell ref="L2:N2"/>
    <mergeCell ref="O2:Q2"/>
    <mergeCell ref="I3:K3"/>
    <mergeCell ref="L3:N3"/>
    <mergeCell ref="O3:Q3"/>
    <mergeCell ref="B3:H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'Instruction Set'!$A$2:$A$36</xm:f>
          </x14:formula1>
          <xm:sqref>T2:T34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1"/>
  <sheetViews>
    <sheetView topLeftCell="A7" workbookViewId="0">
      <selection activeCell="A36" sqref="A36"/>
    </sheetView>
  </sheetViews>
  <sheetFormatPr defaultColWidth="14.42578125" defaultRowHeight="15.75" customHeight="1" x14ac:dyDescent="0.2"/>
  <cols>
    <col min="1" max="1" width="16.42578125" customWidth="1"/>
  </cols>
  <sheetData>
    <row r="1" spans="1:7" ht="15.75" customHeight="1" x14ac:dyDescent="0.2">
      <c r="A1" s="1" t="s">
        <v>2</v>
      </c>
      <c r="B1" s="1" t="s">
        <v>3</v>
      </c>
      <c r="C1" s="1" t="s">
        <v>4</v>
      </c>
      <c r="E1" s="2" t="s">
        <v>5</v>
      </c>
      <c r="F1" s="2" t="s">
        <v>13</v>
      </c>
      <c r="G1" s="2" t="s">
        <v>14</v>
      </c>
    </row>
    <row r="2" spans="1:7" ht="15.75" customHeight="1" x14ac:dyDescent="0.2">
      <c r="A2" t="s">
        <v>15</v>
      </c>
      <c r="B2" s="4">
        <v>0</v>
      </c>
      <c r="C2" s="4" t="str">
        <f>DEC2BIN(B2,Constants!$B$4)</f>
        <v>0000000</v>
      </c>
      <c r="E2" s="2" t="s">
        <v>22</v>
      </c>
      <c r="F2" s="2" t="s">
        <v>22</v>
      </c>
      <c r="G2" s="2" t="s">
        <v>22</v>
      </c>
    </row>
    <row r="3" spans="1:7" ht="15.75" customHeight="1" x14ac:dyDescent="0.2">
      <c r="A3" t="s">
        <v>24</v>
      </c>
      <c r="B3" s="4">
        <v>1</v>
      </c>
      <c r="C3" s="4" t="str">
        <f>DEC2BIN(B3,Constants!$B$4)</f>
        <v>0000001</v>
      </c>
      <c r="E3" s="2" t="s">
        <v>19</v>
      </c>
      <c r="F3" s="2" t="s">
        <v>25</v>
      </c>
      <c r="G3" s="2" t="s">
        <v>22</v>
      </c>
    </row>
    <row r="4" spans="1:7" ht="15.75" customHeight="1" x14ac:dyDescent="0.2">
      <c r="A4" t="s">
        <v>26</v>
      </c>
      <c r="B4" s="4">
        <v>2</v>
      </c>
      <c r="C4" s="4" t="str">
        <f>DEC2BIN(B4,Constants!$B$4)</f>
        <v>0000010</v>
      </c>
      <c r="E4" s="2" t="s">
        <v>19</v>
      </c>
      <c r="F4" s="2" t="s">
        <v>25</v>
      </c>
      <c r="G4" s="2" t="s">
        <v>28</v>
      </c>
    </row>
    <row r="5" spans="1:7" ht="15.75" customHeight="1" x14ac:dyDescent="0.2">
      <c r="A5" t="s">
        <v>29</v>
      </c>
      <c r="B5" s="4">
        <v>3</v>
      </c>
      <c r="C5" s="4" t="str">
        <f>DEC2BIN(B5,Constants!$B$4)</f>
        <v>0000011</v>
      </c>
      <c r="E5" s="2" t="s">
        <v>19</v>
      </c>
      <c r="F5" s="2" t="s">
        <v>25</v>
      </c>
      <c r="G5" s="2" t="s">
        <v>28</v>
      </c>
    </row>
    <row r="6" spans="1:7" ht="15.75" customHeight="1" x14ac:dyDescent="0.2">
      <c r="A6" t="s">
        <v>30</v>
      </c>
      <c r="B6" s="4">
        <v>4</v>
      </c>
      <c r="C6" s="4" t="str">
        <f>DEC2BIN(B6,Constants!$B$4)</f>
        <v>0000100</v>
      </c>
      <c r="E6" s="2" t="s">
        <v>19</v>
      </c>
      <c r="F6" s="2" t="s">
        <v>25</v>
      </c>
      <c r="G6" s="2" t="s">
        <v>28</v>
      </c>
    </row>
    <row r="7" spans="1:7" ht="15.75" customHeight="1" x14ac:dyDescent="0.2">
      <c r="A7" s="2" t="s">
        <v>31</v>
      </c>
      <c r="B7" s="4">
        <v>5</v>
      </c>
      <c r="C7" s="4" t="str">
        <f>DEC2BIN(B7,Constants!$B$4)</f>
        <v>0000101</v>
      </c>
      <c r="E7" s="2" t="s">
        <v>19</v>
      </c>
      <c r="F7" s="2" t="s">
        <v>25</v>
      </c>
      <c r="G7" s="2" t="s">
        <v>28</v>
      </c>
    </row>
    <row r="8" spans="1:7" ht="15.75" customHeight="1" x14ac:dyDescent="0.2">
      <c r="A8" t="s">
        <v>32</v>
      </c>
      <c r="B8" s="4">
        <v>6</v>
      </c>
      <c r="C8" s="4" t="str">
        <f>DEC2BIN(B8,Constants!$B$4)</f>
        <v>0000110</v>
      </c>
      <c r="E8" s="2" t="s">
        <v>19</v>
      </c>
      <c r="F8" s="2" t="s">
        <v>25</v>
      </c>
      <c r="G8" s="2" t="s">
        <v>22</v>
      </c>
    </row>
    <row r="9" spans="1:7" ht="15.75" customHeight="1" x14ac:dyDescent="0.2">
      <c r="A9" t="s">
        <v>33</v>
      </c>
      <c r="B9" s="4">
        <v>7</v>
      </c>
      <c r="C9" s="4" t="str">
        <f>DEC2BIN(B9,Constants!$B$4)</f>
        <v>0000111</v>
      </c>
      <c r="E9" s="2" t="s">
        <v>19</v>
      </c>
      <c r="F9" s="2" t="s">
        <v>25</v>
      </c>
      <c r="G9" s="2" t="s">
        <v>22</v>
      </c>
    </row>
    <row r="10" spans="1:7" ht="15.75" customHeight="1" x14ac:dyDescent="0.2">
      <c r="A10" t="s">
        <v>34</v>
      </c>
      <c r="B10" s="4">
        <v>8</v>
      </c>
      <c r="C10" s="4" t="str">
        <f>DEC2BIN(B10,Constants!$B$4)</f>
        <v>0001000</v>
      </c>
      <c r="E10" s="2" t="s">
        <v>19</v>
      </c>
      <c r="F10" s="2" t="s">
        <v>25</v>
      </c>
      <c r="G10" s="2" t="s">
        <v>28</v>
      </c>
    </row>
    <row r="11" spans="1:7" ht="15.75" customHeight="1" x14ac:dyDescent="0.2">
      <c r="A11" t="s">
        <v>35</v>
      </c>
      <c r="B11" s="4">
        <v>9</v>
      </c>
      <c r="C11" s="4" t="str">
        <f>DEC2BIN(B11,Constants!$B$4)</f>
        <v>0001001</v>
      </c>
      <c r="E11" s="2" t="s">
        <v>19</v>
      </c>
      <c r="F11" s="2" t="s">
        <v>25</v>
      </c>
      <c r="G11" s="2" t="s">
        <v>28</v>
      </c>
    </row>
    <row r="12" spans="1:7" ht="15.75" customHeight="1" x14ac:dyDescent="0.2">
      <c r="A12" t="s">
        <v>36</v>
      </c>
      <c r="B12" s="4">
        <v>10</v>
      </c>
      <c r="C12" s="4" t="str">
        <f>DEC2BIN(B12,Constants!$B$4)</f>
        <v>0001010</v>
      </c>
      <c r="E12" s="2" t="s">
        <v>19</v>
      </c>
      <c r="F12" s="2" t="s">
        <v>25</v>
      </c>
      <c r="G12" s="2" t="s">
        <v>28</v>
      </c>
    </row>
    <row r="13" spans="1:7" ht="15.75" customHeight="1" x14ac:dyDescent="0.2">
      <c r="A13" t="s">
        <v>37</v>
      </c>
      <c r="B13" s="4">
        <v>11</v>
      </c>
      <c r="C13" s="4" t="str">
        <f>DEC2BIN(B13,Constants!$B$4)</f>
        <v>0001011</v>
      </c>
      <c r="E13" s="2" t="s">
        <v>19</v>
      </c>
      <c r="F13" s="2" t="s">
        <v>25</v>
      </c>
      <c r="G13" s="2" t="s">
        <v>22</v>
      </c>
    </row>
    <row r="14" spans="1:7" ht="15.75" customHeight="1" x14ac:dyDescent="0.2">
      <c r="A14" t="s">
        <v>38</v>
      </c>
      <c r="B14" s="4">
        <v>20</v>
      </c>
      <c r="C14" s="4" t="str">
        <f>DEC2BIN(B14,Constants!$B$4)</f>
        <v>0010100</v>
      </c>
      <c r="E14" s="2" t="s">
        <v>19</v>
      </c>
      <c r="F14" s="2" t="s">
        <v>25</v>
      </c>
      <c r="G14" s="2" t="s">
        <v>22</v>
      </c>
    </row>
    <row r="15" spans="1:7" ht="15.75" customHeight="1" x14ac:dyDescent="0.2">
      <c r="A15" t="s">
        <v>39</v>
      </c>
      <c r="B15" s="4">
        <v>24</v>
      </c>
      <c r="C15" s="4" t="str">
        <f>DEC2BIN(B15,Constants!$B$4)</f>
        <v>0011000</v>
      </c>
      <c r="E15" s="2" t="s">
        <v>19</v>
      </c>
      <c r="F15" s="2" t="s">
        <v>25</v>
      </c>
      <c r="G15" s="2" t="s">
        <v>22</v>
      </c>
    </row>
    <row r="16" spans="1:7" ht="15.75" customHeight="1" x14ac:dyDescent="0.2">
      <c r="A16" t="s">
        <v>40</v>
      </c>
      <c r="B16" s="4">
        <v>32</v>
      </c>
      <c r="C16" s="4" t="str">
        <f>DEC2BIN(B16,Constants!$B$4)</f>
        <v>0100000</v>
      </c>
      <c r="E16" s="2" t="s">
        <v>41</v>
      </c>
      <c r="F16" s="2" t="s">
        <v>42</v>
      </c>
      <c r="G16" s="2" t="s">
        <v>22</v>
      </c>
    </row>
    <row r="17" spans="1:7" ht="15.75" customHeight="1" x14ac:dyDescent="0.2">
      <c r="A17" t="s">
        <v>43</v>
      </c>
      <c r="B17" s="4">
        <v>48</v>
      </c>
      <c r="C17" s="4" t="str">
        <f>DEC2BIN(B17,Constants!$B$4)</f>
        <v>0110000</v>
      </c>
      <c r="E17" s="2" t="s">
        <v>19</v>
      </c>
      <c r="F17" s="2" t="s">
        <v>41</v>
      </c>
      <c r="G17" s="2" t="s">
        <v>22</v>
      </c>
    </row>
    <row r="18" spans="1:7" ht="15.75" customHeight="1" x14ac:dyDescent="0.2">
      <c r="A18" t="s">
        <v>44</v>
      </c>
      <c r="B18" s="4">
        <f>64+B4</f>
        <v>66</v>
      </c>
      <c r="C18" s="4" t="str">
        <f>DEC2BIN(B18,Constants!$B$4)</f>
        <v>1000010</v>
      </c>
      <c r="E18" s="2" t="s">
        <v>19</v>
      </c>
      <c r="F18" s="2" t="s">
        <v>25</v>
      </c>
      <c r="G18" s="2" t="s">
        <v>45</v>
      </c>
    </row>
    <row r="19" spans="1:7" ht="15.75" customHeight="1" x14ac:dyDescent="0.2">
      <c r="A19" t="s">
        <v>46</v>
      </c>
      <c r="B19" s="7">
        <f>64+B6</f>
        <v>68</v>
      </c>
      <c r="C19" s="4" t="str">
        <f>DEC2BIN(B19,Constants!$B$4)</f>
        <v>1000100</v>
      </c>
      <c r="E19" s="2" t="s">
        <v>19</v>
      </c>
      <c r="F19" s="2" t="s">
        <v>25</v>
      </c>
      <c r="G19" s="2" t="s">
        <v>45</v>
      </c>
    </row>
    <row r="20" spans="1:7" ht="15.75" customHeight="1" x14ac:dyDescent="0.2">
      <c r="A20" s="2" t="s">
        <v>47</v>
      </c>
      <c r="B20" s="7">
        <f>64+B7</f>
        <v>69</v>
      </c>
      <c r="C20" s="4" t="str">
        <f>DEC2BIN(B20,Constants!$B$4)</f>
        <v>1000101</v>
      </c>
      <c r="E20" s="2" t="s">
        <v>19</v>
      </c>
      <c r="F20" s="2" t="s">
        <v>25</v>
      </c>
      <c r="G20" s="2" t="s">
        <v>45</v>
      </c>
    </row>
    <row r="21" spans="1:7" ht="15.75" customHeight="1" x14ac:dyDescent="0.2">
      <c r="A21" t="s">
        <v>23</v>
      </c>
      <c r="B21" s="7">
        <f>64+B9</f>
        <v>71</v>
      </c>
      <c r="C21" s="4" t="str">
        <f>DEC2BIN(B21,Constants!$B$4)</f>
        <v>1000111</v>
      </c>
      <c r="E21" s="2" t="s">
        <v>19</v>
      </c>
      <c r="F21" s="2" t="s">
        <v>45</v>
      </c>
      <c r="G21" s="2" t="s">
        <v>22</v>
      </c>
    </row>
    <row r="22" spans="1:7" ht="15.75" customHeight="1" x14ac:dyDescent="0.2">
      <c r="A22" t="s">
        <v>48</v>
      </c>
      <c r="B22" s="7">
        <f>64+B10</f>
        <v>72</v>
      </c>
      <c r="C22" s="4" t="str">
        <f>DEC2BIN(B22,Constants!$B$4)</f>
        <v>1001000</v>
      </c>
      <c r="E22" s="2" t="s">
        <v>19</v>
      </c>
      <c r="F22" s="2" t="s">
        <v>25</v>
      </c>
      <c r="G22" s="2" t="s">
        <v>45</v>
      </c>
    </row>
    <row r="23" spans="1:7" ht="15.75" customHeight="1" x14ac:dyDescent="0.2">
      <c r="A23" t="s">
        <v>49</v>
      </c>
      <c r="B23" s="7">
        <f>64+B11</f>
        <v>73</v>
      </c>
      <c r="C23" s="4" t="str">
        <f>DEC2BIN(B23,Constants!$B$4)</f>
        <v>1001001</v>
      </c>
      <c r="E23" s="2" t="s">
        <v>19</v>
      </c>
      <c r="F23" s="2" t="s">
        <v>25</v>
      </c>
      <c r="G23" s="2" t="s">
        <v>45</v>
      </c>
    </row>
    <row r="24" spans="1:7" ht="15.75" customHeight="1" x14ac:dyDescent="0.2">
      <c r="A24" t="s">
        <v>50</v>
      </c>
      <c r="B24" s="7">
        <f t="shared" ref="B24" si="0">64+B12</f>
        <v>74</v>
      </c>
      <c r="C24" s="4" t="str">
        <f>DEC2BIN(B24,Constants!$B$4)</f>
        <v>1001010</v>
      </c>
      <c r="E24" s="2" t="s">
        <v>19</v>
      </c>
      <c r="F24" s="2" t="s">
        <v>25</v>
      </c>
      <c r="G24" s="2" t="s">
        <v>45</v>
      </c>
    </row>
    <row r="25" spans="1:7" ht="15.75" customHeight="1" x14ac:dyDescent="0.2">
      <c r="A25" t="s">
        <v>51</v>
      </c>
      <c r="B25" s="4">
        <v>96</v>
      </c>
      <c r="C25" s="4" t="str">
        <f>DEC2BIN(B25,Constants!$B$4)</f>
        <v>1100000</v>
      </c>
      <c r="E25" s="2" t="s">
        <v>25</v>
      </c>
      <c r="F25" s="2" t="s">
        <v>52</v>
      </c>
      <c r="G25" s="2" t="s">
        <v>22</v>
      </c>
    </row>
    <row r="26" spans="1:7" ht="15.75" customHeight="1" x14ac:dyDescent="0.2">
      <c r="A26" t="s">
        <v>53</v>
      </c>
      <c r="B26" s="4">
        <v>97</v>
      </c>
      <c r="C26" s="4" t="str">
        <f>DEC2BIN(B26,Constants!$B$4)</f>
        <v>1100001</v>
      </c>
      <c r="E26" s="2" t="s">
        <v>25</v>
      </c>
      <c r="F26" s="2" t="s">
        <v>52</v>
      </c>
      <c r="G26" s="2" t="s">
        <v>22</v>
      </c>
    </row>
    <row r="27" spans="1:7" ht="15.75" customHeight="1" x14ac:dyDescent="0.2">
      <c r="A27" t="s">
        <v>54</v>
      </c>
      <c r="B27" s="4">
        <v>98</v>
      </c>
      <c r="C27" s="4" t="str">
        <f>DEC2BIN(B27,Constants!$B$4)</f>
        <v>1100010</v>
      </c>
      <c r="E27" s="2" t="s">
        <v>25</v>
      </c>
      <c r="F27" s="2" t="s">
        <v>52</v>
      </c>
      <c r="G27" s="2" t="s">
        <v>22</v>
      </c>
    </row>
    <row r="28" spans="1:7" ht="15.75" customHeight="1" x14ac:dyDescent="0.2">
      <c r="A28" t="s">
        <v>55</v>
      </c>
      <c r="B28" s="4">
        <v>99</v>
      </c>
      <c r="C28" s="4" t="str">
        <f>DEC2BIN(B28,Constants!$B$4)</f>
        <v>1100011</v>
      </c>
      <c r="E28" s="2" t="s">
        <v>25</v>
      </c>
      <c r="F28" s="2" t="s">
        <v>52</v>
      </c>
      <c r="G28" s="2" t="s">
        <v>22</v>
      </c>
    </row>
    <row r="29" spans="1:7" ht="15.75" customHeight="1" x14ac:dyDescent="0.2">
      <c r="A29" t="s">
        <v>56</v>
      </c>
      <c r="B29" s="4">
        <v>100</v>
      </c>
      <c r="C29" s="4" t="str">
        <f>DEC2BIN(B29,Constants!$B$4)</f>
        <v>1100100</v>
      </c>
      <c r="E29" s="2" t="s">
        <v>25</v>
      </c>
      <c r="F29" s="2" t="s">
        <v>52</v>
      </c>
      <c r="G29" s="2" t="s">
        <v>22</v>
      </c>
    </row>
    <row r="30" spans="1:7" ht="15.75" customHeight="1" x14ac:dyDescent="0.2">
      <c r="A30" t="s">
        <v>57</v>
      </c>
      <c r="B30" s="4">
        <v>101</v>
      </c>
      <c r="C30" s="4" t="str">
        <f>DEC2BIN(B30,Constants!$B$4)</f>
        <v>1100101</v>
      </c>
      <c r="E30" s="2" t="s">
        <v>25</v>
      </c>
      <c r="F30" s="2" t="s">
        <v>52</v>
      </c>
      <c r="G30" s="2" t="s">
        <v>22</v>
      </c>
    </row>
    <row r="31" spans="1:7" ht="15.75" customHeight="1" x14ac:dyDescent="0.2">
      <c r="A31" t="s">
        <v>58</v>
      </c>
      <c r="B31" s="4">
        <v>102</v>
      </c>
      <c r="C31" s="4" t="str">
        <f>DEC2BIN(B31,Constants!$B$4)</f>
        <v>1100110</v>
      </c>
      <c r="E31" s="2" t="s">
        <v>25</v>
      </c>
      <c r="F31" s="2" t="s">
        <v>52</v>
      </c>
      <c r="G31" s="2" t="s">
        <v>22</v>
      </c>
    </row>
    <row r="32" spans="1:7" ht="15.75" customHeight="1" x14ac:dyDescent="0.2">
      <c r="A32" s="2" t="s">
        <v>59</v>
      </c>
      <c r="B32" s="4">
        <v>103</v>
      </c>
      <c r="C32" s="4" t="str">
        <f>DEC2BIN(B32,Constants!$B$4)</f>
        <v>1100111</v>
      </c>
      <c r="E32" s="2" t="s">
        <v>25</v>
      </c>
      <c r="F32" s="2" t="s">
        <v>52</v>
      </c>
      <c r="G32" s="2" t="s">
        <v>22</v>
      </c>
    </row>
    <row r="33" spans="1:27" ht="15.75" customHeight="1" x14ac:dyDescent="0.2">
      <c r="A33" t="s">
        <v>60</v>
      </c>
      <c r="B33" s="4">
        <v>112</v>
      </c>
      <c r="C33" s="4" t="str">
        <f>DEC2BIN(B33,Constants!$B$4)</f>
        <v>1110000</v>
      </c>
      <c r="E33" s="2" t="s">
        <v>52</v>
      </c>
      <c r="F33" s="2" t="s">
        <v>22</v>
      </c>
      <c r="G33" s="2" t="s">
        <v>22</v>
      </c>
      <c r="AA33">
        <f>'Instruction Set'!35:35</f>
        <v>0</v>
      </c>
    </row>
    <row r="34" spans="1:27" ht="15.75" customHeight="1" x14ac:dyDescent="0.2">
      <c r="A34" t="s">
        <v>61</v>
      </c>
      <c r="B34" s="7">
        <f>POWER(2,Constants!$B$4)-1</f>
        <v>127</v>
      </c>
      <c r="C34" s="4" t="str">
        <f>DEC2BIN(B34,Constants!$B$4)</f>
        <v>1111111</v>
      </c>
      <c r="E34" s="2" t="s">
        <v>22</v>
      </c>
      <c r="F34" s="2" t="s">
        <v>22</v>
      </c>
      <c r="G34" s="2" t="s">
        <v>22</v>
      </c>
    </row>
    <row r="35" spans="1:27" s="15" customFormat="1" ht="15.75" customHeight="1" x14ac:dyDescent="0.2">
      <c r="A35" s="15" t="s">
        <v>322</v>
      </c>
      <c r="B35" s="14">
        <v>30</v>
      </c>
      <c r="C35" s="14" t="str">
        <f>DEC2BIN(B35,Constants!$B$4)</f>
        <v>0011110</v>
      </c>
      <c r="E35" s="2" t="s">
        <v>19</v>
      </c>
      <c r="F35" s="2" t="s">
        <v>22</v>
      </c>
      <c r="G35" s="2" t="s">
        <v>22</v>
      </c>
    </row>
    <row r="36" spans="1:27" ht="15.75" customHeight="1" x14ac:dyDescent="0.2">
      <c r="A36" t="s">
        <v>323</v>
      </c>
      <c r="B36" s="7">
        <v>31</v>
      </c>
      <c r="C36" s="16" t="str">
        <f>DEC2BIN(B36,Constants!$B$4)</f>
        <v>0011111</v>
      </c>
      <c r="E36" t="s">
        <v>41</v>
      </c>
      <c r="F36" s="2" t="s">
        <v>22</v>
      </c>
      <c r="G36" s="2" t="s">
        <v>22</v>
      </c>
    </row>
    <row r="37" spans="1:27" ht="15.75" customHeight="1" x14ac:dyDescent="0.2">
      <c r="B37" s="7"/>
      <c r="C37" s="7"/>
    </row>
    <row r="38" spans="1:27" ht="15.75" customHeight="1" x14ac:dyDescent="0.2">
      <c r="B38" s="7"/>
      <c r="C38" s="7"/>
    </row>
    <row r="39" spans="1:27" ht="12.75" x14ac:dyDescent="0.2">
      <c r="B39" s="7"/>
      <c r="C39" s="7"/>
    </row>
    <row r="40" spans="1:27" ht="12.75" x14ac:dyDescent="0.2">
      <c r="B40" s="7"/>
      <c r="C40" s="7"/>
    </row>
    <row r="41" spans="1:27" ht="12.75" x14ac:dyDescent="0.2">
      <c r="B41" s="7"/>
      <c r="C41" s="7"/>
    </row>
    <row r="42" spans="1:27" ht="12.75" x14ac:dyDescent="0.2">
      <c r="B42" s="7"/>
      <c r="C42" s="7"/>
    </row>
    <row r="43" spans="1:27" ht="12.75" x14ac:dyDescent="0.2">
      <c r="B43" s="7"/>
      <c r="C43" s="7"/>
    </row>
    <row r="44" spans="1:27" ht="12.75" x14ac:dyDescent="0.2">
      <c r="B44" s="7"/>
      <c r="C44" s="7"/>
    </row>
    <row r="45" spans="1:27" ht="12.75" x14ac:dyDescent="0.2">
      <c r="B45" s="7"/>
      <c r="C45" s="7"/>
    </row>
    <row r="46" spans="1:27" ht="12.75" x14ac:dyDescent="0.2">
      <c r="B46" s="7"/>
      <c r="C46" s="7"/>
    </row>
    <row r="47" spans="1:27" ht="12.75" x14ac:dyDescent="0.2">
      <c r="B47" s="7"/>
      <c r="C47" s="7"/>
    </row>
    <row r="48" spans="1:27" ht="12.75" x14ac:dyDescent="0.2">
      <c r="B48" s="7"/>
      <c r="C48" s="7"/>
    </row>
    <row r="49" spans="2:3" ht="12.75" x14ac:dyDescent="0.2">
      <c r="B49" s="7"/>
      <c r="C49" s="7"/>
    </row>
    <row r="50" spans="2:3" ht="12.75" x14ac:dyDescent="0.2">
      <c r="B50" s="7"/>
      <c r="C50" s="7"/>
    </row>
    <row r="51" spans="2:3" ht="12.75" x14ac:dyDescent="0.2">
      <c r="B51" s="7"/>
      <c r="C51" s="7"/>
    </row>
    <row r="52" spans="2:3" ht="12.75" x14ac:dyDescent="0.2">
      <c r="B52" s="7"/>
      <c r="C52" s="7"/>
    </row>
    <row r="53" spans="2:3" ht="12.75" x14ac:dyDescent="0.2">
      <c r="B53" s="7"/>
      <c r="C53" s="7"/>
    </row>
    <row r="54" spans="2:3" ht="12.75" x14ac:dyDescent="0.2">
      <c r="B54" s="7"/>
      <c r="C54" s="7"/>
    </row>
    <row r="55" spans="2:3" ht="12.75" x14ac:dyDescent="0.2">
      <c r="B55" s="7"/>
      <c r="C55" s="7"/>
    </row>
    <row r="56" spans="2:3" ht="12.75" x14ac:dyDescent="0.2">
      <c r="B56" s="7"/>
      <c r="C56" s="7"/>
    </row>
    <row r="57" spans="2:3" ht="12.75" x14ac:dyDescent="0.2">
      <c r="B57" s="7"/>
      <c r="C57" s="7"/>
    </row>
    <row r="58" spans="2:3" ht="12.75" x14ac:dyDescent="0.2">
      <c r="B58" s="7"/>
      <c r="C58" s="7"/>
    </row>
    <row r="59" spans="2:3" ht="12.75" x14ac:dyDescent="0.2">
      <c r="B59" s="7"/>
      <c r="C59" s="7"/>
    </row>
    <row r="60" spans="2:3" ht="12.75" x14ac:dyDescent="0.2">
      <c r="B60" s="7"/>
      <c r="C60" s="7"/>
    </row>
    <row r="61" spans="2:3" ht="12.75" x14ac:dyDescent="0.2">
      <c r="B61" s="7"/>
      <c r="C61" s="7"/>
    </row>
    <row r="62" spans="2:3" ht="12.75" x14ac:dyDescent="0.2">
      <c r="B62" s="7"/>
      <c r="C62" s="7"/>
    </row>
    <row r="63" spans="2:3" ht="12.75" x14ac:dyDescent="0.2">
      <c r="B63" s="7"/>
      <c r="C63" s="7"/>
    </row>
    <row r="64" spans="2:3" ht="12.75" x14ac:dyDescent="0.2">
      <c r="B64" s="7"/>
      <c r="C64" s="7"/>
    </row>
    <row r="65" spans="2:3" ht="12.75" x14ac:dyDescent="0.2">
      <c r="B65" s="7"/>
      <c r="C65" s="7"/>
    </row>
    <row r="66" spans="2:3" ht="12.75" x14ac:dyDescent="0.2">
      <c r="B66" s="7"/>
      <c r="C66" s="7"/>
    </row>
    <row r="67" spans="2:3" ht="12.75" x14ac:dyDescent="0.2">
      <c r="B67" s="7"/>
      <c r="C67" s="7"/>
    </row>
    <row r="68" spans="2:3" ht="12.75" x14ac:dyDescent="0.2">
      <c r="B68" s="7"/>
      <c r="C68" s="7"/>
    </row>
    <row r="69" spans="2:3" ht="12.75" x14ac:dyDescent="0.2">
      <c r="B69" s="7"/>
      <c r="C69" s="7"/>
    </row>
    <row r="70" spans="2:3" ht="12.75" x14ac:dyDescent="0.2">
      <c r="B70" s="7"/>
      <c r="C70" s="7"/>
    </row>
    <row r="71" spans="2:3" ht="12.75" x14ac:dyDescent="0.2">
      <c r="B71" s="7"/>
      <c r="C71" s="7"/>
    </row>
    <row r="72" spans="2:3" ht="12.75" x14ac:dyDescent="0.2">
      <c r="B72" s="7"/>
      <c r="C72" s="7"/>
    </row>
    <row r="73" spans="2:3" ht="12.75" x14ac:dyDescent="0.2">
      <c r="B73" s="7"/>
      <c r="C73" s="7"/>
    </row>
    <row r="74" spans="2:3" ht="12.75" x14ac:dyDescent="0.2">
      <c r="B74" s="7"/>
      <c r="C74" s="7"/>
    </row>
    <row r="75" spans="2:3" ht="12.75" x14ac:dyDescent="0.2">
      <c r="B75" s="7"/>
      <c r="C75" s="7"/>
    </row>
    <row r="76" spans="2:3" ht="12.75" x14ac:dyDescent="0.2">
      <c r="B76" s="7"/>
      <c r="C76" s="7"/>
    </row>
    <row r="77" spans="2:3" ht="12.75" x14ac:dyDescent="0.2">
      <c r="B77" s="7"/>
      <c r="C77" s="7"/>
    </row>
    <row r="78" spans="2:3" ht="12.75" x14ac:dyDescent="0.2">
      <c r="B78" s="7"/>
      <c r="C78" s="7"/>
    </row>
    <row r="79" spans="2:3" ht="12.75" x14ac:dyDescent="0.2">
      <c r="B79" s="7"/>
      <c r="C79" s="7"/>
    </row>
    <row r="80" spans="2:3" ht="12.75" x14ac:dyDescent="0.2">
      <c r="B80" s="7"/>
      <c r="C80" s="7"/>
    </row>
    <row r="81" spans="2:3" ht="12.75" x14ac:dyDescent="0.2">
      <c r="B81" s="7"/>
      <c r="C81" s="7"/>
    </row>
    <row r="82" spans="2:3" ht="12.75" x14ac:dyDescent="0.2">
      <c r="B82" s="7"/>
      <c r="C82" s="7"/>
    </row>
    <row r="83" spans="2:3" ht="12.75" x14ac:dyDescent="0.2">
      <c r="B83" s="7"/>
      <c r="C83" s="7"/>
    </row>
    <row r="84" spans="2:3" ht="12.75" x14ac:dyDescent="0.2">
      <c r="B84" s="7"/>
      <c r="C84" s="7"/>
    </row>
    <row r="85" spans="2:3" ht="12.75" x14ac:dyDescent="0.2">
      <c r="B85" s="7"/>
      <c r="C85" s="7"/>
    </row>
    <row r="86" spans="2:3" ht="12.75" x14ac:dyDescent="0.2">
      <c r="B86" s="7"/>
      <c r="C86" s="7"/>
    </row>
    <row r="87" spans="2:3" ht="12.75" x14ac:dyDescent="0.2">
      <c r="B87" s="7"/>
      <c r="C87" s="7"/>
    </row>
    <row r="88" spans="2:3" ht="12.75" x14ac:dyDescent="0.2">
      <c r="B88" s="7"/>
      <c r="C88" s="7"/>
    </row>
    <row r="89" spans="2:3" ht="12.75" x14ac:dyDescent="0.2">
      <c r="B89" s="7"/>
      <c r="C89" s="7"/>
    </row>
    <row r="90" spans="2:3" ht="12.75" x14ac:dyDescent="0.2">
      <c r="B90" s="7"/>
      <c r="C90" s="7"/>
    </row>
    <row r="91" spans="2:3" ht="12.75" x14ac:dyDescent="0.2">
      <c r="B91" s="7"/>
      <c r="C91" s="7"/>
    </row>
    <row r="92" spans="2:3" ht="12.75" x14ac:dyDescent="0.2">
      <c r="B92" s="7"/>
      <c r="C92" s="7"/>
    </row>
    <row r="93" spans="2:3" ht="12.75" x14ac:dyDescent="0.2">
      <c r="B93" s="7"/>
      <c r="C93" s="7"/>
    </row>
    <row r="94" spans="2:3" ht="12.75" x14ac:dyDescent="0.2">
      <c r="B94" s="7"/>
      <c r="C94" s="7"/>
    </row>
    <row r="95" spans="2:3" ht="12.75" x14ac:dyDescent="0.2">
      <c r="B95" s="7"/>
      <c r="C95" s="7"/>
    </row>
    <row r="96" spans="2:3" ht="12.75" x14ac:dyDescent="0.2">
      <c r="B96" s="7"/>
      <c r="C96" s="7"/>
    </row>
    <row r="97" spans="2:3" ht="12.75" x14ac:dyDescent="0.2">
      <c r="B97" s="7"/>
      <c r="C97" s="7"/>
    </row>
    <row r="98" spans="2:3" ht="12.75" x14ac:dyDescent="0.2">
      <c r="B98" s="7"/>
      <c r="C98" s="7"/>
    </row>
    <row r="99" spans="2:3" ht="12.75" x14ac:dyDescent="0.2">
      <c r="B99" s="7"/>
      <c r="C99" s="7"/>
    </row>
    <row r="100" spans="2:3" ht="12.75" x14ac:dyDescent="0.2">
      <c r="B100" s="7"/>
      <c r="C100" s="7"/>
    </row>
    <row r="101" spans="2:3" ht="12.75" x14ac:dyDescent="0.2">
      <c r="B101" s="7"/>
      <c r="C101" s="7"/>
    </row>
    <row r="102" spans="2:3" ht="12.75" x14ac:dyDescent="0.2">
      <c r="B102" s="7"/>
      <c r="C102" s="7"/>
    </row>
    <row r="103" spans="2:3" ht="12.75" x14ac:dyDescent="0.2">
      <c r="B103" s="7"/>
      <c r="C103" s="7"/>
    </row>
    <row r="104" spans="2:3" ht="12.75" x14ac:dyDescent="0.2">
      <c r="B104" s="7"/>
      <c r="C104" s="7"/>
    </row>
    <row r="105" spans="2:3" ht="12.75" x14ac:dyDescent="0.2">
      <c r="B105" s="7"/>
      <c r="C105" s="7"/>
    </row>
    <row r="106" spans="2:3" ht="12.75" x14ac:dyDescent="0.2">
      <c r="B106" s="7"/>
      <c r="C106" s="7"/>
    </row>
    <row r="107" spans="2:3" ht="12.75" x14ac:dyDescent="0.2">
      <c r="B107" s="7"/>
      <c r="C107" s="7"/>
    </row>
    <row r="108" spans="2:3" ht="12.75" x14ac:dyDescent="0.2">
      <c r="B108" s="7"/>
      <c r="C108" s="7"/>
    </row>
    <row r="109" spans="2:3" ht="12.75" x14ac:dyDescent="0.2">
      <c r="B109" s="7"/>
      <c r="C109" s="7"/>
    </row>
    <row r="110" spans="2:3" ht="12.75" x14ac:dyDescent="0.2">
      <c r="B110" s="7"/>
      <c r="C110" s="7"/>
    </row>
    <row r="111" spans="2:3" ht="12.75" x14ac:dyDescent="0.2">
      <c r="B111" s="7"/>
      <c r="C111" s="7"/>
    </row>
    <row r="112" spans="2:3" ht="12.75" x14ac:dyDescent="0.2">
      <c r="B112" s="7"/>
      <c r="C112" s="7"/>
    </row>
    <row r="113" spans="2:3" ht="12.75" x14ac:dyDescent="0.2">
      <c r="B113" s="7"/>
      <c r="C113" s="7"/>
    </row>
    <row r="114" spans="2:3" ht="12.75" x14ac:dyDescent="0.2">
      <c r="B114" s="7"/>
      <c r="C114" s="7"/>
    </row>
    <row r="115" spans="2:3" ht="12.75" x14ac:dyDescent="0.2">
      <c r="B115" s="7"/>
      <c r="C115" s="7"/>
    </row>
    <row r="116" spans="2:3" ht="12.75" x14ac:dyDescent="0.2">
      <c r="B116" s="7"/>
      <c r="C116" s="7"/>
    </row>
    <row r="117" spans="2:3" ht="12.75" x14ac:dyDescent="0.2">
      <c r="B117" s="7"/>
      <c r="C117" s="7"/>
    </row>
    <row r="118" spans="2:3" ht="12.75" x14ac:dyDescent="0.2">
      <c r="B118" s="7"/>
      <c r="C118" s="7"/>
    </row>
    <row r="119" spans="2:3" ht="12.75" x14ac:dyDescent="0.2">
      <c r="B119" s="7"/>
      <c r="C119" s="7"/>
    </row>
    <row r="120" spans="2:3" ht="12.75" x14ac:dyDescent="0.2">
      <c r="B120" s="7"/>
      <c r="C120" s="7"/>
    </row>
    <row r="121" spans="2:3" ht="12.75" x14ac:dyDescent="0.2">
      <c r="B121" s="7"/>
      <c r="C121" s="7"/>
    </row>
    <row r="122" spans="2:3" ht="12.75" x14ac:dyDescent="0.2">
      <c r="B122" s="7"/>
      <c r="C122" s="7"/>
    </row>
    <row r="123" spans="2:3" ht="12.75" x14ac:dyDescent="0.2">
      <c r="B123" s="7"/>
      <c r="C123" s="7"/>
    </row>
    <row r="124" spans="2:3" ht="12.75" x14ac:dyDescent="0.2">
      <c r="B124" s="7"/>
      <c r="C124" s="7"/>
    </row>
    <row r="125" spans="2:3" ht="12.75" x14ac:dyDescent="0.2">
      <c r="B125" s="7"/>
      <c r="C125" s="7"/>
    </row>
    <row r="126" spans="2:3" ht="12.75" x14ac:dyDescent="0.2">
      <c r="B126" s="7"/>
      <c r="C126" s="7"/>
    </row>
    <row r="127" spans="2:3" ht="12.75" x14ac:dyDescent="0.2">
      <c r="B127" s="7"/>
      <c r="C127" s="7"/>
    </row>
    <row r="128" spans="2:3" ht="12.75" x14ac:dyDescent="0.2">
      <c r="B128" s="7"/>
      <c r="C128" s="7"/>
    </row>
    <row r="129" spans="2:3" ht="12.75" x14ac:dyDescent="0.2">
      <c r="B129" s="7"/>
      <c r="C129" s="7"/>
    </row>
    <row r="130" spans="2:3" ht="12.75" x14ac:dyDescent="0.2">
      <c r="B130" s="7"/>
      <c r="C130" s="7"/>
    </row>
    <row r="131" spans="2:3" ht="12.75" x14ac:dyDescent="0.2">
      <c r="B131" s="7"/>
      <c r="C131" s="7"/>
    </row>
    <row r="132" spans="2:3" ht="12.75" x14ac:dyDescent="0.2">
      <c r="B132" s="7"/>
      <c r="C132" s="7"/>
    </row>
    <row r="133" spans="2:3" ht="12.75" x14ac:dyDescent="0.2">
      <c r="B133" s="7"/>
      <c r="C133" s="7"/>
    </row>
    <row r="134" spans="2:3" ht="12.75" x14ac:dyDescent="0.2">
      <c r="B134" s="7"/>
      <c r="C134" s="7"/>
    </row>
    <row r="135" spans="2:3" ht="12.75" x14ac:dyDescent="0.2">
      <c r="B135" s="7"/>
      <c r="C135" s="7"/>
    </row>
    <row r="136" spans="2:3" ht="12.75" x14ac:dyDescent="0.2">
      <c r="B136" s="7"/>
      <c r="C136" s="7"/>
    </row>
    <row r="137" spans="2:3" ht="12.75" x14ac:dyDescent="0.2">
      <c r="B137" s="7"/>
      <c r="C137" s="7"/>
    </row>
    <row r="138" spans="2:3" ht="12.75" x14ac:dyDescent="0.2">
      <c r="B138" s="7"/>
      <c r="C138" s="7"/>
    </row>
    <row r="139" spans="2:3" ht="12.75" x14ac:dyDescent="0.2">
      <c r="B139" s="7"/>
      <c r="C139" s="7"/>
    </row>
    <row r="140" spans="2:3" ht="12.75" x14ac:dyDescent="0.2">
      <c r="B140" s="7"/>
      <c r="C140" s="7"/>
    </row>
    <row r="141" spans="2:3" ht="12.75" x14ac:dyDescent="0.2">
      <c r="B141" s="7"/>
      <c r="C141" s="7"/>
    </row>
    <row r="142" spans="2:3" ht="12.75" x14ac:dyDescent="0.2">
      <c r="B142" s="7"/>
      <c r="C142" s="7"/>
    </row>
    <row r="143" spans="2:3" ht="12.75" x14ac:dyDescent="0.2">
      <c r="B143" s="7"/>
      <c r="C143" s="7"/>
    </row>
    <row r="144" spans="2:3" ht="12.75" x14ac:dyDescent="0.2">
      <c r="B144" s="7"/>
      <c r="C144" s="7"/>
    </row>
    <row r="145" spans="2:3" ht="12.75" x14ac:dyDescent="0.2">
      <c r="B145" s="7"/>
      <c r="C145" s="7"/>
    </row>
    <row r="146" spans="2:3" ht="12.75" x14ac:dyDescent="0.2">
      <c r="B146" s="7"/>
      <c r="C146" s="7"/>
    </row>
    <row r="147" spans="2:3" ht="12.75" x14ac:dyDescent="0.2">
      <c r="B147" s="7"/>
      <c r="C147" s="7"/>
    </row>
    <row r="148" spans="2:3" ht="12.75" x14ac:dyDescent="0.2">
      <c r="B148" s="7"/>
      <c r="C148" s="7"/>
    </row>
    <row r="149" spans="2:3" ht="12.75" x14ac:dyDescent="0.2">
      <c r="B149" s="7"/>
      <c r="C149" s="7"/>
    </row>
    <row r="150" spans="2:3" ht="12.75" x14ac:dyDescent="0.2">
      <c r="B150" s="7"/>
      <c r="C150" s="7"/>
    </row>
    <row r="151" spans="2:3" ht="12.75" x14ac:dyDescent="0.2">
      <c r="B151" s="7"/>
      <c r="C151" s="7"/>
    </row>
    <row r="152" spans="2:3" ht="12.75" x14ac:dyDescent="0.2">
      <c r="B152" s="7"/>
      <c r="C152" s="7"/>
    </row>
    <row r="153" spans="2:3" ht="12.75" x14ac:dyDescent="0.2">
      <c r="B153" s="7"/>
      <c r="C153" s="7"/>
    </row>
    <row r="154" spans="2:3" ht="12.75" x14ac:dyDescent="0.2">
      <c r="B154" s="7"/>
      <c r="C154" s="7"/>
    </row>
    <row r="155" spans="2:3" ht="12.75" x14ac:dyDescent="0.2">
      <c r="B155" s="7"/>
      <c r="C155" s="7"/>
    </row>
    <row r="156" spans="2:3" ht="12.75" x14ac:dyDescent="0.2">
      <c r="B156" s="7"/>
      <c r="C156" s="7"/>
    </row>
    <row r="157" spans="2:3" ht="12.75" x14ac:dyDescent="0.2">
      <c r="B157" s="7"/>
      <c r="C157" s="7"/>
    </row>
    <row r="158" spans="2:3" ht="12.75" x14ac:dyDescent="0.2">
      <c r="B158" s="7"/>
      <c r="C158" s="7"/>
    </row>
    <row r="159" spans="2:3" ht="12.75" x14ac:dyDescent="0.2">
      <c r="B159" s="7"/>
      <c r="C159" s="7"/>
    </row>
    <row r="160" spans="2:3" ht="12.75" x14ac:dyDescent="0.2">
      <c r="B160" s="7"/>
      <c r="C160" s="7"/>
    </row>
    <row r="161" spans="2:3" ht="12.75" x14ac:dyDescent="0.2">
      <c r="B161" s="7"/>
      <c r="C161" s="7"/>
    </row>
    <row r="162" spans="2:3" ht="12.75" x14ac:dyDescent="0.2">
      <c r="B162" s="7"/>
      <c r="C162" s="7"/>
    </row>
    <row r="163" spans="2:3" ht="12.75" x14ac:dyDescent="0.2">
      <c r="B163" s="7"/>
      <c r="C163" s="7"/>
    </row>
    <row r="164" spans="2:3" ht="12.75" x14ac:dyDescent="0.2">
      <c r="B164" s="7"/>
      <c r="C164" s="7"/>
    </row>
    <row r="165" spans="2:3" ht="12.75" x14ac:dyDescent="0.2">
      <c r="B165" s="7"/>
      <c r="C165" s="7"/>
    </row>
    <row r="166" spans="2:3" ht="12.75" x14ac:dyDescent="0.2">
      <c r="B166" s="7"/>
      <c r="C166" s="7"/>
    </row>
    <row r="167" spans="2:3" ht="12.75" x14ac:dyDescent="0.2">
      <c r="B167" s="7"/>
      <c r="C167" s="7"/>
    </row>
    <row r="168" spans="2:3" ht="12.75" x14ac:dyDescent="0.2">
      <c r="B168" s="7"/>
      <c r="C168" s="7"/>
    </row>
    <row r="169" spans="2:3" ht="12.75" x14ac:dyDescent="0.2">
      <c r="B169" s="7"/>
      <c r="C169" s="7"/>
    </row>
    <row r="170" spans="2:3" ht="12.75" x14ac:dyDescent="0.2">
      <c r="B170" s="7"/>
      <c r="C170" s="7"/>
    </row>
    <row r="171" spans="2:3" ht="12.75" x14ac:dyDescent="0.2">
      <c r="B171" s="7"/>
      <c r="C171" s="7"/>
    </row>
    <row r="172" spans="2:3" ht="12.75" x14ac:dyDescent="0.2">
      <c r="B172" s="7"/>
      <c r="C172" s="7"/>
    </row>
    <row r="173" spans="2:3" ht="12.75" x14ac:dyDescent="0.2">
      <c r="B173" s="7"/>
      <c r="C173" s="7"/>
    </row>
    <row r="174" spans="2:3" ht="12.75" x14ac:dyDescent="0.2">
      <c r="B174" s="7"/>
      <c r="C174" s="7"/>
    </row>
    <row r="175" spans="2:3" ht="12.75" x14ac:dyDescent="0.2">
      <c r="B175" s="7"/>
      <c r="C175" s="7"/>
    </row>
    <row r="176" spans="2:3" ht="12.75" x14ac:dyDescent="0.2">
      <c r="B176" s="7"/>
      <c r="C176" s="7"/>
    </row>
    <row r="177" spans="2:3" ht="12.75" x14ac:dyDescent="0.2">
      <c r="B177" s="7"/>
      <c r="C177" s="7"/>
    </row>
    <row r="178" spans="2:3" ht="12.75" x14ac:dyDescent="0.2">
      <c r="B178" s="7"/>
      <c r="C178" s="7"/>
    </row>
    <row r="179" spans="2:3" ht="12.75" x14ac:dyDescent="0.2">
      <c r="B179" s="7"/>
      <c r="C179" s="7"/>
    </row>
    <row r="180" spans="2:3" ht="12.75" x14ac:dyDescent="0.2">
      <c r="B180" s="7"/>
      <c r="C180" s="7"/>
    </row>
    <row r="181" spans="2:3" ht="12.75" x14ac:dyDescent="0.2">
      <c r="B181" s="7"/>
      <c r="C181" s="7"/>
    </row>
    <row r="182" spans="2:3" ht="12.75" x14ac:dyDescent="0.2">
      <c r="B182" s="7"/>
      <c r="C182" s="7"/>
    </row>
    <row r="183" spans="2:3" ht="12.75" x14ac:dyDescent="0.2">
      <c r="B183" s="7"/>
      <c r="C183" s="7"/>
    </row>
    <row r="184" spans="2:3" ht="12.75" x14ac:dyDescent="0.2">
      <c r="B184" s="7"/>
      <c r="C184" s="7"/>
    </row>
    <row r="185" spans="2:3" ht="12.75" x14ac:dyDescent="0.2">
      <c r="B185" s="7"/>
      <c r="C185" s="7"/>
    </row>
    <row r="186" spans="2:3" ht="12.75" x14ac:dyDescent="0.2">
      <c r="B186" s="7"/>
      <c r="C186" s="7"/>
    </row>
    <row r="187" spans="2:3" ht="12.75" x14ac:dyDescent="0.2">
      <c r="B187" s="7"/>
      <c r="C187" s="7"/>
    </row>
    <row r="188" spans="2:3" ht="12.75" x14ac:dyDescent="0.2">
      <c r="B188" s="7"/>
      <c r="C188" s="7"/>
    </row>
    <row r="189" spans="2:3" ht="12.75" x14ac:dyDescent="0.2">
      <c r="B189" s="7"/>
      <c r="C189" s="7"/>
    </row>
    <row r="190" spans="2:3" ht="12.75" x14ac:dyDescent="0.2">
      <c r="B190" s="7"/>
      <c r="C190" s="7"/>
    </row>
    <row r="191" spans="2:3" ht="12.75" x14ac:dyDescent="0.2">
      <c r="B191" s="7"/>
      <c r="C191" s="7"/>
    </row>
    <row r="192" spans="2:3" ht="12.75" x14ac:dyDescent="0.2">
      <c r="B192" s="7"/>
      <c r="C192" s="7"/>
    </row>
    <row r="193" spans="2:3" ht="12.75" x14ac:dyDescent="0.2">
      <c r="B193" s="7"/>
      <c r="C193" s="7"/>
    </row>
    <row r="194" spans="2:3" ht="12.75" x14ac:dyDescent="0.2">
      <c r="B194" s="7"/>
      <c r="C194" s="7"/>
    </row>
    <row r="195" spans="2:3" ht="12.75" x14ac:dyDescent="0.2">
      <c r="B195" s="7"/>
      <c r="C195" s="7"/>
    </row>
    <row r="196" spans="2:3" ht="12.75" x14ac:dyDescent="0.2">
      <c r="B196" s="7"/>
      <c r="C196" s="7"/>
    </row>
    <row r="197" spans="2:3" ht="12.75" x14ac:dyDescent="0.2">
      <c r="B197" s="7"/>
      <c r="C197" s="7"/>
    </row>
    <row r="198" spans="2:3" ht="12.75" x14ac:dyDescent="0.2">
      <c r="B198" s="7"/>
      <c r="C198" s="7"/>
    </row>
    <row r="199" spans="2:3" ht="12.75" x14ac:dyDescent="0.2">
      <c r="B199" s="7"/>
      <c r="C199" s="7"/>
    </row>
    <row r="200" spans="2:3" ht="12.75" x14ac:dyDescent="0.2">
      <c r="B200" s="7"/>
      <c r="C200" s="7"/>
    </row>
    <row r="201" spans="2:3" ht="12.75" x14ac:dyDescent="0.2">
      <c r="B201" s="7"/>
      <c r="C201" s="7"/>
    </row>
    <row r="202" spans="2:3" ht="12.75" x14ac:dyDescent="0.2">
      <c r="B202" s="7"/>
      <c r="C202" s="7"/>
    </row>
    <row r="203" spans="2:3" ht="12.75" x14ac:dyDescent="0.2">
      <c r="B203" s="7"/>
      <c r="C203" s="7"/>
    </row>
    <row r="204" spans="2:3" ht="12.75" x14ac:dyDescent="0.2">
      <c r="B204" s="7"/>
      <c r="C204" s="7"/>
    </row>
    <row r="205" spans="2:3" ht="12.75" x14ac:dyDescent="0.2">
      <c r="B205" s="7"/>
      <c r="C205" s="7"/>
    </row>
    <row r="206" spans="2:3" ht="12.75" x14ac:dyDescent="0.2">
      <c r="B206" s="7"/>
      <c r="C206" s="7"/>
    </row>
    <row r="207" spans="2:3" ht="12.75" x14ac:dyDescent="0.2">
      <c r="B207" s="7"/>
      <c r="C207" s="7"/>
    </row>
    <row r="208" spans="2:3" ht="12.75" x14ac:dyDescent="0.2">
      <c r="B208" s="7"/>
      <c r="C208" s="7"/>
    </row>
    <row r="209" spans="2:3" ht="12.75" x14ac:dyDescent="0.2">
      <c r="B209" s="7"/>
      <c r="C209" s="7"/>
    </row>
    <row r="210" spans="2:3" ht="12.75" x14ac:dyDescent="0.2">
      <c r="B210" s="7"/>
      <c r="C210" s="7"/>
    </row>
    <row r="211" spans="2:3" ht="12.75" x14ac:dyDescent="0.2">
      <c r="B211" s="7"/>
      <c r="C211" s="7"/>
    </row>
    <row r="212" spans="2:3" ht="12.75" x14ac:dyDescent="0.2">
      <c r="B212" s="7"/>
      <c r="C212" s="7"/>
    </row>
    <row r="213" spans="2:3" ht="12.75" x14ac:dyDescent="0.2">
      <c r="B213" s="7"/>
      <c r="C213" s="7"/>
    </row>
    <row r="214" spans="2:3" ht="12.75" x14ac:dyDescent="0.2">
      <c r="B214" s="7"/>
      <c r="C214" s="7"/>
    </row>
    <row r="215" spans="2:3" ht="12.75" x14ac:dyDescent="0.2">
      <c r="B215" s="7"/>
      <c r="C215" s="7"/>
    </row>
    <row r="216" spans="2:3" ht="12.75" x14ac:dyDescent="0.2">
      <c r="B216" s="7"/>
      <c r="C216" s="7"/>
    </row>
    <row r="217" spans="2:3" ht="12.75" x14ac:dyDescent="0.2">
      <c r="B217" s="7"/>
      <c r="C217" s="7"/>
    </row>
    <row r="218" spans="2:3" ht="12.75" x14ac:dyDescent="0.2">
      <c r="B218" s="7"/>
      <c r="C218" s="7"/>
    </row>
    <row r="219" spans="2:3" ht="12.75" x14ac:dyDescent="0.2">
      <c r="B219" s="7"/>
      <c r="C219" s="7"/>
    </row>
    <row r="220" spans="2:3" ht="12.75" x14ac:dyDescent="0.2">
      <c r="B220" s="7"/>
      <c r="C220" s="7"/>
    </row>
    <row r="221" spans="2:3" ht="12.75" x14ac:dyDescent="0.2">
      <c r="B221" s="7"/>
      <c r="C221" s="7"/>
    </row>
    <row r="222" spans="2:3" ht="12.75" x14ac:dyDescent="0.2">
      <c r="B222" s="7"/>
      <c r="C222" s="7"/>
    </row>
    <row r="223" spans="2:3" ht="12.75" x14ac:dyDescent="0.2">
      <c r="B223" s="7"/>
      <c r="C223" s="7"/>
    </row>
    <row r="224" spans="2:3" ht="12.75" x14ac:dyDescent="0.2">
      <c r="B224" s="7"/>
      <c r="C224" s="7"/>
    </row>
    <row r="225" spans="2:3" ht="12.75" x14ac:dyDescent="0.2">
      <c r="B225" s="7"/>
      <c r="C225" s="7"/>
    </row>
    <row r="226" spans="2:3" ht="12.75" x14ac:dyDescent="0.2">
      <c r="B226" s="7"/>
      <c r="C226" s="7"/>
    </row>
    <row r="227" spans="2:3" ht="12.75" x14ac:dyDescent="0.2">
      <c r="B227" s="7"/>
      <c r="C227" s="7"/>
    </row>
    <row r="228" spans="2:3" ht="12.75" x14ac:dyDescent="0.2">
      <c r="B228" s="7"/>
      <c r="C228" s="7"/>
    </row>
    <row r="229" spans="2:3" ht="12.75" x14ac:dyDescent="0.2">
      <c r="B229" s="7"/>
      <c r="C229" s="7"/>
    </row>
    <row r="230" spans="2:3" ht="12.75" x14ac:dyDescent="0.2">
      <c r="B230" s="7"/>
      <c r="C230" s="7"/>
    </row>
    <row r="231" spans="2:3" ht="12.75" x14ac:dyDescent="0.2">
      <c r="B231" s="7"/>
      <c r="C231" s="7"/>
    </row>
    <row r="232" spans="2:3" ht="12.75" x14ac:dyDescent="0.2">
      <c r="B232" s="7"/>
      <c r="C232" s="7"/>
    </row>
    <row r="233" spans="2:3" ht="12.75" x14ac:dyDescent="0.2">
      <c r="B233" s="7"/>
      <c r="C233" s="7"/>
    </row>
    <row r="234" spans="2:3" ht="12.75" x14ac:dyDescent="0.2">
      <c r="B234" s="7"/>
      <c r="C234" s="7"/>
    </row>
    <row r="235" spans="2:3" ht="12.75" x14ac:dyDescent="0.2">
      <c r="B235" s="7"/>
      <c r="C235" s="7"/>
    </row>
    <row r="236" spans="2:3" ht="12.75" x14ac:dyDescent="0.2">
      <c r="B236" s="7"/>
      <c r="C236" s="7"/>
    </row>
    <row r="237" spans="2:3" ht="12.75" x14ac:dyDescent="0.2">
      <c r="B237" s="7"/>
      <c r="C237" s="7"/>
    </row>
    <row r="238" spans="2:3" ht="12.75" x14ac:dyDescent="0.2">
      <c r="B238" s="7"/>
      <c r="C238" s="7"/>
    </row>
    <row r="239" spans="2:3" ht="12.75" x14ac:dyDescent="0.2">
      <c r="B239" s="7"/>
      <c r="C239" s="7"/>
    </row>
    <row r="240" spans="2:3" ht="12.75" x14ac:dyDescent="0.2">
      <c r="B240" s="7"/>
      <c r="C240" s="7"/>
    </row>
    <row r="241" spans="2:3" ht="12.75" x14ac:dyDescent="0.2">
      <c r="B241" s="7"/>
      <c r="C241" s="7"/>
    </row>
    <row r="242" spans="2:3" ht="12.75" x14ac:dyDescent="0.2">
      <c r="B242" s="7"/>
      <c r="C242" s="7"/>
    </row>
    <row r="243" spans="2:3" ht="12.75" x14ac:dyDescent="0.2">
      <c r="B243" s="7"/>
      <c r="C243" s="7"/>
    </row>
    <row r="244" spans="2:3" ht="12.75" x14ac:dyDescent="0.2">
      <c r="B244" s="7"/>
      <c r="C244" s="7"/>
    </row>
    <row r="245" spans="2:3" ht="12.75" x14ac:dyDescent="0.2">
      <c r="B245" s="7"/>
      <c r="C245" s="7"/>
    </row>
    <row r="246" spans="2:3" ht="12.75" x14ac:dyDescent="0.2">
      <c r="B246" s="7"/>
      <c r="C246" s="7"/>
    </row>
    <row r="247" spans="2:3" ht="12.75" x14ac:dyDescent="0.2">
      <c r="B247" s="7"/>
      <c r="C247" s="7"/>
    </row>
    <row r="248" spans="2:3" ht="12.75" x14ac:dyDescent="0.2">
      <c r="B248" s="7"/>
      <c r="C248" s="7"/>
    </row>
    <row r="249" spans="2:3" ht="12.75" x14ac:dyDescent="0.2">
      <c r="B249" s="7"/>
      <c r="C249" s="7"/>
    </row>
    <row r="250" spans="2:3" ht="12.75" x14ac:dyDescent="0.2">
      <c r="B250" s="7"/>
      <c r="C250" s="7"/>
    </row>
    <row r="251" spans="2:3" ht="12.75" x14ac:dyDescent="0.2">
      <c r="B251" s="7"/>
      <c r="C251" s="7"/>
    </row>
    <row r="252" spans="2:3" ht="12.75" x14ac:dyDescent="0.2">
      <c r="B252" s="7"/>
      <c r="C252" s="7"/>
    </row>
    <row r="253" spans="2:3" ht="12.75" x14ac:dyDescent="0.2">
      <c r="B253" s="7"/>
      <c r="C253" s="7"/>
    </row>
    <row r="254" spans="2:3" ht="12.75" x14ac:dyDescent="0.2">
      <c r="B254" s="7"/>
      <c r="C254" s="7"/>
    </row>
    <row r="255" spans="2:3" ht="12.75" x14ac:dyDescent="0.2">
      <c r="B255" s="7"/>
      <c r="C255" s="7"/>
    </row>
    <row r="256" spans="2:3" ht="12.75" x14ac:dyDescent="0.2">
      <c r="B256" s="7"/>
      <c r="C256" s="7"/>
    </row>
    <row r="257" spans="2:3" ht="12.75" x14ac:dyDescent="0.2">
      <c r="B257" s="7"/>
      <c r="C257" s="7"/>
    </row>
    <row r="258" spans="2:3" ht="12.75" x14ac:dyDescent="0.2">
      <c r="B258" s="7"/>
      <c r="C258" s="7"/>
    </row>
    <row r="259" spans="2:3" ht="12.75" x14ac:dyDescent="0.2">
      <c r="B259" s="7"/>
      <c r="C259" s="7"/>
    </row>
    <row r="260" spans="2:3" ht="12.75" x14ac:dyDescent="0.2">
      <c r="B260" s="7"/>
      <c r="C260" s="7"/>
    </row>
    <row r="261" spans="2:3" ht="12.75" x14ac:dyDescent="0.2">
      <c r="B261" s="7"/>
      <c r="C261" s="7"/>
    </row>
    <row r="262" spans="2:3" ht="12.75" x14ac:dyDescent="0.2">
      <c r="B262" s="7"/>
      <c r="C262" s="7"/>
    </row>
    <row r="263" spans="2:3" ht="12.75" x14ac:dyDescent="0.2">
      <c r="B263" s="7"/>
      <c r="C263" s="7"/>
    </row>
    <row r="264" spans="2:3" ht="12.75" x14ac:dyDescent="0.2">
      <c r="B264" s="7"/>
      <c r="C264" s="7"/>
    </row>
    <row r="265" spans="2:3" ht="12.75" x14ac:dyDescent="0.2">
      <c r="B265" s="7"/>
      <c r="C265" s="7"/>
    </row>
    <row r="266" spans="2:3" ht="12.75" x14ac:dyDescent="0.2">
      <c r="B266" s="7"/>
      <c r="C266" s="7"/>
    </row>
    <row r="267" spans="2:3" ht="12.75" x14ac:dyDescent="0.2">
      <c r="B267" s="7"/>
      <c r="C267" s="7"/>
    </row>
    <row r="268" spans="2:3" ht="12.75" x14ac:dyDescent="0.2">
      <c r="B268" s="7"/>
      <c r="C268" s="7"/>
    </row>
    <row r="269" spans="2:3" ht="12.75" x14ac:dyDescent="0.2">
      <c r="B269" s="7"/>
      <c r="C269" s="7"/>
    </row>
    <row r="270" spans="2:3" ht="12.75" x14ac:dyDescent="0.2">
      <c r="B270" s="7"/>
      <c r="C270" s="7"/>
    </row>
    <row r="271" spans="2:3" ht="12.75" x14ac:dyDescent="0.2">
      <c r="B271" s="7"/>
      <c r="C271" s="7"/>
    </row>
    <row r="272" spans="2:3" ht="12.75" x14ac:dyDescent="0.2">
      <c r="B272" s="7"/>
      <c r="C272" s="7"/>
    </row>
    <row r="273" spans="2:3" ht="12.75" x14ac:dyDescent="0.2">
      <c r="B273" s="7"/>
      <c r="C273" s="7"/>
    </row>
    <row r="274" spans="2:3" ht="12.75" x14ac:dyDescent="0.2">
      <c r="B274" s="7"/>
      <c r="C274" s="7"/>
    </row>
    <row r="275" spans="2:3" ht="12.75" x14ac:dyDescent="0.2">
      <c r="B275" s="7"/>
      <c r="C275" s="7"/>
    </row>
    <row r="276" spans="2:3" ht="12.75" x14ac:dyDescent="0.2">
      <c r="B276" s="7"/>
      <c r="C276" s="7"/>
    </row>
    <row r="277" spans="2:3" ht="12.75" x14ac:dyDescent="0.2">
      <c r="B277" s="7"/>
      <c r="C277" s="7"/>
    </row>
    <row r="278" spans="2:3" ht="12.75" x14ac:dyDescent="0.2">
      <c r="B278" s="7"/>
      <c r="C278" s="7"/>
    </row>
    <row r="279" spans="2:3" ht="12.75" x14ac:dyDescent="0.2">
      <c r="B279" s="7"/>
      <c r="C279" s="7"/>
    </row>
    <row r="280" spans="2:3" ht="12.75" x14ac:dyDescent="0.2">
      <c r="B280" s="7"/>
      <c r="C280" s="7"/>
    </row>
    <row r="281" spans="2:3" ht="12.75" x14ac:dyDescent="0.2">
      <c r="B281" s="7"/>
      <c r="C281" s="7"/>
    </row>
    <row r="282" spans="2:3" ht="12.75" x14ac:dyDescent="0.2">
      <c r="B282" s="7"/>
      <c r="C282" s="7"/>
    </row>
    <row r="283" spans="2:3" ht="12.75" x14ac:dyDescent="0.2">
      <c r="B283" s="7"/>
      <c r="C283" s="7"/>
    </row>
    <row r="284" spans="2:3" ht="12.75" x14ac:dyDescent="0.2">
      <c r="B284" s="7"/>
      <c r="C284" s="7"/>
    </row>
    <row r="285" spans="2:3" ht="12.75" x14ac:dyDescent="0.2">
      <c r="B285" s="7"/>
      <c r="C285" s="7"/>
    </row>
    <row r="286" spans="2:3" ht="12.75" x14ac:dyDescent="0.2">
      <c r="B286" s="7"/>
      <c r="C286" s="7"/>
    </row>
    <row r="287" spans="2:3" ht="12.75" x14ac:dyDescent="0.2">
      <c r="B287" s="7"/>
      <c r="C287" s="7"/>
    </row>
    <row r="288" spans="2:3" ht="12.75" x14ac:dyDescent="0.2">
      <c r="B288" s="7"/>
      <c r="C288" s="7"/>
    </row>
    <row r="289" spans="2:3" ht="12.75" x14ac:dyDescent="0.2">
      <c r="B289" s="7"/>
      <c r="C289" s="7"/>
    </row>
    <row r="290" spans="2:3" ht="12.75" x14ac:dyDescent="0.2">
      <c r="B290" s="7"/>
      <c r="C290" s="7"/>
    </row>
    <row r="291" spans="2:3" ht="12.75" x14ac:dyDescent="0.2">
      <c r="B291" s="7"/>
      <c r="C291" s="7"/>
    </row>
    <row r="292" spans="2:3" ht="12.75" x14ac:dyDescent="0.2">
      <c r="B292" s="7"/>
      <c r="C292" s="7"/>
    </row>
    <row r="293" spans="2:3" ht="12.75" x14ac:dyDescent="0.2">
      <c r="B293" s="7"/>
      <c r="C293" s="7"/>
    </row>
    <row r="294" spans="2:3" ht="12.75" x14ac:dyDescent="0.2">
      <c r="B294" s="7"/>
      <c r="C294" s="7"/>
    </row>
    <row r="295" spans="2:3" ht="12.75" x14ac:dyDescent="0.2">
      <c r="B295" s="7"/>
      <c r="C295" s="7"/>
    </row>
    <row r="296" spans="2:3" ht="12.75" x14ac:dyDescent="0.2">
      <c r="B296" s="7"/>
      <c r="C296" s="7"/>
    </row>
    <row r="297" spans="2:3" ht="12.75" x14ac:dyDescent="0.2">
      <c r="B297" s="7"/>
      <c r="C297" s="7"/>
    </row>
    <row r="298" spans="2:3" ht="12.75" x14ac:dyDescent="0.2">
      <c r="B298" s="7"/>
      <c r="C298" s="7"/>
    </row>
    <row r="299" spans="2:3" ht="12.75" x14ac:dyDescent="0.2">
      <c r="B299" s="7"/>
      <c r="C299" s="7"/>
    </row>
    <row r="300" spans="2:3" ht="12.75" x14ac:dyDescent="0.2">
      <c r="B300" s="7"/>
      <c r="C300" s="7"/>
    </row>
    <row r="301" spans="2:3" ht="12.75" x14ac:dyDescent="0.2">
      <c r="B301" s="7"/>
      <c r="C301" s="7"/>
    </row>
    <row r="302" spans="2:3" ht="12.75" x14ac:dyDescent="0.2">
      <c r="B302" s="7"/>
      <c r="C302" s="7"/>
    </row>
    <row r="303" spans="2:3" ht="12.75" x14ac:dyDescent="0.2">
      <c r="B303" s="7"/>
      <c r="C303" s="7"/>
    </row>
    <row r="304" spans="2:3" ht="12.75" x14ac:dyDescent="0.2">
      <c r="B304" s="7"/>
      <c r="C304" s="7"/>
    </row>
    <row r="305" spans="2:3" ht="12.75" x14ac:dyDescent="0.2">
      <c r="B305" s="7"/>
      <c r="C305" s="7"/>
    </row>
    <row r="306" spans="2:3" ht="12.75" x14ac:dyDescent="0.2">
      <c r="B306" s="7"/>
      <c r="C306" s="7"/>
    </row>
    <row r="307" spans="2:3" ht="12.75" x14ac:dyDescent="0.2">
      <c r="B307" s="7"/>
      <c r="C307" s="7"/>
    </row>
    <row r="308" spans="2:3" ht="12.75" x14ac:dyDescent="0.2">
      <c r="B308" s="7"/>
      <c r="C308" s="7"/>
    </row>
    <row r="309" spans="2:3" ht="12.75" x14ac:dyDescent="0.2">
      <c r="B309" s="7"/>
      <c r="C309" s="7"/>
    </row>
    <row r="310" spans="2:3" ht="12.75" x14ac:dyDescent="0.2">
      <c r="B310" s="7"/>
      <c r="C310" s="7"/>
    </row>
    <row r="311" spans="2:3" ht="12.75" x14ac:dyDescent="0.2">
      <c r="B311" s="7"/>
      <c r="C311" s="7"/>
    </row>
    <row r="312" spans="2:3" ht="12.75" x14ac:dyDescent="0.2">
      <c r="B312" s="7"/>
      <c r="C312" s="7"/>
    </row>
    <row r="313" spans="2:3" ht="12.75" x14ac:dyDescent="0.2">
      <c r="B313" s="7"/>
      <c r="C313" s="7"/>
    </row>
    <row r="314" spans="2:3" ht="12.75" x14ac:dyDescent="0.2">
      <c r="B314" s="7"/>
      <c r="C314" s="7"/>
    </row>
    <row r="315" spans="2:3" ht="12.75" x14ac:dyDescent="0.2">
      <c r="B315" s="7"/>
      <c r="C315" s="7"/>
    </row>
    <row r="316" spans="2:3" ht="12.75" x14ac:dyDescent="0.2">
      <c r="B316" s="7"/>
      <c r="C316" s="7"/>
    </row>
    <row r="317" spans="2:3" ht="12.75" x14ac:dyDescent="0.2">
      <c r="B317" s="7"/>
      <c r="C317" s="7"/>
    </row>
    <row r="318" spans="2:3" ht="12.75" x14ac:dyDescent="0.2">
      <c r="B318" s="7"/>
      <c r="C318" s="7"/>
    </row>
    <row r="319" spans="2:3" ht="12.75" x14ac:dyDescent="0.2">
      <c r="B319" s="7"/>
      <c r="C319" s="7"/>
    </row>
    <row r="320" spans="2:3" ht="12.75" x14ac:dyDescent="0.2">
      <c r="B320" s="7"/>
      <c r="C320" s="7"/>
    </row>
    <row r="321" spans="2:3" ht="12.75" x14ac:dyDescent="0.2">
      <c r="B321" s="7"/>
      <c r="C321" s="7"/>
    </row>
    <row r="322" spans="2:3" ht="12.75" x14ac:dyDescent="0.2">
      <c r="B322" s="7"/>
      <c r="C322" s="7"/>
    </row>
    <row r="323" spans="2:3" ht="12.75" x14ac:dyDescent="0.2">
      <c r="B323" s="7"/>
      <c r="C323" s="7"/>
    </row>
    <row r="324" spans="2:3" ht="12.75" x14ac:dyDescent="0.2">
      <c r="B324" s="7"/>
      <c r="C324" s="7"/>
    </row>
    <row r="325" spans="2:3" ht="12.75" x14ac:dyDescent="0.2">
      <c r="B325" s="7"/>
      <c r="C325" s="7"/>
    </row>
    <row r="326" spans="2:3" ht="12.75" x14ac:dyDescent="0.2">
      <c r="B326" s="7"/>
      <c r="C326" s="7"/>
    </row>
    <row r="327" spans="2:3" ht="12.75" x14ac:dyDescent="0.2">
      <c r="B327" s="7"/>
      <c r="C327" s="7"/>
    </row>
    <row r="328" spans="2:3" ht="12.75" x14ac:dyDescent="0.2">
      <c r="B328" s="7"/>
      <c r="C328" s="7"/>
    </row>
    <row r="329" spans="2:3" ht="12.75" x14ac:dyDescent="0.2">
      <c r="B329" s="7"/>
      <c r="C329" s="7"/>
    </row>
    <row r="330" spans="2:3" ht="12.75" x14ac:dyDescent="0.2">
      <c r="B330" s="7"/>
      <c r="C330" s="7"/>
    </row>
    <row r="331" spans="2:3" ht="12.75" x14ac:dyDescent="0.2">
      <c r="B331" s="7"/>
      <c r="C331" s="7"/>
    </row>
    <row r="332" spans="2:3" ht="12.75" x14ac:dyDescent="0.2">
      <c r="B332" s="7"/>
      <c r="C332" s="7"/>
    </row>
    <row r="333" spans="2:3" ht="12.75" x14ac:dyDescent="0.2">
      <c r="B333" s="7"/>
      <c r="C333" s="7"/>
    </row>
    <row r="334" spans="2:3" ht="12.75" x14ac:dyDescent="0.2">
      <c r="B334" s="7"/>
      <c r="C334" s="7"/>
    </row>
    <row r="335" spans="2:3" ht="12.75" x14ac:dyDescent="0.2">
      <c r="B335" s="7"/>
      <c r="C335" s="7"/>
    </row>
    <row r="336" spans="2:3" ht="12.75" x14ac:dyDescent="0.2">
      <c r="B336" s="7"/>
      <c r="C336" s="7"/>
    </row>
    <row r="337" spans="2:3" ht="12.75" x14ac:dyDescent="0.2">
      <c r="B337" s="7"/>
      <c r="C337" s="7"/>
    </row>
    <row r="338" spans="2:3" ht="12.75" x14ac:dyDescent="0.2">
      <c r="B338" s="7"/>
      <c r="C338" s="7"/>
    </row>
    <row r="339" spans="2:3" ht="12.75" x14ac:dyDescent="0.2">
      <c r="B339" s="7"/>
      <c r="C339" s="7"/>
    </row>
    <row r="340" spans="2:3" ht="12.75" x14ac:dyDescent="0.2">
      <c r="B340" s="7"/>
      <c r="C340" s="7"/>
    </row>
    <row r="341" spans="2:3" ht="12.75" x14ac:dyDescent="0.2">
      <c r="B341" s="7"/>
      <c r="C341" s="7"/>
    </row>
    <row r="342" spans="2:3" ht="12.75" x14ac:dyDescent="0.2">
      <c r="B342" s="7"/>
      <c r="C342" s="7"/>
    </row>
    <row r="343" spans="2:3" ht="12.75" x14ac:dyDescent="0.2">
      <c r="B343" s="7"/>
      <c r="C343" s="7"/>
    </row>
    <row r="344" spans="2:3" ht="12.75" x14ac:dyDescent="0.2">
      <c r="B344" s="7"/>
      <c r="C344" s="7"/>
    </row>
    <row r="345" spans="2:3" ht="12.75" x14ac:dyDescent="0.2">
      <c r="B345" s="7"/>
      <c r="C345" s="7"/>
    </row>
    <row r="346" spans="2:3" ht="12.75" x14ac:dyDescent="0.2">
      <c r="B346" s="7"/>
      <c r="C346" s="7"/>
    </row>
    <row r="347" spans="2:3" ht="12.75" x14ac:dyDescent="0.2">
      <c r="B347" s="7"/>
      <c r="C347" s="7"/>
    </row>
    <row r="348" spans="2:3" ht="12.75" x14ac:dyDescent="0.2">
      <c r="B348" s="7"/>
      <c r="C348" s="7"/>
    </row>
    <row r="349" spans="2:3" ht="12.75" x14ac:dyDescent="0.2">
      <c r="B349" s="7"/>
      <c r="C349" s="7"/>
    </row>
    <row r="350" spans="2:3" ht="12.75" x14ac:dyDescent="0.2">
      <c r="B350" s="7"/>
      <c r="C350" s="7"/>
    </row>
    <row r="351" spans="2:3" ht="12.75" x14ac:dyDescent="0.2">
      <c r="B351" s="7"/>
      <c r="C351" s="7"/>
    </row>
    <row r="352" spans="2:3" ht="12.75" x14ac:dyDescent="0.2">
      <c r="B352" s="7"/>
      <c r="C352" s="7"/>
    </row>
    <row r="353" spans="2:3" ht="12.75" x14ac:dyDescent="0.2">
      <c r="B353" s="7"/>
      <c r="C353" s="7"/>
    </row>
    <row r="354" spans="2:3" ht="12.75" x14ac:dyDescent="0.2">
      <c r="B354" s="7"/>
      <c r="C354" s="7"/>
    </row>
    <row r="355" spans="2:3" ht="12.75" x14ac:dyDescent="0.2">
      <c r="B355" s="7"/>
      <c r="C355" s="7"/>
    </row>
    <row r="356" spans="2:3" ht="12.75" x14ac:dyDescent="0.2">
      <c r="B356" s="7"/>
      <c r="C356" s="7"/>
    </row>
    <row r="357" spans="2:3" ht="12.75" x14ac:dyDescent="0.2">
      <c r="B357" s="7"/>
      <c r="C357" s="7"/>
    </row>
    <row r="358" spans="2:3" ht="12.75" x14ac:dyDescent="0.2">
      <c r="B358" s="7"/>
      <c r="C358" s="7"/>
    </row>
    <row r="359" spans="2:3" ht="12.75" x14ac:dyDescent="0.2">
      <c r="B359" s="7"/>
      <c r="C359" s="7"/>
    </row>
    <row r="360" spans="2:3" ht="12.75" x14ac:dyDescent="0.2">
      <c r="B360" s="7"/>
      <c r="C360" s="7"/>
    </row>
    <row r="361" spans="2:3" ht="12.75" x14ac:dyDescent="0.2">
      <c r="B361" s="7"/>
      <c r="C361" s="7"/>
    </row>
    <row r="362" spans="2:3" ht="12.75" x14ac:dyDescent="0.2">
      <c r="B362" s="7"/>
      <c r="C362" s="7"/>
    </row>
    <row r="363" spans="2:3" ht="12.75" x14ac:dyDescent="0.2">
      <c r="B363" s="7"/>
      <c r="C363" s="7"/>
    </row>
    <row r="364" spans="2:3" ht="12.75" x14ac:dyDescent="0.2">
      <c r="B364" s="7"/>
      <c r="C364" s="7"/>
    </row>
    <row r="365" spans="2:3" ht="12.75" x14ac:dyDescent="0.2">
      <c r="B365" s="7"/>
      <c r="C365" s="7"/>
    </row>
    <row r="366" spans="2:3" ht="12.75" x14ac:dyDescent="0.2">
      <c r="B366" s="7"/>
      <c r="C366" s="7"/>
    </row>
    <row r="367" spans="2:3" ht="12.75" x14ac:dyDescent="0.2">
      <c r="B367" s="7"/>
      <c r="C367" s="7"/>
    </row>
    <row r="368" spans="2:3" ht="12.75" x14ac:dyDescent="0.2">
      <c r="B368" s="7"/>
      <c r="C368" s="7"/>
    </row>
    <row r="369" spans="2:3" ht="12.75" x14ac:dyDescent="0.2">
      <c r="B369" s="7"/>
      <c r="C369" s="7"/>
    </row>
    <row r="370" spans="2:3" ht="12.75" x14ac:dyDescent="0.2">
      <c r="B370" s="7"/>
      <c r="C370" s="7"/>
    </row>
    <row r="371" spans="2:3" ht="12.75" x14ac:dyDescent="0.2">
      <c r="B371" s="7"/>
      <c r="C371" s="7"/>
    </row>
    <row r="372" spans="2:3" ht="12.75" x14ac:dyDescent="0.2">
      <c r="B372" s="7"/>
      <c r="C372" s="7"/>
    </row>
    <row r="373" spans="2:3" ht="12.75" x14ac:dyDescent="0.2">
      <c r="B373" s="7"/>
      <c r="C373" s="7"/>
    </row>
    <row r="374" spans="2:3" ht="12.75" x14ac:dyDescent="0.2">
      <c r="B374" s="7"/>
      <c r="C374" s="7"/>
    </row>
    <row r="375" spans="2:3" ht="12.75" x14ac:dyDescent="0.2">
      <c r="B375" s="7"/>
      <c r="C375" s="7"/>
    </row>
    <row r="376" spans="2:3" ht="12.75" x14ac:dyDescent="0.2">
      <c r="B376" s="7"/>
      <c r="C376" s="7"/>
    </row>
    <row r="377" spans="2:3" ht="12.75" x14ac:dyDescent="0.2">
      <c r="B377" s="7"/>
      <c r="C377" s="7"/>
    </row>
    <row r="378" spans="2:3" ht="12.75" x14ac:dyDescent="0.2">
      <c r="B378" s="7"/>
      <c r="C378" s="7"/>
    </row>
    <row r="379" spans="2:3" ht="12.75" x14ac:dyDescent="0.2">
      <c r="B379" s="7"/>
      <c r="C379" s="7"/>
    </row>
    <row r="380" spans="2:3" ht="12.75" x14ac:dyDescent="0.2">
      <c r="B380" s="7"/>
      <c r="C380" s="7"/>
    </row>
    <row r="381" spans="2:3" ht="12.75" x14ac:dyDescent="0.2">
      <c r="B381" s="7"/>
      <c r="C381" s="7"/>
    </row>
    <row r="382" spans="2:3" ht="12.75" x14ac:dyDescent="0.2">
      <c r="B382" s="7"/>
      <c r="C382" s="7"/>
    </row>
    <row r="383" spans="2:3" ht="12.75" x14ac:dyDescent="0.2">
      <c r="B383" s="7"/>
      <c r="C383" s="7"/>
    </row>
    <row r="384" spans="2:3" ht="12.75" x14ac:dyDescent="0.2">
      <c r="B384" s="7"/>
      <c r="C384" s="7"/>
    </row>
    <row r="385" spans="2:3" ht="12.75" x14ac:dyDescent="0.2">
      <c r="B385" s="7"/>
      <c r="C385" s="7"/>
    </row>
    <row r="386" spans="2:3" ht="12.75" x14ac:dyDescent="0.2">
      <c r="B386" s="7"/>
      <c r="C386" s="7"/>
    </row>
    <row r="387" spans="2:3" ht="12.75" x14ac:dyDescent="0.2">
      <c r="B387" s="7"/>
      <c r="C387" s="7"/>
    </row>
    <row r="388" spans="2:3" ht="12.75" x14ac:dyDescent="0.2">
      <c r="B388" s="7"/>
      <c r="C388" s="7"/>
    </row>
    <row r="389" spans="2:3" ht="12.75" x14ac:dyDescent="0.2">
      <c r="B389" s="7"/>
      <c r="C389" s="7"/>
    </row>
    <row r="390" spans="2:3" ht="12.75" x14ac:dyDescent="0.2">
      <c r="B390" s="7"/>
      <c r="C390" s="7"/>
    </row>
    <row r="391" spans="2:3" ht="12.75" x14ac:dyDescent="0.2">
      <c r="B391" s="7"/>
      <c r="C391" s="7"/>
    </row>
    <row r="392" spans="2:3" ht="12.75" x14ac:dyDescent="0.2">
      <c r="B392" s="7"/>
      <c r="C392" s="7"/>
    </row>
    <row r="393" spans="2:3" ht="12.75" x14ac:dyDescent="0.2">
      <c r="B393" s="7"/>
      <c r="C393" s="7"/>
    </row>
    <row r="394" spans="2:3" ht="12.75" x14ac:dyDescent="0.2">
      <c r="B394" s="7"/>
      <c r="C394" s="7"/>
    </row>
    <row r="395" spans="2:3" ht="12.75" x14ac:dyDescent="0.2">
      <c r="B395" s="7"/>
      <c r="C395" s="7"/>
    </row>
    <row r="396" spans="2:3" ht="12.75" x14ac:dyDescent="0.2">
      <c r="B396" s="7"/>
      <c r="C396" s="7"/>
    </row>
    <row r="397" spans="2:3" ht="12.75" x14ac:dyDescent="0.2">
      <c r="B397" s="7"/>
      <c r="C397" s="7"/>
    </row>
    <row r="398" spans="2:3" ht="12.75" x14ac:dyDescent="0.2">
      <c r="B398" s="7"/>
      <c r="C398" s="7"/>
    </row>
    <row r="399" spans="2:3" ht="12.75" x14ac:dyDescent="0.2">
      <c r="B399" s="7"/>
      <c r="C399" s="7"/>
    </row>
    <row r="400" spans="2:3" ht="12.75" x14ac:dyDescent="0.2">
      <c r="B400" s="7"/>
      <c r="C400" s="7"/>
    </row>
    <row r="401" spans="2:3" ht="12.75" x14ac:dyDescent="0.2">
      <c r="B401" s="7"/>
      <c r="C401" s="7"/>
    </row>
    <row r="402" spans="2:3" ht="12.75" x14ac:dyDescent="0.2">
      <c r="B402" s="7"/>
      <c r="C402" s="7"/>
    </row>
    <row r="403" spans="2:3" ht="12.75" x14ac:dyDescent="0.2">
      <c r="B403" s="7"/>
      <c r="C403" s="7"/>
    </row>
    <row r="404" spans="2:3" ht="12.75" x14ac:dyDescent="0.2">
      <c r="B404" s="7"/>
      <c r="C404" s="7"/>
    </row>
    <row r="405" spans="2:3" ht="12.75" x14ac:dyDescent="0.2">
      <c r="B405" s="7"/>
      <c r="C405" s="7"/>
    </row>
    <row r="406" spans="2:3" ht="12.75" x14ac:dyDescent="0.2">
      <c r="B406" s="7"/>
      <c r="C406" s="7"/>
    </row>
    <row r="407" spans="2:3" ht="12.75" x14ac:dyDescent="0.2">
      <c r="B407" s="7"/>
      <c r="C407" s="7"/>
    </row>
    <row r="408" spans="2:3" ht="12.75" x14ac:dyDescent="0.2">
      <c r="B408" s="7"/>
      <c r="C408" s="7"/>
    </row>
    <row r="409" spans="2:3" ht="12.75" x14ac:dyDescent="0.2">
      <c r="B409" s="7"/>
      <c r="C409" s="7"/>
    </row>
    <row r="410" spans="2:3" ht="12.75" x14ac:dyDescent="0.2">
      <c r="B410" s="7"/>
      <c r="C410" s="7"/>
    </row>
    <row r="411" spans="2:3" ht="12.75" x14ac:dyDescent="0.2">
      <c r="B411" s="7"/>
      <c r="C411" s="7"/>
    </row>
    <row r="412" spans="2:3" ht="12.75" x14ac:dyDescent="0.2">
      <c r="B412" s="7"/>
      <c r="C412" s="7"/>
    </row>
    <row r="413" spans="2:3" ht="12.75" x14ac:dyDescent="0.2">
      <c r="B413" s="7"/>
      <c r="C413" s="7"/>
    </row>
    <row r="414" spans="2:3" ht="12.75" x14ac:dyDescent="0.2">
      <c r="B414" s="7"/>
      <c r="C414" s="7"/>
    </row>
    <row r="415" spans="2:3" ht="12.75" x14ac:dyDescent="0.2">
      <c r="B415" s="7"/>
      <c r="C415" s="7"/>
    </row>
    <row r="416" spans="2:3" ht="12.75" x14ac:dyDescent="0.2">
      <c r="B416" s="7"/>
      <c r="C416" s="7"/>
    </row>
    <row r="417" spans="2:3" ht="12.75" x14ac:dyDescent="0.2">
      <c r="B417" s="7"/>
      <c r="C417" s="7"/>
    </row>
    <row r="418" spans="2:3" ht="12.75" x14ac:dyDescent="0.2">
      <c r="B418" s="7"/>
      <c r="C418" s="7"/>
    </row>
    <row r="419" spans="2:3" ht="12.75" x14ac:dyDescent="0.2">
      <c r="B419" s="7"/>
      <c r="C419" s="7"/>
    </row>
    <row r="420" spans="2:3" ht="12.75" x14ac:dyDescent="0.2">
      <c r="B420" s="7"/>
      <c r="C420" s="7"/>
    </row>
    <row r="421" spans="2:3" ht="12.75" x14ac:dyDescent="0.2">
      <c r="B421" s="7"/>
      <c r="C421" s="7"/>
    </row>
    <row r="422" spans="2:3" ht="12.75" x14ac:dyDescent="0.2">
      <c r="B422" s="7"/>
      <c r="C422" s="7"/>
    </row>
    <row r="423" spans="2:3" ht="12.75" x14ac:dyDescent="0.2">
      <c r="B423" s="7"/>
      <c r="C423" s="7"/>
    </row>
    <row r="424" spans="2:3" ht="12.75" x14ac:dyDescent="0.2">
      <c r="B424" s="7"/>
      <c r="C424" s="7"/>
    </row>
    <row r="425" spans="2:3" ht="12.75" x14ac:dyDescent="0.2">
      <c r="B425" s="7"/>
      <c r="C425" s="7"/>
    </row>
    <row r="426" spans="2:3" ht="12.75" x14ac:dyDescent="0.2">
      <c r="B426" s="7"/>
      <c r="C426" s="7"/>
    </row>
    <row r="427" spans="2:3" ht="12.75" x14ac:dyDescent="0.2">
      <c r="B427" s="7"/>
      <c r="C427" s="7"/>
    </row>
    <row r="428" spans="2:3" ht="12.75" x14ac:dyDescent="0.2">
      <c r="B428" s="7"/>
      <c r="C428" s="7"/>
    </row>
    <row r="429" spans="2:3" ht="12.75" x14ac:dyDescent="0.2">
      <c r="B429" s="7"/>
      <c r="C429" s="7"/>
    </row>
    <row r="430" spans="2:3" ht="12.75" x14ac:dyDescent="0.2">
      <c r="B430" s="7"/>
      <c r="C430" s="7"/>
    </row>
    <row r="431" spans="2:3" ht="12.75" x14ac:dyDescent="0.2">
      <c r="B431" s="7"/>
      <c r="C431" s="7"/>
    </row>
    <row r="432" spans="2:3" ht="12.75" x14ac:dyDescent="0.2">
      <c r="B432" s="7"/>
      <c r="C432" s="7"/>
    </row>
    <row r="433" spans="2:3" ht="12.75" x14ac:dyDescent="0.2">
      <c r="B433" s="7"/>
      <c r="C433" s="7"/>
    </row>
    <row r="434" spans="2:3" ht="12.75" x14ac:dyDescent="0.2">
      <c r="B434" s="7"/>
      <c r="C434" s="7"/>
    </row>
    <row r="435" spans="2:3" ht="12.75" x14ac:dyDescent="0.2">
      <c r="B435" s="7"/>
      <c r="C435" s="7"/>
    </row>
    <row r="436" spans="2:3" ht="12.75" x14ac:dyDescent="0.2">
      <c r="B436" s="7"/>
      <c r="C436" s="7"/>
    </row>
    <row r="437" spans="2:3" ht="12.75" x14ac:dyDescent="0.2">
      <c r="B437" s="7"/>
      <c r="C437" s="7"/>
    </row>
    <row r="438" spans="2:3" ht="12.75" x14ac:dyDescent="0.2">
      <c r="B438" s="7"/>
      <c r="C438" s="7"/>
    </row>
    <row r="439" spans="2:3" ht="12.75" x14ac:dyDescent="0.2">
      <c r="B439" s="7"/>
      <c r="C439" s="7"/>
    </row>
    <row r="440" spans="2:3" ht="12.75" x14ac:dyDescent="0.2">
      <c r="B440" s="7"/>
      <c r="C440" s="7"/>
    </row>
    <row r="441" spans="2:3" ht="12.75" x14ac:dyDescent="0.2">
      <c r="B441" s="7"/>
      <c r="C441" s="7"/>
    </row>
    <row r="442" spans="2:3" ht="12.75" x14ac:dyDescent="0.2">
      <c r="B442" s="7"/>
      <c r="C442" s="7"/>
    </row>
    <row r="443" spans="2:3" ht="12.75" x14ac:dyDescent="0.2">
      <c r="B443" s="7"/>
      <c r="C443" s="7"/>
    </row>
    <row r="444" spans="2:3" ht="12.75" x14ac:dyDescent="0.2">
      <c r="B444" s="7"/>
      <c r="C444" s="7"/>
    </row>
    <row r="445" spans="2:3" ht="12.75" x14ac:dyDescent="0.2">
      <c r="B445" s="7"/>
      <c r="C445" s="7"/>
    </row>
    <row r="446" spans="2:3" ht="12.75" x14ac:dyDescent="0.2">
      <c r="B446" s="7"/>
      <c r="C446" s="7"/>
    </row>
    <row r="447" spans="2:3" ht="12.75" x14ac:dyDescent="0.2">
      <c r="B447" s="7"/>
      <c r="C447" s="7"/>
    </row>
    <row r="448" spans="2:3" ht="12.75" x14ac:dyDescent="0.2">
      <c r="B448" s="7"/>
      <c r="C448" s="7"/>
    </row>
    <row r="449" spans="2:3" ht="12.75" x14ac:dyDescent="0.2">
      <c r="B449" s="7"/>
      <c r="C449" s="7"/>
    </row>
    <row r="450" spans="2:3" ht="12.75" x14ac:dyDescent="0.2">
      <c r="B450" s="7"/>
      <c r="C450" s="7"/>
    </row>
    <row r="451" spans="2:3" ht="12.75" x14ac:dyDescent="0.2">
      <c r="B451" s="7"/>
      <c r="C451" s="7"/>
    </row>
    <row r="452" spans="2:3" ht="12.75" x14ac:dyDescent="0.2">
      <c r="B452" s="7"/>
      <c r="C452" s="7"/>
    </row>
    <row r="453" spans="2:3" ht="12.75" x14ac:dyDescent="0.2">
      <c r="B453" s="7"/>
      <c r="C453" s="7"/>
    </row>
    <row r="454" spans="2:3" ht="12.75" x14ac:dyDescent="0.2">
      <c r="B454" s="7"/>
      <c r="C454" s="7"/>
    </row>
    <row r="455" spans="2:3" ht="12.75" x14ac:dyDescent="0.2">
      <c r="B455" s="7"/>
      <c r="C455" s="7"/>
    </row>
    <row r="456" spans="2:3" ht="12.75" x14ac:dyDescent="0.2">
      <c r="B456" s="7"/>
      <c r="C456" s="7"/>
    </row>
    <row r="457" spans="2:3" ht="12.75" x14ac:dyDescent="0.2">
      <c r="B457" s="7"/>
      <c r="C457" s="7"/>
    </row>
    <row r="458" spans="2:3" ht="12.75" x14ac:dyDescent="0.2">
      <c r="B458" s="7"/>
      <c r="C458" s="7"/>
    </row>
    <row r="459" spans="2:3" ht="12.75" x14ac:dyDescent="0.2">
      <c r="B459" s="7"/>
      <c r="C459" s="7"/>
    </row>
    <row r="460" spans="2:3" ht="12.75" x14ac:dyDescent="0.2">
      <c r="B460" s="7"/>
      <c r="C460" s="7"/>
    </row>
    <row r="461" spans="2:3" ht="12.75" x14ac:dyDescent="0.2">
      <c r="B461" s="7"/>
      <c r="C461" s="7"/>
    </row>
    <row r="462" spans="2:3" ht="12.75" x14ac:dyDescent="0.2">
      <c r="B462" s="7"/>
      <c r="C462" s="7"/>
    </row>
    <row r="463" spans="2:3" ht="12.75" x14ac:dyDescent="0.2">
      <c r="B463" s="7"/>
      <c r="C463" s="7"/>
    </row>
    <row r="464" spans="2:3" ht="12.75" x14ac:dyDescent="0.2">
      <c r="B464" s="7"/>
      <c r="C464" s="7"/>
    </row>
    <row r="465" spans="2:3" ht="12.75" x14ac:dyDescent="0.2">
      <c r="B465" s="7"/>
      <c r="C465" s="7"/>
    </row>
    <row r="466" spans="2:3" ht="12.75" x14ac:dyDescent="0.2">
      <c r="B466" s="7"/>
      <c r="C466" s="7"/>
    </row>
    <row r="467" spans="2:3" ht="12.75" x14ac:dyDescent="0.2">
      <c r="B467" s="7"/>
      <c r="C467" s="7"/>
    </row>
    <row r="468" spans="2:3" ht="12.75" x14ac:dyDescent="0.2">
      <c r="B468" s="7"/>
      <c r="C468" s="7"/>
    </row>
    <row r="469" spans="2:3" ht="12.75" x14ac:dyDescent="0.2">
      <c r="B469" s="7"/>
      <c r="C469" s="7"/>
    </row>
    <row r="470" spans="2:3" ht="12.75" x14ac:dyDescent="0.2">
      <c r="B470" s="7"/>
      <c r="C470" s="7"/>
    </row>
    <row r="471" spans="2:3" ht="12.75" x14ac:dyDescent="0.2">
      <c r="B471" s="7"/>
      <c r="C471" s="7"/>
    </row>
    <row r="472" spans="2:3" ht="12.75" x14ac:dyDescent="0.2">
      <c r="B472" s="7"/>
      <c r="C472" s="7"/>
    </row>
    <row r="473" spans="2:3" ht="12.75" x14ac:dyDescent="0.2">
      <c r="B473" s="7"/>
      <c r="C473" s="7"/>
    </row>
    <row r="474" spans="2:3" ht="12.75" x14ac:dyDescent="0.2">
      <c r="B474" s="7"/>
      <c r="C474" s="7"/>
    </row>
    <row r="475" spans="2:3" ht="12.75" x14ac:dyDescent="0.2">
      <c r="B475" s="7"/>
      <c r="C475" s="7"/>
    </row>
    <row r="476" spans="2:3" ht="12.75" x14ac:dyDescent="0.2">
      <c r="B476" s="7"/>
      <c r="C476" s="7"/>
    </row>
    <row r="477" spans="2:3" ht="12.75" x14ac:dyDescent="0.2">
      <c r="B477" s="7"/>
      <c r="C477" s="7"/>
    </row>
    <row r="478" spans="2:3" ht="12.75" x14ac:dyDescent="0.2">
      <c r="B478" s="7"/>
      <c r="C478" s="7"/>
    </row>
    <row r="479" spans="2:3" ht="12.75" x14ac:dyDescent="0.2">
      <c r="B479" s="7"/>
      <c r="C479" s="7"/>
    </row>
    <row r="480" spans="2:3" ht="12.75" x14ac:dyDescent="0.2">
      <c r="B480" s="7"/>
      <c r="C480" s="7"/>
    </row>
    <row r="481" spans="2:3" ht="12.75" x14ac:dyDescent="0.2">
      <c r="B481" s="7"/>
      <c r="C481" s="7"/>
    </row>
    <row r="482" spans="2:3" ht="12.75" x14ac:dyDescent="0.2">
      <c r="B482" s="7"/>
      <c r="C482" s="7"/>
    </row>
    <row r="483" spans="2:3" ht="12.75" x14ac:dyDescent="0.2">
      <c r="B483" s="7"/>
      <c r="C483" s="7"/>
    </row>
    <row r="484" spans="2:3" ht="12.75" x14ac:dyDescent="0.2">
      <c r="B484" s="7"/>
      <c r="C484" s="7"/>
    </row>
    <row r="485" spans="2:3" ht="12.75" x14ac:dyDescent="0.2">
      <c r="B485" s="7"/>
      <c r="C485" s="7"/>
    </row>
    <row r="486" spans="2:3" ht="12.75" x14ac:dyDescent="0.2">
      <c r="B486" s="7"/>
      <c r="C486" s="7"/>
    </row>
    <row r="487" spans="2:3" ht="12.75" x14ac:dyDescent="0.2">
      <c r="B487" s="7"/>
      <c r="C487" s="7"/>
    </row>
    <row r="488" spans="2:3" ht="12.75" x14ac:dyDescent="0.2">
      <c r="B488" s="7"/>
      <c r="C488" s="7"/>
    </row>
    <row r="489" spans="2:3" ht="12.75" x14ac:dyDescent="0.2">
      <c r="B489" s="7"/>
      <c r="C489" s="7"/>
    </row>
    <row r="490" spans="2:3" ht="12.75" x14ac:dyDescent="0.2">
      <c r="B490" s="7"/>
      <c r="C490" s="7"/>
    </row>
    <row r="491" spans="2:3" ht="12.75" x14ac:dyDescent="0.2">
      <c r="B491" s="7"/>
      <c r="C491" s="7"/>
    </row>
    <row r="492" spans="2:3" ht="12.75" x14ac:dyDescent="0.2">
      <c r="B492" s="7"/>
      <c r="C492" s="7"/>
    </row>
    <row r="493" spans="2:3" ht="12.75" x14ac:dyDescent="0.2">
      <c r="B493" s="7"/>
      <c r="C493" s="7"/>
    </row>
    <row r="494" spans="2:3" ht="12.75" x14ac:dyDescent="0.2">
      <c r="B494" s="7"/>
      <c r="C494" s="7"/>
    </row>
    <row r="495" spans="2:3" ht="12.75" x14ac:dyDescent="0.2">
      <c r="B495" s="7"/>
      <c r="C495" s="7"/>
    </row>
    <row r="496" spans="2:3" ht="12.75" x14ac:dyDescent="0.2">
      <c r="B496" s="7"/>
      <c r="C496" s="7"/>
    </row>
    <row r="497" spans="2:3" ht="12.75" x14ac:dyDescent="0.2">
      <c r="B497" s="7"/>
      <c r="C497" s="7"/>
    </row>
    <row r="498" spans="2:3" ht="12.75" x14ac:dyDescent="0.2">
      <c r="B498" s="7"/>
      <c r="C498" s="7"/>
    </row>
    <row r="499" spans="2:3" ht="12.75" x14ac:dyDescent="0.2">
      <c r="B499" s="7"/>
      <c r="C499" s="7"/>
    </row>
    <row r="500" spans="2:3" ht="12.75" x14ac:dyDescent="0.2">
      <c r="B500" s="7"/>
      <c r="C500" s="7"/>
    </row>
    <row r="501" spans="2:3" ht="12.75" x14ac:dyDescent="0.2">
      <c r="B501" s="7"/>
      <c r="C501" s="7"/>
    </row>
    <row r="502" spans="2:3" ht="12.75" x14ac:dyDescent="0.2">
      <c r="B502" s="7"/>
      <c r="C502" s="7"/>
    </row>
    <row r="503" spans="2:3" ht="12.75" x14ac:dyDescent="0.2">
      <c r="B503" s="7"/>
      <c r="C503" s="7"/>
    </row>
    <row r="504" spans="2:3" ht="12.75" x14ac:dyDescent="0.2">
      <c r="B504" s="7"/>
      <c r="C504" s="7"/>
    </row>
    <row r="505" spans="2:3" ht="12.75" x14ac:dyDescent="0.2">
      <c r="B505" s="7"/>
      <c r="C505" s="7"/>
    </row>
    <row r="506" spans="2:3" ht="12.75" x14ac:dyDescent="0.2">
      <c r="B506" s="7"/>
      <c r="C506" s="7"/>
    </row>
    <row r="507" spans="2:3" ht="12.75" x14ac:dyDescent="0.2">
      <c r="B507" s="7"/>
      <c r="C507" s="7"/>
    </row>
    <row r="508" spans="2:3" ht="12.75" x14ac:dyDescent="0.2">
      <c r="B508" s="7"/>
      <c r="C508" s="7"/>
    </row>
    <row r="509" spans="2:3" ht="12.75" x14ac:dyDescent="0.2">
      <c r="B509" s="7"/>
      <c r="C509" s="7"/>
    </row>
    <row r="510" spans="2:3" ht="12.75" x14ac:dyDescent="0.2">
      <c r="B510" s="7"/>
      <c r="C510" s="7"/>
    </row>
    <row r="511" spans="2:3" ht="12.75" x14ac:dyDescent="0.2">
      <c r="B511" s="7"/>
      <c r="C511" s="7"/>
    </row>
    <row r="512" spans="2:3" ht="12.75" x14ac:dyDescent="0.2">
      <c r="B512" s="7"/>
      <c r="C512" s="7"/>
    </row>
    <row r="513" spans="2:3" ht="12.75" x14ac:dyDescent="0.2">
      <c r="B513" s="7"/>
      <c r="C513" s="7"/>
    </row>
    <row r="514" spans="2:3" ht="12.75" x14ac:dyDescent="0.2">
      <c r="B514" s="7"/>
      <c r="C514" s="7"/>
    </row>
    <row r="515" spans="2:3" ht="12.75" x14ac:dyDescent="0.2">
      <c r="B515" s="7"/>
      <c r="C515" s="7"/>
    </row>
    <row r="516" spans="2:3" ht="12.75" x14ac:dyDescent="0.2">
      <c r="B516" s="7"/>
      <c r="C516" s="7"/>
    </row>
    <row r="517" spans="2:3" ht="12.75" x14ac:dyDescent="0.2">
      <c r="B517" s="7"/>
      <c r="C517" s="7"/>
    </row>
    <row r="518" spans="2:3" ht="12.75" x14ac:dyDescent="0.2">
      <c r="B518" s="7"/>
      <c r="C518" s="7"/>
    </row>
    <row r="519" spans="2:3" ht="12.75" x14ac:dyDescent="0.2">
      <c r="B519" s="7"/>
      <c r="C519" s="7"/>
    </row>
    <row r="520" spans="2:3" ht="12.75" x14ac:dyDescent="0.2">
      <c r="B520" s="7"/>
      <c r="C520" s="7"/>
    </row>
    <row r="521" spans="2:3" ht="12.75" x14ac:dyDescent="0.2">
      <c r="B521" s="7"/>
      <c r="C521" s="7"/>
    </row>
    <row r="522" spans="2:3" ht="12.75" x14ac:dyDescent="0.2">
      <c r="B522" s="7"/>
      <c r="C522" s="7"/>
    </row>
    <row r="523" spans="2:3" ht="12.75" x14ac:dyDescent="0.2">
      <c r="B523" s="7"/>
      <c r="C523" s="7"/>
    </row>
    <row r="524" spans="2:3" ht="12.75" x14ac:dyDescent="0.2">
      <c r="B524" s="7"/>
      <c r="C524" s="7"/>
    </row>
    <row r="525" spans="2:3" ht="12.75" x14ac:dyDescent="0.2">
      <c r="B525" s="7"/>
      <c r="C525" s="7"/>
    </row>
    <row r="526" spans="2:3" ht="12.75" x14ac:dyDescent="0.2">
      <c r="B526" s="7"/>
      <c r="C526" s="7"/>
    </row>
    <row r="527" spans="2:3" ht="12.75" x14ac:dyDescent="0.2">
      <c r="B527" s="7"/>
      <c r="C527" s="7"/>
    </row>
    <row r="528" spans="2:3" ht="12.75" x14ac:dyDescent="0.2">
      <c r="B528" s="7"/>
      <c r="C528" s="7"/>
    </row>
    <row r="529" spans="2:3" ht="12.75" x14ac:dyDescent="0.2">
      <c r="B529" s="7"/>
      <c r="C529" s="7"/>
    </row>
    <row r="530" spans="2:3" ht="12.75" x14ac:dyDescent="0.2">
      <c r="B530" s="7"/>
      <c r="C530" s="7"/>
    </row>
    <row r="531" spans="2:3" ht="12.75" x14ac:dyDescent="0.2">
      <c r="B531" s="7"/>
      <c r="C531" s="7"/>
    </row>
    <row r="532" spans="2:3" ht="12.75" x14ac:dyDescent="0.2">
      <c r="B532" s="7"/>
      <c r="C532" s="7"/>
    </row>
    <row r="533" spans="2:3" ht="12.75" x14ac:dyDescent="0.2">
      <c r="B533" s="7"/>
      <c r="C533" s="7"/>
    </row>
    <row r="534" spans="2:3" ht="12.75" x14ac:dyDescent="0.2">
      <c r="B534" s="7"/>
      <c r="C534" s="7"/>
    </row>
    <row r="535" spans="2:3" ht="12.75" x14ac:dyDescent="0.2">
      <c r="B535" s="7"/>
      <c r="C535" s="7"/>
    </row>
    <row r="536" spans="2:3" ht="12.75" x14ac:dyDescent="0.2">
      <c r="B536" s="7"/>
      <c r="C536" s="7"/>
    </row>
    <row r="537" spans="2:3" ht="12.75" x14ac:dyDescent="0.2">
      <c r="B537" s="7"/>
      <c r="C537" s="7"/>
    </row>
    <row r="538" spans="2:3" ht="12.75" x14ac:dyDescent="0.2">
      <c r="B538" s="7"/>
      <c r="C538" s="7"/>
    </row>
    <row r="539" spans="2:3" ht="12.75" x14ac:dyDescent="0.2">
      <c r="B539" s="7"/>
      <c r="C539" s="7"/>
    </row>
    <row r="540" spans="2:3" ht="12.75" x14ac:dyDescent="0.2">
      <c r="B540" s="7"/>
      <c r="C540" s="7"/>
    </row>
    <row r="541" spans="2:3" ht="12.75" x14ac:dyDescent="0.2">
      <c r="B541" s="7"/>
      <c r="C541" s="7"/>
    </row>
    <row r="542" spans="2:3" ht="12.75" x14ac:dyDescent="0.2">
      <c r="B542" s="7"/>
      <c r="C542" s="7"/>
    </row>
    <row r="543" spans="2:3" ht="12.75" x14ac:dyDescent="0.2">
      <c r="B543" s="7"/>
      <c r="C543" s="7"/>
    </row>
    <row r="544" spans="2:3" ht="12.75" x14ac:dyDescent="0.2">
      <c r="B544" s="7"/>
      <c r="C544" s="7"/>
    </row>
    <row r="545" spans="2:3" ht="12.75" x14ac:dyDescent="0.2">
      <c r="B545" s="7"/>
      <c r="C545" s="7"/>
    </row>
    <row r="546" spans="2:3" ht="12.75" x14ac:dyDescent="0.2">
      <c r="B546" s="7"/>
      <c r="C546" s="7"/>
    </row>
    <row r="547" spans="2:3" ht="12.75" x14ac:dyDescent="0.2">
      <c r="B547" s="7"/>
      <c r="C547" s="7"/>
    </row>
    <row r="548" spans="2:3" ht="12.75" x14ac:dyDescent="0.2">
      <c r="B548" s="7"/>
      <c r="C548" s="7"/>
    </row>
    <row r="549" spans="2:3" ht="12.75" x14ac:dyDescent="0.2">
      <c r="B549" s="7"/>
      <c r="C549" s="7"/>
    </row>
    <row r="550" spans="2:3" ht="12.75" x14ac:dyDescent="0.2">
      <c r="B550" s="7"/>
      <c r="C550" s="7"/>
    </row>
    <row r="551" spans="2:3" ht="12.75" x14ac:dyDescent="0.2">
      <c r="B551" s="7"/>
      <c r="C551" s="7"/>
    </row>
    <row r="552" spans="2:3" ht="12.75" x14ac:dyDescent="0.2">
      <c r="B552" s="7"/>
      <c r="C552" s="7"/>
    </row>
    <row r="553" spans="2:3" ht="12.75" x14ac:dyDescent="0.2">
      <c r="B553" s="7"/>
      <c r="C553" s="7"/>
    </row>
    <row r="554" spans="2:3" ht="12.75" x14ac:dyDescent="0.2">
      <c r="B554" s="7"/>
      <c r="C554" s="7"/>
    </row>
    <row r="555" spans="2:3" ht="12.75" x14ac:dyDescent="0.2">
      <c r="B555" s="7"/>
      <c r="C555" s="7"/>
    </row>
    <row r="556" spans="2:3" ht="12.75" x14ac:dyDescent="0.2">
      <c r="B556" s="7"/>
      <c r="C556" s="7"/>
    </row>
    <row r="557" spans="2:3" ht="12.75" x14ac:dyDescent="0.2">
      <c r="B557" s="7"/>
      <c r="C557" s="7"/>
    </row>
    <row r="558" spans="2:3" ht="12.75" x14ac:dyDescent="0.2">
      <c r="B558" s="7"/>
      <c r="C558" s="7"/>
    </row>
    <row r="559" spans="2:3" ht="12.75" x14ac:dyDescent="0.2">
      <c r="B559" s="7"/>
      <c r="C559" s="7"/>
    </row>
    <row r="560" spans="2:3" ht="12.75" x14ac:dyDescent="0.2">
      <c r="B560" s="7"/>
      <c r="C560" s="7"/>
    </row>
    <row r="561" spans="2:3" ht="12.75" x14ac:dyDescent="0.2">
      <c r="B561" s="7"/>
      <c r="C561" s="7"/>
    </row>
    <row r="562" spans="2:3" ht="12.75" x14ac:dyDescent="0.2">
      <c r="B562" s="7"/>
      <c r="C562" s="7"/>
    </row>
    <row r="563" spans="2:3" ht="12.75" x14ac:dyDescent="0.2">
      <c r="B563" s="7"/>
      <c r="C563" s="7"/>
    </row>
    <row r="564" spans="2:3" ht="12.75" x14ac:dyDescent="0.2">
      <c r="B564" s="7"/>
      <c r="C564" s="7"/>
    </row>
    <row r="565" spans="2:3" ht="12.75" x14ac:dyDescent="0.2">
      <c r="B565" s="7"/>
      <c r="C565" s="7"/>
    </row>
    <row r="566" spans="2:3" ht="12.75" x14ac:dyDescent="0.2">
      <c r="B566" s="7"/>
      <c r="C566" s="7"/>
    </row>
    <row r="567" spans="2:3" ht="12.75" x14ac:dyDescent="0.2">
      <c r="B567" s="7"/>
      <c r="C567" s="7"/>
    </row>
    <row r="568" spans="2:3" ht="12.75" x14ac:dyDescent="0.2">
      <c r="B568" s="7"/>
      <c r="C568" s="7"/>
    </row>
    <row r="569" spans="2:3" ht="12.75" x14ac:dyDescent="0.2">
      <c r="B569" s="7"/>
      <c r="C569" s="7"/>
    </row>
    <row r="570" spans="2:3" ht="12.75" x14ac:dyDescent="0.2">
      <c r="B570" s="7"/>
      <c r="C570" s="7"/>
    </row>
    <row r="571" spans="2:3" ht="12.75" x14ac:dyDescent="0.2">
      <c r="B571" s="7"/>
      <c r="C571" s="7"/>
    </row>
    <row r="572" spans="2:3" ht="12.75" x14ac:dyDescent="0.2">
      <c r="B572" s="7"/>
      <c r="C572" s="7"/>
    </row>
    <row r="573" spans="2:3" ht="12.75" x14ac:dyDescent="0.2">
      <c r="B573" s="7"/>
      <c r="C573" s="7"/>
    </row>
    <row r="574" spans="2:3" ht="12.75" x14ac:dyDescent="0.2">
      <c r="B574" s="7"/>
      <c r="C574" s="7"/>
    </row>
    <row r="575" spans="2:3" ht="12.75" x14ac:dyDescent="0.2">
      <c r="B575" s="7"/>
      <c r="C575" s="7"/>
    </row>
    <row r="576" spans="2:3" ht="12.75" x14ac:dyDescent="0.2">
      <c r="B576" s="7"/>
      <c r="C576" s="7"/>
    </row>
    <row r="577" spans="2:3" ht="12.75" x14ac:dyDescent="0.2">
      <c r="B577" s="7"/>
      <c r="C577" s="7"/>
    </row>
    <row r="578" spans="2:3" ht="12.75" x14ac:dyDescent="0.2">
      <c r="B578" s="7"/>
      <c r="C578" s="7"/>
    </row>
    <row r="579" spans="2:3" ht="12.75" x14ac:dyDescent="0.2">
      <c r="B579" s="7"/>
      <c r="C579" s="7"/>
    </row>
    <row r="580" spans="2:3" ht="12.75" x14ac:dyDescent="0.2">
      <c r="B580" s="7"/>
      <c r="C580" s="7"/>
    </row>
    <row r="581" spans="2:3" ht="12.75" x14ac:dyDescent="0.2">
      <c r="B581" s="7"/>
      <c r="C581" s="7"/>
    </row>
    <row r="582" spans="2:3" ht="12.75" x14ac:dyDescent="0.2">
      <c r="B582" s="7"/>
      <c r="C582" s="7"/>
    </row>
    <row r="583" spans="2:3" ht="12.75" x14ac:dyDescent="0.2">
      <c r="B583" s="7"/>
      <c r="C583" s="7"/>
    </row>
    <row r="584" spans="2:3" ht="12.75" x14ac:dyDescent="0.2">
      <c r="B584" s="7"/>
      <c r="C584" s="7"/>
    </row>
    <row r="585" spans="2:3" ht="12.75" x14ac:dyDescent="0.2">
      <c r="B585" s="7"/>
      <c r="C585" s="7"/>
    </row>
    <row r="586" spans="2:3" ht="12.75" x14ac:dyDescent="0.2">
      <c r="B586" s="7"/>
      <c r="C586" s="7"/>
    </row>
    <row r="587" spans="2:3" ht="12.75" x14ac:dyDescent="0.2">
      <c r="B587" s="7"/>
      <c r="C587" s="7"/>
    </row>
    <row r="588" spans="2:3" ht="12.75" x14ac:dyDescent="0.2">
      <c r="B588" s="7"/>
      <c r="C588" s="7"/>
    </row>
    <row r="589" spans="2:3" ht="12.75" x14ac:dyDescent="0.2">
      <c r="B589" s="7"/>
      <c r="C589" s="7"/>
    </row>
    <row r="590" spans="2:3" ht="12.75" x14ac:dyDescent="0.2">
      <c r="B590" s="7"/>
      <c r="C590" s="7"/>
    </row>
    <row r="591" spans="2:3" ht="12.75" x14ac:dyDescent="0.2">
      <c r="B591" s="7"/>
      <c r="C591" s="7"/>
    </row>
    <row r="592" spans="2:3" ht="12.75" x14ac:dyDescent="0.2">
      <c r="B592" s="7"/>
      <c r="C592" s="7"/>
    </row>
    <row r="593" spans="2:3" ht="12.75" x14ac:dyDescent="0.2">
      <c r="B593" s="7"/>
      <c r="C593" s="7"/>
    </row>
    <row r="594" spans="2:3" ht="12.75" x14ac:dyDescent="0.2">
      <c r="B594" s="7"/>
      <c r="C594" s="7"/>
    </row>
    <row r="595" spans="2:3" ht="12.75" x14ac:dyDescent="0.2">
      <c r="B595" s="7"/>
      <c r="C595" s="7"/>
    </row>
    <row r="596" spans="2:3" ht="12.75" x14ac:dyDescent="0.2">
      <c r="B596" s="7"/>
      <c r="C596" s="7"/>
    </row>
    <row r="597" spans="2:3" ht="12.75" x14ac:dyDescent="0.2">
      <c r="B597" s="7"/>
      <c r="C597" s="7"/>
    </row>
    <row r="598" spans="2:3" ht="12.75" x14ac:dyDescent="0.2">
      <c r="B598" s="7"/>
      <c r="C598" s="7"/>
    </row>
    <row r="599" spans="2:3" ht="12.75" x14ac:dyDescent="0.2">
      <c r="B599" s="7"/>
      <c r="C599" s="7"/>
    </row>
    <row r="600" spans="2:3" ht="12.75" x14ac:dyDescent="0.2">
      <c r="B600" s="7"/>
      <c r="C600" s="7"/>
    </row>
    <row r="601" spans="2:3" ht="12.75" x14ac:dyDescent="0.2">
      <c r="B601" s="7"/>
      <c r="C601" s="7"/>
    </row>
    <row r="602" spans="2:3" ht="12.75" x14ac:dyDescent="0.2">
      <c r="B602" s="7"/>
      <c r="C602" s="7"/>
    </row>
    <row r="603" spans="2:3" ht="12.75" x14ac:dyDescent="0.2">
      <c r="B603" s="7"/>
      <c r="C603" s="7"/>
    </row>
    <row r="604" spans="2:3" ht="12.75" x14ac:dyDescent="0.2">
      <c r="B604" s="7"/>
      <c r="C604" s="7"/>
    </row>
    <row r="605" spans="2:3" ht="12.75" x14ac:dyDescent="0.2">
      <c r="B605" s="7"/>
      <c r="C605" s="7"/>
    </row>
    <row r="606" spans="2:3" ht="12.75" x14ac:dyDescent="0.2">
      <c r="B606" s="7"/>
      <c r="C606" s="7"/>
    </row>
    <row r="607" spans="2:3" ht="12.75" x14ac:dyDescent="0.2">
      <c r="B607" s="7"/>
      <c r="C607" s="7"/>
    </row>
    <row r="608" spans="2:3" ht="12.75" x14ac:dyDescent="0.2">
      <c r="B608" s="7"/>
      <c r="C608" s="7"/>
    </row>
    <row r="609" spans="2:3" ht="12.75" x14ac:dyDescent="0.2">
      <c r="B609" s="7"/>
      <c r="C609" s="7"/>
    </row>
    <row r="610" spans="2:3" ht="12.75" x14ac:dyDescent="0.2">
      <c r="B610" s="7"/>
      <c r="C610" s="7"/>
    </row>
    <row r="611" spans="2:3" ht="12.75" x14ac:dyDescent="0.2">
      <c r="B611" s="7"/>
      <c r="C611" s="7"/>
    </row>
    <row r="612" spans="2:3" ht="12.75" x14ac:dyDescent="0.2">
      <c r="B612" s="7"/>
      <c r="C612" s="7"/>
    </row>
    <row r="613" spans="2:3" ht="12.75" x14ac:dyDescent="0.2">
      <c r="B613" s="7"/>
      <c r="C613" s="7"/>
    </row>
    <row r="614" spans="2:3" ht="12.75" x14ac:dyDescent="0.2">
      <c r="B614" s="7"/>
      <c r="C614" s="7"/>
    </row>
    <row r="615" spans="2:3" ht="12.75" x14ac:dyDescent="0.2">
      <c r="B615" s="7"/>
      <c r="C615" s="7"/>
    </row>
    <row r="616" spans="2:3" ht="12.75" x14ac:dyDescent="0.2">
      <c r="B616" s="7"/>
      <c r="C616" s="7"/>
    </row>
    <row r="617" spans="2:3" ht="12.75" x14ac:dyDescent="0.2">
      <c r="B617" s="7"/>
      <c r="C617" s="7"/>
    </row>
    <row r="618" spans="2:3" ht="12.75" x14ac:dyDescent="0.2">
      <c r="B618" s="7"/>
      <c r="C618" s="7"/>
    </row>
    <row r="619" spans="2:3" ht="12.75" x14ac:dyDescent="0.2">
      <c r="B619" s="7"/>
      <c r="C619" s="7"/>
    </row>
    <row r="620" spans="2:3" ht="12.75" x14ac:dyDescent="0.2">
      <c r="B620" s="7"/>
      <c r="C620" s="7"/>
    </row>
    <row r="621" spans="2:3" ht="12.75" x14ac:dyDescent="0.2">
      <c r="B621" s="7"/>
      <c r="C621" s="7"/>
    </row>
    <row r="622" spans="2:3" ht="12.75" x14ac:dyDescent="0.2">
      <c r="B622" s="7"/>
      <c r="C622" s="7"/>
    </row>
    <row r="623" spans="2:3" ht="12.75" x14ac:dyDescent="0.2">
      <c r="B623" s="7"/>
      <c r="C623" s="7"/>
    </row>
    <row r="624" spans="2:3" ht="12.75" x14ac:dyDescent="0.2">
      <c r="B624" s="7"/>
      <c r="C624" s="7"/>
    </row>
    <row r="625" spans="2:3" ht="12.75" x14ac:dyDescent="0.2">
      <c r="B625" s="7"/>
      <c r="C625" s="7"/>
    </row>
    <row r="626" spans="2:3" ht="12.75" x14ac:dyDescent="0.2">
      <c r="B626" s="7"/>
      <c r="C626" s="7"/>
    </row>
    <row r="627" spans="2:3" ht="12.75" x14ac:dyDescent="0.2">
      <c r="B627" s="7"/>
      <c r="C627" s="7"/>
    </row>
    <row r="628" spans="2:3" ht="12.75" x14ac:dyDescent="0.2">
      <c r="B628" s="7"/>
      <c r="C628" s="7"/>
    </row>
    <row r="629" spans="2:3" ht="12.75" x14ac:dyDescent="0.2">
      <c r="B629" s="7"/>
      <c r="C629" s="7"/>
    </row>
    <row r="630" spans="2:3" ht="12.75" x14ac:dyDescent="0.2">
      <c r="B630" s="7"/>
      <c r="C630" s="7"/>
    </row>
    <row r="631" spans="2:3" ht="12.75" x14ac:dyDescent="0.2">
      <c r="B631" s="7"/>
      <c r="C631" s="7"/>
    </row>
    <row r="632" spans="2:3" ht="12.75" x14ac:dyDescent="0.2">
      <c r="B632" s="7"/>
      <c r="C632" s="7"/>
    </row>
    <row r="633" spans="2:3" ht="12.75" x14ac:dyDescent="0.2">
      <c r="B633" s="7"/>
      <c r="C633" s="7"/>
    </row>
    <row r="634" spans="2:3" ht="12.75" x14ac:dyDescent="0.2">
      <c r="B634" s="7"/>
      <c r="C634" s="7"/>
    </row>
    <row r="635" spans="2:3" ht="12.75" x14ac:dyDescent="0.2">
      <c r="B635" s="7"/>
      <c r="C635" s="7"/>
    </row>
    <row r="636" spans="2:3" ht="12.75" x14ac:dyDescent="0.2">
      <c r="B636" s="7"/>
      <c r="C636" s="7"/>
    </row>
    <row r="637" spans="2:3" ht="12.75" x14ac:dyDescent="0.2">
      <c r="B637" s="7"/>
      <c r="C637" s="7"/>
    </row>
    <row r="638" spans="2:3" ht="12.75" x14ac:dyDescent="0.2">
      <c r="B638" s="7"/>
      <c r="C638" s="7"/>
    </row>
    <row r="639" spans="2:3" ht="12.75" x14ac:dyDescent="0.2">
      <c r="B639" s="7"/>
      <c r="C639" s="7"/>
    </row>
    <row r="640" spans="2:3" ht="12.75" x14ac:dyDescent="0.2">
      <c r="B640" s="7"/>
      <c r="C640" s="7"/>
    </row>
    <row r="641" spans="2:3" ht="12.75" x14ac:dyDescent="0.2">
      <c r="B641" s="7"/>
      <c r="C641" s="7"/>
    </row>
    <row r="642" spans="2:3" ht="12.75" x14ac:dyDescent="0.2">
      <c r="B642" s="7"/>
      <c r="C642" s="7"/>
    </row>
    <row r="643" spans="2:3" ht="12.75" x14ac:dyDescent="0.2">
      <c r="B643" s="7"/>
      <c r="C643" s="7"/>
    </row>
    <row r="644" spans="2:3" ht="12.75" x14ac:dyDescent="0.2">
      <c r="B644" s="7"/>
      <c r="C644" s="7"/>
    </row>
    <row r="645" spans="2:3" ht="12.75" x14ac:dyDescent="0.2">
      <c r="B645" s="7"/>
      <c r="C645" s="7"/>
    </row>
    <row r="646" spans="2:3" ht="12.75" x14ac:dyDescent="0.2">
      <c r="B646" s="7"/>
      <c r="C646" s="7"/>
    </row>
    <row r="647" spans="2:3" ht="12.75" x14ac:dyDescent="0.2">
      <c r="B647" s="7"/>
      <c r="C647" s="7"/>
    </row>
    <row r="648" spans="2:3" ht="12.75" x14ac:dyDescent="0.2">
      <c r="B648" s="7"/>
      <c r="C648" s="7"/>
    </row>
    <row r="649" spans="2:3" ht="12.75" x14ac:dyDescent="0.2">
      <c r="B649" s="7"/>
      <c r="C649" s="7"/>
    </row>
    <row r="650" spans="2:3" ht="12.75" x14ac:dyDescent="0.2">
      <c r="B650" s="7"/>
      <c r="C650" s="7"/>
    </row>
    <row r="651" spans="2:3" ht="12.75" x14ac:dyDescent="0.2">
      <c r="B651" s="7"/>
      <c r="C651" s="7"/>
    </row>
    <row r="652" spans="2:3" ht="12.75" x14ac:dyDescent="0.2">
      <c r="B652" s="7"/>
      <c r="C652" s="7"/>
    </row>
    <row r="653" spans="2:3" ht="12.75" x14ac:dyDescent="0.2">
      <c r="B653" s="7"/>
      <c r="C653" s="7"/>
    </row>
    <row r="654" spans="2:3" ht="12.75" x14ac:dyDescent="0.2">
      <c r="B654" s="7"/>
      <c r="C654" s="7"/>
    </row>
    <row r="655" spans="2:3" ht="12.75" x14ac:dyDescent="0.2">
      <c r="B655" s="7"/>
      <c r="C655" s="7"/>
    </row>
    <row r="656" spans="2:3" ht="12.75" x14ac:dyDescent="0.2">
      <c r="B656" s="7"/>
      <c r="C656" s="7"/>
    </row>
    <row r="657" spans="2:3" ht="12.75" x14ac:dyDescent="0.2">
      <c r="B657" s="7"/>
      <c r="C657" s="7"/>
    </row>
    <row r="658" spans="2:3" ht="12.75" x14ac:dyDescent="0.2">
      <c r="B658" s="7"/>
      <c r="C658" s="7"/>
    </row>
    <row r="659" spans="2:3" ht="12.75" x14ac:dyDescent="0.2">
      <c r="B659" s="7"/>
      <c r="C659" s="7"/>
    </row>
    <row r="660" spans="2:3" ht="12.75" x14ac:dyDescent="0.2">
      <c r="B660" s="7"/>
      <c r="C660" s="7"/>
    </row>
    <row r="661" spans="2:3" ht="12.75" x14ac:dyDescent="0.2">
      <c r="B661" s="7"/>
      <c r="C661" s="7"/>
    </row>
    <row r="662" spans="2:3" ht="12.75" x14ac:dyDescent="0.2">
      <c r="B662" s="7"/>
      <c r="C662" s="7"/>
    </row>
    <row r="663" spans="2:3" ht="12.75" x14ac:dyDescent="0.2">
      <c r="B663" s="7"/>
      <c r="C663" s="7"/>
    </row>
    <row r="664" spans="2:3" ht="12.75" x14ac:dyDescent="0.2">
      <c r="B664" s="7"/>
      <c r="C664" s="7"/>
    </row>
    <row r="665" spans="2:3" ht="12.75" x14ac:dyDescent="0.2">
      <c r="B665" s="7"/>
      <c r="C665" s="7"/>
    </row>
    <row r="666" spans="2:3" ht="12.75" x14ac:dyDescent="0.2">
      <c r="B666" s="7"/>
      <c r="C666" s="7"/>
    </row>
    <row r="667" spans="2:3" ht="12.75" x14ac:dyDescent="0.2">
      <c r="B667" s="7"/>
      <c r="C667" s="7"/>
    </row>
    <row r="668" spans="2:3" ht="12.75" x14ac:dyDescent="0.2">
      <c r="B668" s="7"/>
      <c r="C668" s="7"/>
    </row>
    <row r="669" spans="2:3" ht="12.75" x14ac:dyDescent="0.2">
      <c r="B669" s="7"/>
      <c r="C669" s="7"/>
    </row>
    <row r="670" spans="2:3" ht="12.75" x14ac:dyDescent="0.2">
      <c r="B670" s="7"/>
      <c r="C670" s="7"/>
    </row>
    <row r="671" spans="2:3" ht="12.75" x14ac:dyDescent="0.2">
      <c r="B671" s="7"/>
      <c r="C671" s="7"/>
    </row>
    <row r="672" spans="2:3" ht="12.75" x14ac:dyDescent="0.2">
      <c r="B672" s="7"/>
      <c r="C672" s="7"/>
    </row>
    <row r="673" spans="2:3" ht="12.75" x14ac:dyDescent="0.2">
      <c r="B673" s="7"/>
      <c r="C673" s="7"/>
    </row>
    <row r="674" spans="2:3" ht="12.75" x14ac:dyDescent="0.2">
      <c r="B674" s="7"/>
      <c r="C674" s="7"/>
    </row>
    <row r="675" spans="2:3" ht="12.75" x14ac:dyDescent="0.2">
      <c r="B675" s="7"/>
      <c r="C675" s="7"/>
    </row>
    <row r="676" spans="2:3" ht="12.75" x14ac:dyDescent="0.2">
      <c r="B676" s="7"/>
      <c r="C676" s="7"/>
    </row>
    <row r="677" spans="2:3" ht="12.75" x14ac:dyDescent="0.2">
      <c r="B677" s="7"/>
      <c r="C677" s="7"/>
    </row>
    <row r="678" spans="2:3" ht="12.75" x14ac:dyDescent="0.2">
      <c r="B678" s="7"/>
      <c r="C678" s="7"/>
    </row>
    <row r="679" spans="2:3" ht="12.75" x14ac:dyDescent="0.2">
      <c r="B679" s="7"/>
      <c r="C679" s="7"/>
    </row>
    <row r="680" spans="2:3" ht="12.75" x14ac:dyDescent="0.2">
      <c r="B680" s="7"/>
      <c r="C680" s="7"/>
    </row>
    <row r="681" spans="2:3" ht="12.75" x14ac:dyDescent="0.2">
      <c r="B681" s="7"/>
      <c r="C681" s="7"/>
    </row>
    <row r="682" spans="2:3" ht="12.75" x14ac:dyDescent="0.2">
      <c r="B682" s="7"/>
      <c r="C682" s="7"/>
    </row>
    <row r="683" spans="2:3" ht="12.75" x14ac:dyDescent="0.2">
      <c r="B683" s="7"/>
      <c r="C683" s="7"/>
    </row>
    <row r="684" spans="2:3" ht="12.75" x14ac:dyDescent="0.2">
      <c r="B684" s="7"/>
      <c r="C684" s="7"/>
    </row>
    <row r="685" spans="2:3" ht="12.75" x14ac:dyDescent="0.2">
      <c r="B685" s="7"/>
      <c r="C685" s="7"/>
    </row>
    <row r="686" spans="2:3" ht="12.75" x14ac:dyDescent="0.2">
      <c r="B686" s="7"/>
      <c r="C686" s="7"/>
    </row>
    <row r="687" spans="2:3" ht="12.75" x14ac:dyDescent="0.2">
      <c r="B687" s="7"/>
      <c r="C687" s="7"/>
    </row>
    <row r="688" spans="2:3" ht="12.75" x14ac:dyDescent="0.2">
      <c r="B688" s="7"/>
      <c r="C688" s="7"/>
    </row>
    <row r="689" spans="2:3" ht="12.75" x14ac:dyDescent="0.2">
      <c r="B689" s="7"/>
      <c r="C689" s="7"/>
    </row>
    <row r="690" spans="2:3" ht="12.75" x14ac:dyDescent="0.2">
      <c r="B690" s="7"/>
      <c r="C690" s="7"/>
    </row>
    <row r="691" spans="2:3" ht="12.75" x14ac:dyDescent="0.2">
      <c r="B691" s="7"/>
      <c r="C691" s="7"/>
    </row>
    <row r="692" spans="2:3" ht="12.75" x14ac:dyDescent="0.2">
      <c r="B692" s="7"/>
      <c r="C692" s="7"/>
    </row>
    <row r="693" spans="2:3" ht="12.75" x14ac:dyDescent="0.2">
      <c r="B693" s="7"/>
      <c r="C693" s="7"/>
    </row>
    <row r="694" spans="2:3" ht="12.75" x14ac:dyDescent="0.2">
      <c r="B694" s="7"/>
      <c r="C694" s="7"/>
    </row>
    <row r="695" spans="2:3" ht="12.75" x14ac:dyDescent="0.2">
      <c r="B695" s="7"/>
      <c r="C695" s="7"/>
    </row>
    <row r="696" spans="2:3" ht="12.75" x14ac:dyDescent="0.2">
      <c r="B696" s="7"/>
      <c r="C696" s="7"/>
    </row>
    <row r="697" spans="2:3" ht="12.75" x14ac:dyDescent="0.2">
      <c r="B697" s="7"/>
      <c r="C697" s="7"/>
    </row>
    <row r="698" spans="2:3" ht="12.75" x14ac:dyDescent="0.2">
      <c r="B698" s="7"/>
      <c r="C698" s="7"/>
    </row>
    <row r="699" spans="2:3" ht="12.75" x14ac:dyDescent="0.2">
      <c r="B699" s="7"/>
      <c r="C699" s="7"/>
    </row>
    <row r="700" spans="2:3" ht="12.75" x14ac:dyDescent="0.2">
      <c r="B700" s="7"/>
      <c r="C700" s="7"/>
    </row>
    <row r="701" spans="2:3" ht="12.75" x14ac:dyDescent="0.2">
      <c r="B701" s="7"/>
      <c r="C701" s="7"/>
    </row>
    <row r="702" spans="2:3" ht="12.75" x14ac:dyDescent="0.2">
      <c r="B702" s="7"/>
      <c r="C702" s="7"/>
    </row>
    <row r="703" spans="2:3" ht="12.75" x14ac:dyDescent="0.2">
      <c r="B703" s="7"/>
      <c r="C703" s="7"/>
    </row>
    <row r="704" spans="2:3" ht="12.75" x14ac:dyDescent="0.2">
      <c r="B704" s="7"/>
      <c r="C704" s="7"/>
    </row>
    <row r="705" spans="2:3" ht="12.75" x14ac:dyDescent="0.2">
      <c r="B705" s="7"/>
      <c r="C705" s="7"/>
    </row>
    <row r="706" spans="2:3" ht="12.75" x14ac:dyDescent="0.2">
      <c r="B706" s="7"/>
      <c r="C706" s="7"/>
    </row>
    <row r="707" spans="2:3" ht="12.75" x14ac:dyDescent="0.2">
      <c r="B707" s="7"/>
      <c r="C707" s="7"/>
    </row>
    <row r="708" spans="2:3" ht="12.75" x14ac:dyDescent="0.2">
      <c r="B708" s="7"/>
      <c r="C708" s="7"/>
    </row>
    <row r="709" spans="2:3" ht="12.75" x14ac:dyDescent="0.2">
      <c r="B709" s="7"/>
      <c r="C709" s="7"/>
    </row>
    <row r="710" spans="2:3" ht="12.75" x14ac:dyDescent="0.2">
      <c r="B710" s="7"/>
      <c r="C710" s="7"/>
    </row>
    <row r="711" spans="2:3" ht="12.75" x14ac:dyDescent="0.2">
      <c r="B711" s="7"/>
      <c r="C711" s="7"/>
    </row>
    <row r="712" spans="2:3" ht="12.75" x14ac:dyDescent="0.2">
      <c r="B712" s="7"/>
      <c r="C712" s="7"/>
    </row>
    <row r="713" spans="2:3" ht="12.75" x14ac:dyDescent="0.2">
      <c r="B713" s="7"/>
      <c r="C713" s="7"/>
    </row>
    <row r="714" spans="2:3" ht="12.75" x14ac:dyDescent="0.2">
      <c r="B714" s="7"/>
      <c r="C714" s="7"/>
    </row>
    <row r="715" spans="2:3" ht="12.75" x14ac:dyDescent="0.2">
      <c r="B715" s="7"/>
      <c r="C715" s="7"/>
    </row>
    <row r="716" spans="2:3" ht="12.75" x14ac:dyDescent="0.2">
      <c r="B716" s="7"/>
      <c r="C716" s="7"/>
    </row>
    <row r="717" spans="2:3" ht="12.75" x14ac:dyDescent="0.2">
      <c r="B717" s="7"/>
      <c r="C717" s="7"/>
    </row>
    <row r="718" spans="2:3" ht="12.75" x14ac:dyDescent="0.2">
      <c r="B718" s="7"/>
      <c r="C718" s="7"/>
    </row>
    <row r="719" spans="2:3" ht="12.75" x14ac:dyDescent="0.2">
      <c r="B719" s="7"/>
      <c r="C719" s="7"/>
    </row>
    <row r="720" spans="2:3" ht="12.75" x14ac:dyDescent="0.2">
      <c r="B720" s="7"/>
      <c r="C720" s="7"/>
    </row>
    <row r="721" spans="2:3" ht="12.75" x14ac:dyDescent="0.2">
      <c r="B721" s="7"/>
      <c r="C721" s="7"/>
    </row>
    <row r="722" spans="2:3" ht="12.75" x14ac:dyDescent="0.2">
      <c r="B722" s="7"/>
      <c r="C722" s="7"/>
    </row>
    <row r="723" spans="2:3" ht="12.75" x14ac:dyDescent="0.2">
      <c r="B723" s="7"/>
      <c r="C723" s="7"/>
    </row>
    <row r="724" spans="2:3" ht="12.75" x14ac:dyDescent="0.2">
      <c r="B724" s="7"/>
      <c r="C724" s="7"/>
    </row>
    <row r="725" spans="2:3" ht="12.75" x14ac:dyDescent="0.2">
      <c r="B725" s="7"/>
      <c r="C725" s="7"/>
    </row>
    <row r="726" spans="2:3" ht="12.75" x14ac:dyDescent="0.2">
      <c r="B726" s="7"/>
      <c r="C726" s="7"/>
    </row>
    <row r="727" spans="2:3" ht="12.75" x14ac:dyDescent="0.2">
      <c r="B727" s="7"/>
      <c r="C727" s="7"/>
    </row>
    <row r="728" spans="2:3" ht="12.75" x14ac:dyDescent="0.2">
      <c r="B728" s="7"/>
      <c r="C728" s="7"/>
    </row>
    <row r="729" spans="2:3" ht="12.75" x14ac:dyDescent="0.2">
      <c r="B729" s="7"/>
      <c r="C729" s="7"/>
    </row>
    <row r="730" spans="2:3" ht="12.75" x14ac:dyDescent="0.2">
      <c r="B730" s="7"/>
      <c r="C730" s="7"/>
    </row>
    <row r="731" spans="2:3" ht="12.75" x14ac:dyDescent="0.2">
      <c r="B731" s="7"/>
      <c r="C731" s="7"/>
    </row>
    <row r="732" spans="2:3" ht="12.75" x14ac:dyDescent="0.2">
      <c r="B732" s="7"/>
      <c r="C732" s="7"/>
    </row>
    <row r="733" spans="2:3" ht="12.75" x14ac:dyDescent="0.2">
      <c r="B733" s="7"/>
      <c r="C733" s="7"/>
    </row>
    <row r="734" spans="2:3" ht="12.75" x14ac:dyDescent="0.2">
      <c r="B734" s="7"/>
      <c r="C734" s="7"/>
    </row>
    <row r="735" spans="2:3" ht="12.75" x14ac:dyDescent="0.2">
      <c r="B735" s="7"/>
      <c r="C735" s="7"/>
    </row>
    <row r="736" spans="2:3" ht="12.75" x14ac:dyDescent="0.2">
      <c r="B736" s="7"/>
      <c r="C736" s="7"/>
    </row>
    <row r="737" spans="2:3" ht="12.75" x14ac:dyDescent="0.2">
      <c r="B737" s="7"/>
      <c r="C737" s="7"/>
    </row>
    <row r="738" spans="2:3" ht="12.75" x14ac:dyDescent="0.2">
      <c r="B738" s="7"/>
      <c r="C738" s="7"/>
    </row>
    <row r="739" spans="2:3" ht="12.75" x14ac:dyDescent="0.2">
      <c r="B739" s="7"/>
      <c r="C739" s="7"/>
    </row>
    <row r="740" spans="2:3" ht="12.75" x14ac:dyDescent="0.2">
      <c r="B740" s="7"/>
      <c r="C740" s="7"/>
    </row>
    <row r="741" spans="2:3" ht="12.75" x14ac:dyDescent="0.2">
      <c r="B741" s="7"/>
      <c r="C741" s="7"/>
    </row>
    <row r="742" spans="2:3" ht="12.75" x14ac:dyDescent="0.2">
      <c r="B742" s="7"/>
      <c r="C742" s="7"/>
    </row>
    <row r="743" spans="2:3" ht="12.75" x14ac:dyDescent="0.2">
      <c r="B743" s="7"/>
      <c r="C743" s="7"/>
    </row>
    <row r="744" spans="2:3" ht="12.75" x14ac:dyDescent="0.2">
      <c r="B744" s="7"/>
      <c r="C744" s="7"/>
    </row>
    <row r="745" spans="2:3" ht="12.75" x14ac:dyDescent="0.2">
      <c r="B745" s="7"/>
      <c r="C745" s="7"/>
    </row>
    <row r="746" spans="2:3" ht="12.75" x14ac:dyDescent="0.2">
      <c r="B746" s="7"/>
      <c r="C746" s="7"/>
    </row>
    <row r="747" spans="2:3" ht="12.75" x14ac:dyDescent="0.2">
      <c r="B747" s="7"/>
      <c r="C747" s="7"/>
    </row>
    <row r="748" spans="2:3" ht="12.75" x14ac:dyDescent="0.2">
      <c r="B748" s="7"/>
      <c r="C748" s="7"/>
    </row>
    <row r="749" spans="2:3" ht="12.75" x14ac:dyDescent="0.2">
      <c r="B749" s="7"/>
      <c r="C749" s="7"/>
    </row>
    <row r="750" spans="2:3" ht="12.75" x14ac:dyDescent="0.2">
      <c r="B750" s="7"/>
      <c r="C750" s="7"/>
    </row>
    <row r="751" spans="2:3" ht="12.75" x14ac:dyDescent="0.2">
      <c r="B751" s="7"/>
      <c r="C751" s="7"/>
    </row>
    <row r="752" spans="2:3" ht="12.75" x14ac:dyDescent="0.2">
      <c r="B752" s="7"/>
      <c r="C752" s="7"/>
    </row>
    <row r="753" spans="2:3" ht="12.75" x14ac:dyDescent="0.2">
      <c r="B753" s="7"/>
      <c r="C753" s="7"/>
    </row>
    <row r="754" spans="2:3" ht="12.75" x14ac:dyDescent="0.2">
      <c r="B754" s="7"/>
      <c r="C754" s="7"/>
    </row>
    <row r="755" spans="2:3" ht="12.75" x14ac:dyDescent="0.2">
      <c r="B755" s="7"/>
      <c r="C755" s="7"/>
    </row>
    <row r="756" spans="2:3" ht="12.75" x14ac:dyDescent="0.2">
      <c r="B756" s="7"/>
      <c r="C756" s="7"/>
    </row>
    <row r="757" spans="2:3" ht="12.75" x14ac:dyDescent="0.2">
      <c r="B757" s="7"/>
      <c r="C757" s="7"/>
    </row>
    <row r="758" spans="2:3" ht="12.75" x14ac:dyDescent="0.2">
      <c r="B758" s="7"/>
      <c r="C758" s="7"/>
    </row>
    <row r="759" spans="2:3" ht="12.75" x14ac:dyDescent="0.2">
      <c r="B759" s="7"/>
      <c r="C759" s="7"/>
    </row>
    <row r="760" spans="2:3" ht="12.75" x14ac:dyDescent="0.2">
      <c r="B760" s="7"/>
      <c r="C760" s="7"/>
    </row>
    <row r="761" spans="2:3" ht="12.75" x14ac:dyDescent="0.2">
      <c r="B761" s="7"/>
      <c r="C761" s="7"/>
    </row>
    <row r="762" spans="2:3" ht="12.75" x14ac:dyDescent="0.2">
      <c r="B762" s="7"/>
      <c r="C762" s="7"/>
    </row>
    <row r="763" spans="2:3" ht="12.75" x14ac:dyDescent="0.2">
      <c r="B763" s="7"/>
      <c r="C763" s="7"/>
    </row>
    <row r="764" spans="2:3" ht="12.75" x14ac:dyDescent="0.2">
      <c r="B764" s="7"/>
      <c r="C764" s="7"/>
    </row>
    <row r="765" spans="2:3" ht="12.75" x14ac:dyDescent="0.2">
      <c r="B765" s="7"/>
      <c r="C765" s="7"/>
    </row>
    <row r="766" spans="2:3" ht="12.75" x14ac:dyDescent="0.2">
      <c r="B766" s="7"/>
      <c r="C766" s="7"/>
    </row>
    <row r="767" spans="2:3" ht="12.75" x14ac:dyDescent="0.2">
      <c r="B767" s="7"/>
      <c r="C767" s="7"/>
    </row>
    <row r="768" spans="2:3" ht="12.75" x14ac:dyDescent="0.2">
      <c r="B768" s="7"/>
      <c r="C768" s="7"/>
    </row>
    <row r="769" spans="2:3" ht="12.75" x14ac:dyDescent="0.2">
      <c r="B769" s="7"/>
      <c r="C769" s="7"/>
    </row>
    <row r="770" spans="2:3" ht="12.75" x14ac:dyDescent="0.2">
      <c r="B770" s="7"/>
      <c r="C770" s="7"/>
    </row>
    <row r="771" spans="2:3" ht="12.75" x14ac:dyDescent="0.2">
      <c r="B771" s="7"/>
      <c r="C771" s="7"/>
    </row>
    <row r="772" spans="2:3" ht="12.75" x14ac:dyDescent="0.2">
      <c r="B772" s="7"/>
      <c r="C772" s="7"/>
    </row>
    <row r="773" spans="2:3" ht="12.75" x14ac:dyDescent="0.2">
      <c r="B773" s="7"/>
      <c r="C773" s="7"/>
    </row>
    <row r="774" spans="2:3" ht="12.75" x14ac:dyDescent="0.2">
      <c r="B774" s="7"/>
      <c r="C774" s="7"/>
    </row>
    <row r="775" spans="2:3" ht="12.75" x14ac:dyDescent="0.2">
      <c r="B775" s="7"/>
      <c r="C775" s="7"/>
    </row>
    <row r="776" spans="2:3" ht="12.75" x14ac:dyDescent="0.2">
      <c r="B776" s="7"/>
      <c r="C776" s="7"/>
    </row>
    <row r="777" spans="2:3" ht="12.75" x14ac:dyDescent="0.2">
      <c r="B777" s="7"/>
      <c r="C777" s="7"/>
    </row>
    <row r="778" spans="2:3" ht="12.75" x14ac:dyDescent="0.2">
      <c r="B778" s="7"/>
      <c r="C778" s="7"/>
    </row>
    <row r="779" spans="2:3" ht="12.75" x14ac:dyDescent="0.2">
      <c r="B779" s="7"/>
      <c r="C779" s="7"/>
    </row>
    <row r="780" spans="2:3" ht="12.75" x14ac:dyDescent="0.2">
      <c r="B780" s="7"/>
      <c r="C780" s="7"/>
    </row>
    <row r="781" spans="2:3" ht="12.75" x14ac:dyDescent="0.2">
      <c r="B781" s="7"/>
      <c r="C781" s="7"/>
    </row>
    <row r="782" spans="2:3" ht="12.75" x14ac:dyDescent="0.2">
      <c r="B782" s="7"/>
      <c r="C782" s="7"/>
    </row>
    <row r="783" spans="2:3" ht="12.75" x14ac:dyDescent="0.2">
      <c r="B783" s="7"/>
      <c r="C783" s="7"/>
    </row>
    <row r="784" spans="2:3" ht="12.75" x14ac:dyDescent="0.2">
      <c r="B784" s="7"/>
      <c r="C784" s="7"/>
    </row>
    <row r="785" spans="2:3" ht="12.75" x14ac:dyDescent="0.2">
      <c r="B785" s="7"/>
      <c r="C785" s="7"/>
    </row>
    <row r="786" spans="2:3" ht="12.75" x14ac:dyDescent="0.2">
      <c r="B786" s="7"/>
      <c r="C786" s="7"/>
    </row>
    <row r="787" spans="2:3" ht="12.75" x14ac:dyDescent="0.2">
      <c r="B787" s="7"/>
      <c r="C787" s="7"/>
    </row>
    <row r="788" spans="2:3" ht="12.75" x14ac:dyDescent="0.2">
      <c r="B788" s="7"/>
      <c r="C788" s="7"/>
    </row>
    <row r="789" spans="2:3" ht="12.75" x14ac:dyDescent="0.2">
      <c r="B789" s="7"/>
      <c r="C789" s="7"/>
    </row>
    <row r="790" spans="2:3" ht="12.75" x14ac:dyDescent="0.2">
      <c r="B790" s="7"/>
      <c r="C790" s="7"/>
    </row>
    <row r="791" spans="2:3" ht="12.75" x14ac:dyDescent="0.2">
      <c r="B791" s="7"/>
      <c r="C791" s="7"/>
    </row>
    <row r="792" spans="2:3" ht="12.75" x14ac:dyDescent="0.2">
      <c r="B792" s="7"/>
      <c r="C792" s="7"/>
    </row>
    <row r="793" spans="2:3" ht="12.75" x14ac:dyDescent="0.2">
      <c r="B793" s="7"/>
      <c r="C793" s="7"/>
    </row>
    <row r="794" spans="2:3" ht="12.75" x14ac:dyDescent="0.2">
      <c r="B794" s="7"/>
      <c r="C794" s="7"/>
    </row>
    <row r="795" spans="2:3" ht="12.75" x14ac:dyDescent="0.2">
      <c r="B795" s="7"/>
      <c r="C795" s="7"/>
    </row>
    <row r="796" spans="2:3" ht="12.75" x14ac:dyDescent="0.2">
      <c r="B796" s="7"/>
      <c r="C796" s="7"/>
    </row>
    <row r="797" spans="2:3" ht="12.75" x14ac:dyDescent="0.2">
      <c r="B797" s="7"/>
      <c r="C797" s="7"/>
    </row>
    <row r="798" spans="2:3" ht="12.75" x14ac:dyDescent="0.2">
      <c r="B798" s="7"/>
      <c r="C798" s="7"/>
    </row>
    <row r="799" spans="2:3" ht="12.75" x14ac:dyDescent="0.2">
      <c r="B799" s="7"/>
      <c r="C799" s="7"/>
    </row>
    <row r="800" spans="2:3" ht="12.75" x14ac:dyDescent="0.2">
      <c r="B800" s="7"/>
      <c r="C800" s="7"/>
    </row>
    <row r="801" spans="2:3" ht="12.75" x14ac:dyDescent="0.2">
      <c r="B801" s="7"/>
      <c r="C801" s="7"/>
    </row>
    <row r="802" spans="2:3" ht="12.75" x14ac:dyDescent="0.2">
      <c r="B802" s="7"/>
      <c r="C802" s="7"/>
    </row>
    <row r="803" spans="2:3" ht="12.75" x14ac:dyDescent="0.2">
      <c r="B803" s="7"/>
      <c r="C803" s="7"/>
    </row>
    <row r="804" spans="2:3" ht="12.75" x14ac:dyDescent="0.2">
      <c r="B804" s="7"/>
      <c r="C804" s="7"/>
    </row>
    <row r="805" spans="2:3" ht="12.75" x14ac:dyDescent="0.2">
      <c r="B805" s="7"/>
      <c r="C805" s="7"/>
    </row>
    <row r="806" spans="2:3" ht="12.75" x14ac:dyDescent="0.2">
      <c r="B806" s="7"/>
      <c r="C806" s="7"/>
    </row>
    <row r="807" spans="2:3" ht="12.75" x14ac:dyDescent="0.2">
      <c r="B807" s="7"/>
      <c r="C807" s="7"/>
    </row>
    <row r="808" spans="2:3" ht="12.75" x14ac:dyDescent="0.2">
      <c r="B808" s="7"/>
      <c r="C808" s="7"/>
    </row>
    <row r="809" spans="2:3" ht="12.75" x14ac:dyDescent="0.2">
      <c r="B809" s="7"/>
      <c r="C809" s="7"/>
    </row>
    <row r="810" spans="2:3" ht="12.75" x14ac:dyDescent="0.2">
      <c r="B810" s="7"/>
      <c r="C810" s="7"/>
    </row>
    <row r="811" spans="2:3" ht="12.75" x14ac:dyDescent="0.2">
      <c r="B811" s="7"/>
      <c r="C811" s="7"/>
    </row>
    <row r="812" spans="2:3" ht="12.75" x14ac:dyDescent="0.2">
      <c r="B812" s="7"/>
      <c r="C812" s="7"/>
    </row>
    <row r="813" spans="2:3" ht="12.75" x14ac:dyDescent="0.2">
      <c r="B813" s="7"/>
      <c r="C813" s="7"/>
    </row>
    <row r="814" spans="2:3" ht="12.75" x14ac:dyDescent="0.2">
      <c r="B814" s="7"/>
      <c r="C814" s="7"/>
    </row>
    <row r="815" spans="2:3" ht="12.75" x14ac:dyDescent="0.2">
      <c r="B815" s="7"/>
      <c r="C815" s="7"/>
    </row>
    <row r="816" spans="2:3" ht="12.75" x14ac:dyDescent="0.2">
      <c r="B816" s="7"/>
      <c r="C816" s="7"/>
    </row>
    <row r="817" spans="2:3" ht="12.75" x14ac:dyDescent="0.2">
      <c r="B817" s="7"/>
      <c r="C817" s="7"/>
    </row>
    <row r="818" spans="2:3" ht="12.75" x14ac:dyDescent="0.2">
      <c r="B818" s="7"/>
      <c r="C818" s="7"/>
    </row>
    <row r="819" spans="2:3" ht="12.75" x14ac:dyDescent="0.2">
      <c r="B819" s="7"/>
      <c r="C819" s="7"/>
    </row>
    <row r="820" spans="2:3" ht="12.75" x14ac:dyDescent="0.2">
      <c r="B820" s="7"/>
      <c r="C820" s="7"/>
    </row>
    <row r="821" spans="2:3" ht="12.75" x14ac:dyDescent="0.2">
      <c r="B821" s="7"/>
      <c r="C821" s="7"/>
    </row>
    <row r="822" spans="2:3" ht="12.75" x14ac:dyDescent="0.2">
      <c r="B822" s="7"/>
      <c r="C822" s="7"/>
    </row>
    <row r="823" spans="2:3" ht="12.75" x14ac:dyDescent="0.2">
      <c r="B823" s="7"/>
      <c r="C823" s="7"/>
    </row>
    <row r="824" spans="2:3" ht="12.75" x14ac:dyDescent="0.2">
      <c r="B824" s="7"/>
      <c r="C824" s="7"/>
    </row>
    <row r="825" spans="2:3" ht="12.75" x14ac:dyDescent="0.2">
      <c r="B825" s="7"/>
      <c r="C825" s="7"/>
    </row>
    <row r="826" spans="2:3" ht="12.75" x14ac:dyDescent="0.2">
      <c r="B826" s="7"/>
      <c r="C826" s="7"/>
    </row>
    <row r="827" spans="2:3" ht="12.75" x14ac:dyDescent="0.2">
      <c r="B827" s="7"/>
      <c r="C827" s="7"/>
    </row>
    <row r="828" spans="2:3" ht="12.75" x14ac:dyDescent="0.2">
      <c r="B828" s="7"/>
      <c r="C828" s="7"/>
    </row>
    <row r="829" spans="2:3" ht="12.75" x14ac:dyDescent="0.2">
      <c r="B829" s="7"/>
      <c r="C829" s="7"/>
    </row>
    <row r="830" spans="2:3" ht="12.75" x14ac:dyDescent="0.2">
      <c r="B830" s="7"/>
      <c r="C830" s="7"/>
    </row>
    <row r="831" spans="2:3" ht="12.75" x14ac:dyDescent="0.2">
      <c r="B831" s="7"/>
      <c r="C831" s="7"/>
    </row>
    <row r="832" spans="2:3" ht="12.75" x14ac:dyDescent="0.2">
      <c r="B832" s="7"/>
      <c r="C832" s="7"/>
    </row>
    <row r="833" spans="2:3" ht="12.75" x14ac:dyDescent="0.2">
      <c r="B833" s="7"/>
      <c r="C833" s="7"/>
    </row>
    <row r="834" spans="2:3" ht="12.75" x14ac:dyDescent="0.2">
      <c r="B834" s="7"/>
      <c r="C834" s="7"/>
    </row>
    <row r="835" spans="2:3" ht="12.75" x14ac:dyDescent="0.2">
      <c r="B835" s="7"/>
      <c r="C835" s="7"/>
    </row>
    <row r="836" spans="2:3" ht="12.75" x14ac:dyDescent="0.2">
      <c r="B836" s="7"/>
      <c r="C836" s="7"/>
    </row>
    <row r="837" spans="2:3" ht="12.75" x14ac:dyDescent="0.2">
      <c r="B837" s="7"/>
      <c r="C837" s="7"/>
    </row>
    <row r="838" spans="2:3" ht="12.75" x14ac:dyDescent="0.2">
      <c r="B838" s="7"/>
      <c r="C838" s="7"/>
    </row>
    <row r="839" spans="2:3" ht="12.75" x14ac:dyDescent="0.2">
      <c r="B839" s="7"/>
      <c r="C839" s="7"/>
    </row>
    <row r="840" spans="2:3" ht="12.75" x14ac:dyDescent="0.2">
      <c r="B840" s="7"/>
      <c r="C840" s="7"/>
    </row>
    <row r="841" spans="2:3" ht="12.75" x14ac:dyDescent="0.2">
      <c r="B841" s="7"/>
      <c r="C841" s="7"/>
    </row>
    <row r="842" spans="2:3" ht="12.75" x14ac:dyDescent="0.2">
      <c r="B842" s="7"/>
      <c r="C842" s="7"/>
    </row>
    <row r="843" spans="2:3" ht="12.75" x14ac:dyDescent="0.2">
      <c r="B843" s="7"/>
      <c r="C843" s="7"/>
    </row>
    <row r="844" spans="2:3" ht="12.75" x14ac:dyDescent="0.2">
      <c r="B844" s="7"/>
      <c r="C844" s="7"/>
    </row>
    <row r="845" spans="2:3" ht="12.75" x14ac:dyDescent="0.2">
      <c r="B845" s="7"/>
      <c r="C845" s="7"/>
    </row>
    <row r="846" spans="2:3" ht="12.75" x14ac:dyDescent="0.2">
      <c r="B846" s="7"/>
      <c r="C846" s="7"/>
    </row>
    <row r="847" spans="2:3" ht="12.75" x14ac:dyDescent="0.2">
      <c r="B847" s="7"/>
      <c r="C847" s="7"/>
    </row>
    <row r="848" spans="2:3" ht="12.75" x14ac:dyDescent="0.2">
      <c r="B848" s="7"/>
      <c r="C848" s="7"/>
    </row>
    <row r="849" spans="2:3" ht="12.75" x14ac:dyDescent="0.2">
      <c r="B849" s="7"/>
      <c r="C849" s="7"/>
    </row>
    <row r="850" spans="2:3" ht="12.75" x14ac:dyDescent="0.2">
      <c r="B850" s="7"/>
      <c r="C850" s="7"/>
    </row>
    <row r="851" spans="2:3" ht="12.75" x14ac:dyDescent="0.2">
      <c r="B851" s="7"/>
      <c r="C851" s="7"/>
    </row>
    <row r="852" spans="2:3" ht="12.75" x14ac:dyDescent="0.2">
      <c r="B852" s="7"/>
      <c r="C852" s="7"/>
    </row>
    <row r="853" spans="2:3" ht="12.75" x14ac:dyDescent="0.2">
      <c r="B853" s="7"/>
      <c r="C853" s="7"/>
    </row>
    <row r="854" spans="2:3" ht="12.75" x14ac:dyDescent="0.2">
      <c r="B854" s="7"/>
      <c r="C854" s="7"/>
    </row>
    <row r="855" spans="2:3" ht="12.75" x14ac:dyDescent="0.2">
      <c r="B855" s="7"/>
      <c r="C855" s="7"/>
    </row>
    <row r="856" spans="2:3" ht="12.75" x14ac:dyDescent="0.2">
      <c r="B856" s="7"/>
      <c r="C856" s="7"/>
    </row>
    <row r="857" spans="2:3" ht="12.75" x14ac:dyDescent="0.2">
      <c r="B857" s="7"/>
      <c r="C857" s="7"/>
    </row>
    <row r="858" spans="2:3" ht="12.75" x14ac:dyDescent="0.2">
      <c r="B858" s="7"/>
      <c r="C858" s="7"/>
    </row>
    <row r="859" spans="2:3" ht="12.75" x14ac:dyDescent="0.2">
      <c r="B859" s="7"/>
      <c r="C859" s="7"/>
    </row>
    <row r="860" spans="2:3" ht="12.75" x14ac:dyDescent="0.2">
      <c r="B860" s="7"/>
      <c r="C860" s="7"/>
    </row>
    <row r="861" spans="2:3" ht="12.75" x14ac:dyDescent="0.2">
      <c r="B861" s="7"/>
      <c r="C861" s="7"/>
    </row>
    <row r="862" spans="2:3" ht="12.75" x14ac:dyDescent="0.2">
      <c r="B862" s="7"/>
      <c r="C862" s="7"/>
    </row>
    <row r="863" spans="2:3" ht="12.75" x14ac:dyDescent="0.2">
      <c r="B863" s="7"/>
      <c r="C863" s="7"/>
    </row>
    <row r="864" spans="2:3" ht="12.75" x14ac:dyDescent="0.2">
      <c r="B864" s="7"/>
      <c r="C864" s="7"/>
    </row>
    <row r="865" spans="2:3" ht="12.75" x14ac:dyDescent="0.2">
      <c r="B865" s="7"/>
      <c r="C865" s="7"/>
    </row>
    <row r="866" spans="2:3" ht="12.75" x14ac:dyDescent="0.2">
      <c r="B866" s="7"/>
      <c r="C866" s="7"/>
    </row>
    <row r="867" spans="2:3" ht="12.75" x14ac:dyDescent="0.2">
      <c r="B867" s="7"/>
      <c r="C867" s="7"/>
    </row>
    <row r="868" spans="2:3" ht="12.75" x14ac:dyDescent="0.2">
      <c r="B868" s="7"/>
      <c r="C868" s="7"/>
    </row>
    <row r="869" spans="2:3" ht="12.75" x14ac:dyDescent="0.2">
      <c r="B869" s="7"/>
      <c r="C869" s="7"/>
    </row>
    <row r="870" spans="2:3" ht="12.75" x14ac:dyDescent="0.2">
      <c r="B870" s="7"/>
      <c r="C870" s="7"/>
    </row>
    <row r="871" spans="2:3" ht="12.75" x14ac:dyDescent="0.2">
      <c r="B871" s="7"/>
      <c r="C871" s="7"/>
    </row>
    <row r="872" spans="2:3" ht="12.75" x14ac:dyDescent="0.2">
      <c r="B872" s="7"/>
      <c r="C872" s="7"/>
    </row>
    <row r="873" spans="2:3" ht="12.75" x14ac:dyDescent="0.2">
      <c r="B873" s="7"/>
      <c r="C873" s="7"/>
    </row>
    <row r="874" spans="2:3" ht="12.75" x14ac:dyDescent="0.2">
      <c r="B874" s="7"/>
      <c r="C874" s="7"/>
    </row>
    <row r="875" spans="2:3" ht="12.75" x14ac:dyDescent="0.2">
      <c r="B875" s="7"/>
      <c r="C875" s="7"/>
    </row>
    <row r="876" spans="2:3" ht="12.75" x14ac:dyDescent="0.2">
      <c r="B876" s="7"/>
      <c r="C876" s="7"/>
    </row>
    <row r="877" spans="2:3" ht="12.75" x14ac:dyDescent="0.2">
      <c r="B877" s="7"/>
      <c r="C877" s="7"/>
    </row>
    <row r="878" spans="2:3" ht="12.75" x14ac:dyDescent="0.2">
      <c r="B878" s="7"/>
      <c r="C878" s="7"/>
    </row>
    <row r="879" spans="2:3" ht="12.75" x14ac:dyDescent="0.2">
      <c r="B879" s="7"/>
      <c r="C879" s="7"/>
    </row>
    <row r="880" spans="2:3" ht="12.75" x14ac:dyDescent="0.2">
      <c r="B880" s="7"/>
      <c r="C880" s="7"/>
    </row>
    <row r="881" spans="2:3" ht="12.75" x14ac:dyDescent="0.2">
      <c r="B881" s="7"/>
      <c r="C881" s="7"/>
    </row>
    <row r="882" spans="2:3" ht="12.75" x14ac:dyDescent="0.2">
      <c r="B882" s="7"/>
      <c r="C882" s="7"/>
    </row>
    <row r="883" spans="2:3" ht="12.75" x14ac:dyDescent="0.2">
      <c r="B883" s="7"/>
      <c r="C883" s="7"/>
    </row>
    <row r="884" spans="2:3" ht="12.75" x14ac:dyDescent="0.2">
      <c r="B884" s="7"/>
      <c r="C884" s="7"/>
    </row>
    <row r="885" spans="2:3" ht="12.75" x14ac:dyDescent="0.2">
      <c r="B885" s="7"/>
      <c r="C885" s="7"/>
    </row>
    <row r="886" spans="2:3" ht="12.75" x14ac:dyDescent="0.2">
      <c r="B886" s="7"/>
      <c r="C886" s="7"/>
    </row>
    <row r="887" spans="2:3" ht="12.75" x14ac:dyDescent="0.2">
      <c r="B887" s="7"/>
      <c r="C887" s="7"/>
    </row>
    <row r="888" spans="2:3" ht="12.75" x14ac:dyDescent="0.2">
      <c r="B888" s="7"/>
      <c r="C888" s="7"/>
    </row>
    <row r="889" spans="2:3" ht="12.75" x14ac:dyDescent="0.2">
      <c r="B889" s="7"/>
      <c r="C889" s="7"/>
    </row>
    <row r="890" spans="2:3" ht="12.75" x14ac:dyDescent="0.2">
      <c r="B890" s="7"/>
      <c r="C890" s="7"/>
    </row>
    <row r="891" spans="2:3" ht="12.75" x14ac:dyDescent="0.2">
      <c r="B891" s="7"/>
      <c r="C891" s="7"/>
    </row>
    <row r="892" spans="2:3" ht="12.75" x14ac:dyDescent="0.2">
      <c r="B892" s="7"/>
      <c r="C892" s="7"/>
    </row>
    <row r="893" spans="2:3" ht="12.75" x14ac:dyDescent="0.2">
      <c r="B893" s="7"/>
      <c r="C893" s="7"/>
    </row>
    <row r="894" spans="2:3" ht="12.75" x14ac:dyDescent="0.2">
      <c r="B894" s="7"/>
      <c r="C894" s="7"/>
    </row>
    <row r="895" spans="2:3" ht="12.75" x14ac:dyDescent="0.2">
      <c r="B895" s="7"/>
      <c r="C895" s="7"/>
    </row>
    <row r="896" spans="2:3" ht="12.75" x14ac:dyDescent="0.2">
      <c r="B896" s="7"/>
      <c r="C896" s="7"/>
    </row>
    <row r="897" spans="2:3" ht="12.75" x14ac:dyDescent="0.2">
      <c r="B897" s="7"/>
      <c r="C897" s="7"/>
    </row>
    <row r="898" spans="2:3" ht="12.75" x14ac:dyDescent="0.2">
      <c r="B898" s="7"/>
      <c r="C898" s="7"/>
    </row>
    <row r="899" spans="2:3" ht="12.75" x14ac:dyDescent="0.2">
      <c r="B899" s="7"/>
      <c r="C899" s="7"/>
    </row>
    <row r="900" spans="2:3" ht="12.75" x14ac:dyDescent="0.2">
      <c r="B900" s="7"/>
      <c r="C900" s="7"/>
    </row>
    <row r="901" spans="2:3" ht="12.75" x14ac:dyDescent="0.2">
      <c r="B901" s="7"/>
      <c r="C901" s="7"/>
    </row>
    <row r="902" spans="2:3" ht="12.75" x14ac:dyDescent="0.2">
      <c r="B902" s="7"/>
      <c r="C902" s="7"/>
    </row>
    <row r="903" spans="2:3" ht="12.75" x14ac:dyDescent="0.2">
      <c r="B903" s="7"/>
      <c r="C903" s="7"/>
    </row>
    <row r="904" spans="2:3" ht="12.75" x14ac:dyDescent="0.2">
      <c r="B904" s="7"/>
      <c r="C904" s="7"/>
    </row>
    <row r="905" spans="2:3" ht="12.75" x14ac:dyDescent="0.2">
      <c r="B905" s="7"/>
      <c r="C905" s="7"/>
    </row>
    <row r="906" spans="2:3" ht="12.75" x14ac:dyDescent="0.2">
      <c r="B906" s="7"/>
      <c r="C906" s="7"/>
    </row>
    <row r="907" spans="2:3" ht="12.75" x14ac:dyDescent="0.2">
      <c r="B907" s="7"/>
      <c r="C907" s="7"/>
    </row>
    <row r="908" spans="2:3" ht="12.75" x14ac:dyDescent="0.2">
      <c r="B908" s="7"/>
      <c r="C908" s="7"/>
    </row>
    <row r="909" spans="2:3" ht="12.75" x14ac:dyDescent="0.2">
      <c r="B909" s="7"/>
      <c r="C909" s="7"/>
    </row>
    <row r="910" spans="2:3" ht="12.75" x14ac:dyDescent="0.2">
      <c r="B910" s="7"/>
      <c r="C910" s="7"/>
    </row>
    <row r="911" spans="2:3" ht="12.75" x14ac:dyDescent="0.2">
      <c r="B911" s="7"/>
      <c r="C911" s="7"/>
    </row>
    <row r="912" spans="2:3" ht="12.75" x14ac:dyDescent="0.2">
      <c r="B912" s="7"/>
      <c r="C912" s="7"/>
    </row>
    <row r="913" spans="2:3" ht="12.75" x14ac:dyDescent="0.2">
      <c r="B913" s="7"/>
      <c r="C913" s="7"/>
    </row>
    <row r="914" spans="2:3" ht="12.75" x14ac:dyDescent="0.2">
      <c r="B914" s="7"/>
      <c r="C914" s="7"/>
    </row>
    <row r="915" spans="2:3" ht="12.75" x14ac:dyDescent="0.2">
      <c r="B915" s="7"/>
      <c r="C915" s="7"/>
    </row>
    <row r="916" spans="2:3" ht="12.75" x14ac:dyDescent="0.2">
      <c r="B916" s="7"/>
      <c r="C916" s="7"/>
    </row>
    <row r="917" spans="2:3" ht="12.75" x14ac:dyDescent="0.2">
      <c r="B917" s="7"/>
      <c r="C917" s="7"/>
    </row>
    <row r="918" spans="2:3" ht="12.75" x14ac:dyDescent="0.2">
      <c r="B918" s="7"/>
      <c r="C918" s="7"/>
    </row>
    <row r="919" spans="2:3" ht="12.75" x14ac:dyDescent="0.2">
      <c r="B919" s="7"/>
      <c r="C919" s="7"/>
    </row>
    <row r="920" spans="2:3" ht="12.75" x14ac:dyDescent="0.2">
      <c r="B920" s="7"/>
      <c r="C920" s="7"/>
    </row>
    <row r="921" spans="2:3" ht="12.75" x14ac:dyDescent="0.2">
      <c r="B921" s="7"/>
      <c r="C921" s="7"/>
    </row>
    <row r="922" spans="2:3" ht="12.75" x14ac:dyDescent="0.2">
      <c r="B922" s="7"/>
      <c r="C922" s="7"/>
    </row>
    <row r="923" spans="2:3" ht="12.75" x14ac:dyDescent="0.2">
      <c r="B923" s="7"/>
      <c r="C923" s="7"/>
    </row>
    <row r="924" spans="2:3" ht="12.75" x14ac:dyDescent="0.2">
      <c r="B924" s="7"/>
      <c r="C924" s="7"/>
    </row>
    <row r="925" spans="2:3" ht="12.75" x14ac:dyDescent="0.2">
      <c r="B925" s="7"/>
      <c r="C925" s="7"/>
    </row>
    <row r="926" spans="2:3" ht="12.75" x14ac:dyDescent="0.2">
      <c r="B926" s="7"/>
      <c r="C926" s="7"/>
    </row>
    <row r="927" spans="2:3" ht="12.75" x14ac:dyDescent="0.2">
      <c r="B927" s="7"/>
      <c r="C927" s="7"/>
    </row>
    <row r="928" spans="2:3" ht="12.75" x14ac:dyDescent="0.2">
      <c r="B928" s="7"/>
      <c r="C928" s="7"/>
    </row>
    <row r="929" spans="2:3" ht="12.75" x14ac:dyDescent="0.2">
      <c r="B929" s="7"/>
      <c r="C929" s="7"/>
    </row>
    <row r="930" spans="2:3" ht="12.75" x14ac:dyDescent="0.2">
      <c r="B930" s="7"/>
      <c r="C930" s="7"/>
    </row>
    <row r="931" spans="2:3" ht="12.75" x14ac:dyDescent="0.2">
      <c r="B931" s="7"/>
      <c r="C931" s="7"/>
    </row>
    <row r="932" spans="2:3" ht="12.75" x14ac:dyDescent="0.2">
      <c r="B932" s="7"/>
      <c r="C932" s="7"/>
    </row>
    <row r="933" spans="2:3" ht="12.75" x14ac:dyDescent="0.2">
      <c r="B933" s="7"/>
      <c r="C933" s="7"/>
    </row>
    <row r="934" spans="2:3" ht="12.75" x14ac:dyDescent="0.2">
      <c r="B934" s="7"/>
      <c r="C934" s="7"/>
    </row>
    <row r="935" spans="2:3" ht="12.75" x14ac:dyDescent="0.2">
      <c r="B935" s="7"/>
      <c r="C935" s="7"/>
    </row>
    <row r="936" spans="2:3" ht="12.75" x14ac:dyDescent="0.2">
      <c r="B936" s="7"/>
      <c r="C936" s="7"/>
    </row>
    <row r="937" spans="2:3" ht="12.75" x14ac:dyDescent="0.2">
      <c r="B937" s="7"/>
      <c r="C937" s="7"/>
    </row>
    <row r="938" spans="2:3" ht="12.75" x14ac:dyDescent="0.2">
      <c r="B938" s="7"/>
      <c r="C938" s="7"/>
    </row>
    <row r="939" spans="2:3" ht="12.75" x14ac:dyDescent="0.2">
      <c r="B939" s="7"/>
      <c r="C939" s="7"/>
    </row>
    <row r="940" spans="2:3" ht="12.75" x14ac:dyDescent="0.2">
      <c r="B940" s="7"/>
      <c r="C940" s="7"/>
    </row>
    <row r="941" spans="2:3" ht="12.75" x14ac:dyDescent="0.2">
      <c r="B941" s="7"/>
      <c r="C941" s="7"/>
    </row>
    <row r="942" spans="2:3" ht="12.75" x14ac:dyDescent="0.2">
      <c r="B942" s="7"/>
      <c r="C942" s="7"/>
    </row>
    <row r="943" spans="2:3" ht="12.75" x14ac:dyDescent="0.2">
      <c r="B943" s="7"/>
      <c r="C943" s="7"/>
    </row>
    <row r="944" spans="2:3" ht="12.75" x14ac:dyDescent="0.2">
      <c r="B944" s="7"/>
      <c r="C944" s="7"/>
    </row>
    <row r="945" spans="2:3" ht="12.75" x14ac:dyDescent="0.2">
      <c r="B945" s="7"/>
      <c r="C945" s="7"/>
    </row>
    <row r="946" spans="2:3" ht="12.75" x14ac:dyDescent="0.2">
      <c r="B946" s="7"/>
      <c r="C946" s="7"/>
    </row>
    <row r="947" spans="2:3" ht="12.75" x14ac:dyDescent="0.2">
      <c r="B947" s="7"/>
      <c r="C947" s="7"/>
    </row>
    <row r="948" spans="2:3" ht="12.75" x14ac:dyDescent="0.2">
      <c r="B948" s="7"/>
      <c r="C948" s="7"/>
    </row>
    <row r="949" spans="2:3" ht="12.75" x14ac:dyDescent="0.2">
      <c r="B949" s="7"/>
      <c r="C949" s="7"/>
    </row>
    <row r="950" spans="2:3" ht="12.75" x14ac:dyDescent="0.2">
      <c r="B950" s="7"/>
      <c r="C950" s="7"/>
    </row>
    <row r="951" spans="2:3" ht="12.75" x14ac:dyDescent="0.2">
      <c r="B951" s="7"/>
      <c r="C951" s="7"/>
    </row>
    <row r="952" spans="2:3" ht="12.75" x14ac:dyDescent="0.2">
      <c r="B952" s="7"/>
      <c r="C952" s="7"/>
    </row>
    <row r="953" spans="2:3" ht="12.75" x14ac:dyDescent="0.2">
      <c r="B953" s="7"/>
      <c r="C953" s="7"/>
    </row>
    <row r="954" spans="2:3" ht="12.75" x14ac:dyDescent="0.2">
      <c r="B954" s="7"/>
      <c r="C954" s="7"/>
    </row>
    <row r="955" spans="2:3" ht="12.75" x14ac:dyDescent="0.2">
      <c r="B955" s="7"/>
      <c r="C955" s="7"/>
    </row>
    <row r="956" spans="2:3" ht="12.75" x14ac:dyDescent="0.2">
      <c r="B956" s="7"/>
      <c r="C956" s="7"/>
    </row>
    <row r="957" spans="2:3" ht="12.75" x14ac:dyDescent="0.2">
      <c r="B957" s="7"/>
      <c r="C957" s="7"/>
    </row>
    <row r="958" spans="2:3" ht="12.75" x14ac:dyDescent="0.2">
      <c r="B958" s="7"/>
      <c r="C958" s="7"/>
    </row>
    <row r="959" spans="2:3" ht="12.75" x14ac:dyDescent="0.2">
      <c r="B959" s="7"/>
      <c r="C959" s="7"/>
    </row>
    <row r="960" spans="2:3" ht="12.75" x14ac:dyDescent="0.2">
      <c r="B960" s="7"/>
      <c r="C960" s="7"/>
    </row>
    <row r="961" spans="2:3" ht="12.75" x14ac:dyDescent="0.2">
      <c r="B961" s="7"/>
      <c r="C961" s="7"/>
    </row>
    <row r="962" spans="2:3" ht="12.75" x14ac:dyDescent="0.2">
      <c r="B962" s="7"/>
      <c r="C962" s="7"/>
    </row>
    <row r="963" spans="2:3" ht="12.75" x14ac:dyDescent="0.2">
      <c r="B963" s="7"/>
      <c r="C963" s="7"/>
    </row>
    <row r="964" spans="2:3" ht="12.75" x14ac:dyDescent="0.2">
      <c r="B964" s="7"/>
      <c r="C964" s="7"/>
    </row>
    <row r="965" spans="2:3" ht="12.75" x14ac:dyDescent="0.2">
      <c r="B965" s="7"/>
      <c r="C965" s="7"/>
    </row>
    <row r="966" spans="2:3" ht="12.75" x14ac:dyDescent="0.2">
      <c r="B966" s="7"/>
      <c r="C966" s="7"/>
    </row>
    <row r="967" spans="2:3" ht="12.75" x14ac:dyDescent="0.2">
      <c r="B967" s="7"/>
      <c r="C967" s="7"/>
    </row>
    <row r="968" spans="2:3" ht="12.75" x14ac:dyDescent="0.2">
      <c r="B968" s="7"/>
      <c r="C968" s="7"/>
    </row>
    <row r="969" spans="2:3" ht="12.75" x14ac:dyDescent="0.2">
      <c r="B969" s="7"/>
      <c r="C969" s="7"/>
    </row>
    <row r="970" spans="2:3" ht="12.75" x14ac:dyDescent="0.2">
      <c r="B970" s="7"/>
      <c r="C970" s="7"/>
    </row>
    <row r="971" spans="2:3" ht="12.75" x14ac:dyDescent="0.2">
      <c r="B971" s="7"/>
      <c r="C971" s="7"/>
    </row>
    <row r="972" spans="2:3" ht="12.75" x14ac:dyDescent="0.2">
      <c r="B972" s="7"/>
      <c r="C972" s="7"/>
    </row>
    <row r="973" spans="2:3" ht="12.75" x14ac:dyDescent="0.2">
      <c r="B973" s="7"/>
      <c r="C973" s="7"/>
    </row>
    <row r="974" spans="2:3" ht="12.75" x14ac:dyDescent="0.2">
      <c r="B974" s="7"/>
      <c r="C974" s="7"/>
    </row>
    <row r="975" spans="2:3" ht="12.75" x14ac:dyDescent="0.2">
      <c r="B975" s="7"/>
      <c r="C975" s="7"/>
    </row>
    <row r="976" spans="2:3" ht="12.75" x14ac:dyDescent="0.2">
      <c r="B976" s="7"/>
      <c r="C976" s="7"/>
    </row>
    <row r="977" spans="2:3" ht="12.75" x14ac:dyDescent="0.2">
      <c r="B977" s="7"/>
      <c r="C977" s="7"/>
    </row>
    <row r="978" spans="2:3" ht="12.75" x14ac:dyDescent="0.2">
      <c r="B978" s="7"/>
      <c r="C978" s="7"/>
    </row>
    <row r="979" spans="2:3" ht="12.75" x14ac:dyDescent="0.2">
      <c r="B979" s="7"/>
      <c r="C979" s="7"/>
    </row>
    <row r="980" spans="2:3" ht="12.75" x14ac:dyDescent="0.2">
      <c r="B980" s="7"/>
      <c r="C980" s="7"/>
    </row>
    <row r="981" spans="2:3" ht="12.75" x14ac:dyDescent="0.2">
      <c r="B981" s="7"/>
      <c r="C981" s="7"/>
    </row>
    <row r="982" spans="2:3" ht="12.75" x14ac:dyDescent="0.2">
      <c r="B982" s="7"/>
      <c r="C982" s="7"/>
    </row>
    <row r="983" spans="2:3" ht="12.75" x14ac:dyDescent="0.2">
      <c r="B983" s="7"/>
      <c r="C983" s="7"/>
    </row>
    <row r="984" spans="2:3" ht="12.75" x14ac:dyDescent="0.2">
      <c r="B984" s="7"/>
      <c r="C984" s="7"/>
    </row>
    <row r="985" spans="2:3" ht="12.75" x14ac:dyDescent="0.2">
      <c r="B985" s="7"/>
      <c r="C985" s="7"/>
    </row>
    <row r="986" spans="2:3" ht="12.75" x14ac:dyDescent="0.2">
      <c r="B986" s="7"/>
      <c r="C986" s="7"/>
    </row>
    <row r="987" spans="2:3" ht="12.75" x14ac:dyDescent="0.2">
      <c r="B987" s="7"/>
      <c r="C987" s="7"/>
    </row>
    <row r="988" spans="2:3" ht="12.75" x14ac:dyDescent="0.2">
      <c r="B988" s="7"/>
      <c r="C988" s="7"/>
    </row>
    <row r="989" spans="2:3" ht="12.75" x14ac:dyDescent="0.2">
      <c r="B989" s="7"/>
      <c r="C989" s="7"/>
    </row>
    <row r="990" spans="2:3" ht="12.75" x14ac:dyDescent="0.2">
      <c r="B990" s="7"/>
      <c r="C990" s="7"/>
    </row>
    <row r="991" spans="2:3" ht="12.75" x14ac:dyDescent="0.2">
      <c r="B991" s="7"/>
      <c r="C991" s="7"/>
    </row>
    <row r="992" spans="2:3" ht="12.75" x14ac:dyDescent="0.2">
      <c r="B992" s="7"/>
      <c r="C992" s="7"/>
    </row>
    <row r="993" spans="2:3" ht="12.75" x14ac:dyDescent="0.2">
      <c r="B993" s="7"/>
      <c r="C993" s="7"/>
    </row>
    <row r="994" spans="2:3" ht="12.75" x14ac:dyDescent="0.2">
      <c r="B994" s="7"/>
      <c r="C994" s="7"/>
    </row>
    <row r="995" spans="2:3" ht="12.75" x14ac:dyDescent="0.2">
      <c r="B995" s="7"/>
      <c r="C995" s="7"/>
    </row>
    <row r="996" spans="2:3" ht="12.75" x14ac:dyDescent="0.2">
      <c r="B996" s="7"/>
      <c r="C996" s="7"/>
    </row>
    <row r="997" spans="2:3" ht="12.75" x14ac:dyDescent="0.2">
      <c r="B997" s="7"/>
      <c r="C997" s="7"/>
    </row>
    <row r="998" spans="2:3" ht="12.75" x14ac:dyDescent="0.2">
      <c r="B998" s="7"/>
      <c r="C998" s="7"/>
    </row>
    <row r="999" spans="2:3" ht="12.75" x14ac:dyDescent="0.2">
      <c r="B999" s="7"/>
      <c r="C999" s="7"/>
    </row>
    <row r="1000" spans="2:3" ht="12.75" x14ac:dyDescent="0.2">
      <c r="B1000" s="7"/>
      <c r="C1000" s="7"/>
    </row>
    <row r="1001" spans="2:3" ht="12.75" x14ac:dyDescent="0.2">
      <c r="B1001" s="7"/>
      <c r="C100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>
      <selection activeCell="B3" sqref="B3"/>
    </sheetView>
  </sheetViews>
  <sheetFormatPr defaultColWidth="14.42578125" defaultRowHeight="15.75" customHeight="1" x14ac:dyDescent="0.2"/>
  <cols>
    <col min="1" max="1" width="19.5703125" customWidth="1"/>
    <col min="2" max="2" width="3.140625" customWidth="1"/>
  </cols>
  <sheetData>
    <row r="1" spans="1:2" ht="15.75" customHeight="1" x14ac:dyDescent="0.2">
      <c r="A1" s="2" t="s">
        <v>1</v>
      </c>
      <c r="B1" s="4">
        <v>16</v>
      </c>
    </row>
    <row r="2" spans="1:2" ht="15.75" customHeight="1" x14ac:dyDescent="0.2">
      <c r="A2" s="2" t="s">
        <v>7</v>
      </c>
      <c r="B2" s="4">
        <v>8</v>
      </c>
    </row>
    <row r="3" spans="1:2" ht="15.75" customHeight="1" x14ac:dyDescent="0.2">
      <c r="A3" s="2" t="s">
        <v>8</v>
      </c>
      <c r="B3" s="7">
        <f>LOG(B2,2)</f>
        <v>3</v>
      </c>
    </row>
    <row r="4" spans="1:2" ht="15.75" customHeight="1" x14ac:dyDescent="0.2">
      <c r="A4" s="2" t="s">
        <v>27</v>
      </c>
      <c r="B4" s="7">
        <f>B1-3*B3</f>
        <v>7</v>
      </c>
    </row>
    <row r="5" spans="1:2" ht="15.75" customHeight="1" x14ac:dyDescent="0.2">
      <c r="B5" s="7"/>
    </row>
    <row r="6" spans="1:2" ht="15.75" customHeight="1" x14ac:dyDescent="0.2">
      <c r="B6" s="7"/>
    </row>
    <row r="7" spans="1:2" ht="15.75" customHeight="1" x14ac:dyDescent="0.2">
      <c r="B7" s="7"/>
    </row>
    <row r="8" spans="1:2" ht="15.75" customHeight="1" x14ac:dyDescent="0.2">
      <c r="B8" s="7"/>
    </row>
    <row r="9" spans="1:2" ht="15.75" customHeight="1" x14ac:dyDescent="0.2">
      <c r="B9" s="7"/>
    </row>
    <row r="10" spans="1:2" ht="15.75" customHeight="1" x14ac:dyDescent="0.2">
      <c r="B10" s="7"/>
    </row>
    <row r="11" spans="1:2" ht="15.75" customHeight="1" x14ac:dyDescent="0.2">
      <c r="B11" s="7"/>
    </row>
    <row r="12" spans="1:2" ht="15.75" customHeight="1" x14ac:dyDescent="0.2">
      <c r="B12" s="7"/>
    </row>
    <row r="13" spans="1:2" ht="15.75" customHeight="1" x14ac:dyDescent="0.2">
      <c r="B13" s="7"/>
    </row>
    <row r="14" spans="1:2" ht="15.75" customHeight="1" x14ac:dyDescent="0.2">
      <c r="B14" s="7"/>
    </row>
    <row r="15" spans="1:2" ht="15.75" customHeight="1" x14ac:dyDescent="0.2">
      <c r="B15" s="7"/>
    </row>
    <row r="16" spans="1:2" ht="15.75" customHeight="1" x14ac:dyDescent="0.2">
      <c r="B16" s="7"/>
    </row>
    <row r="17" spans="2:2" ht="15.75" customHeight="1" x14ac:dyDescent="0.2">
      <c r="B17" s="7"/>
    </row>
    <row r="18" spans="2:2" ht="15.75" customHeight="1" x14ac:dyDescent="0.2">
      <c r="B18" s="7"/>
    </row>
    <row r="19" spans="2:2" ht="15.75" customHeight="1" x14ac:dyDescent="0.2">
      <c r="B19" s="7"/>
    </row>
    <row r="20" spans="2:2" ht="15.75" customHeight="1" x14ac:dyDescent="0.2">
      <c r="B20" s="7"/>
    </row>
    <row r="21" spans="2:2" ht="15.75" customHeight="1" x14ac:dyDescent="0.2">
      <c r="B21" s="7"/>
    </row>
    <row r="22" spans="2:2" ht="15.75" customHeight="1" x14ac:dyDescent="0.2">
      <c r="B22" s="7"/>
    </row>
    <row r="23" spans="2:2" ht="15.75" customHeight="1" x14ac:dyDescent="0.2">
      <c r="B23" s="7"/>
    </row>
    <row r="24" spans="2:2" ht="15.75" customHeight="1" x14ac:dyDescent="0.2">
      <c r="B24" s="7"/>
    </row>
    <row r="25" spans="2:2" ht="15.75" customHeight="1" x14ac:dyDescent="0.2">
      <c r="B25" s="7"/>
    </row>
    <row r="26" spans="2:2" ht="15.75" customHeight="1" x14ac:dyDescent="0.2">
      <c r="B26" s="7"/>
    </row>
    <row r="27" spans="2:2" ht="15.75" customHeight="1" x14ac:dyDescent="0.2">
      <c r="B27" s="7"/>
    </row>
    <row r="28" spans="2:2" ht="15.75" customHeight="1" x14ac:dyDescent="0.2">
      <c r="B28" s="7"/>
    </row>
    <row r="29" spans="2:2" ht="15.75" customHeight="1" x14ac:dyDescent="0.2">
      <c r="B29" s="7"/>
    </row>
    <row r="30" spans="2:2" ht="15.75" customHeight="1" x14ac:dyDescent="0.2">
      <c r="B30" s="7"/>
    </row>
    <row r="31" spans="2:2" ht="15.75" customHeight="1" x14ac:dyDescent="0.2">
      <c r="B31" s="7"/>
    </row>
    <row r="32" spans="2:2" ht="15.75" customHeight="1" x14ac:dyDescent="0.2">
      <c r="B32" s="7"/>
    </row>
    <row r="33" spans="2:2" ht="15.75" customHeight="1" x14ac:dyDescent="0.2">
      <c r="B33" s="7"/>
    </row>
    <row r="34" spans="2:2" ht="15.75" customHeight="1" x14ac:dyDescent="0.2">
      <c r="B34" s="7"/>
    </row>
    <row r="35" spans="2:2" ht="15.75" customHeight="1" x14ac:dyDescent="0.2">
      <c r="B35" s="7"/>
    </row>
    <row r="36" spans="2:2" ht="15.75" customHeight="1" x14ac:dyDescent="0.2">
      <c r="B36" s="7"/>
    </row>
    <row r="37" spans="2:2" ht="15.75" customHeight="1" x14ac:dyDescent="0.2">
      <c r="B37" s="7"/>
    </row>
    <row r="38" spans="2:2" ht="12.75" x14ac:dyDescent="0.2">
      <c r="B38" s="7"/>
    </row>
    <row r="39" spans="2:2" ht="12.75" x14ac:dyDescent="0.2">
      <c r="B39" s="7"/>
    </row>
    <row r="40" spans="2:2" ht="12.75" x14ac:dyDescent="0.2">
      <c r="B40" s="7"/>
    </row>
    <row r="41" spans="2:2" ht="12.75" x14ac:dyDescent="0.2">
      <c r="B41" s="7"/>
    </row>
    <row r="42" spans="2:2" ht="12.75" x14ac:dyDescent="0.2">
      <c r="B42" s="7"/>
    </row>
    <row r="43" spans="2:2" ht="12.75" x14ac:dyDescent="0.2">
      <c r="B43" s="7"/>
    </row>
    <row r="44" spans="2:2" ht="12.75" x14ac:dyDescent="0.2">
      <c r="B44" s="7"/>
    </row>
    <row r="45" spans="2:2" ht="12.75" x14ac:dyDescent="0.2">
      <c r="B45" s="7"/>
    </row>
    <row r="46" spans="2:2" ht="12.75" x14ac:dyDescent="0.2">
      <c r="B46" s="7"/>
    </row>
    <row r="47" spans="2:2" ht="12.75" x14ac:dyDescent="0.2">
      <c r="B47" s="7"/>
    </row>
    <row r="48" spans="2:2" ht="12.75" x14ac:dyDescent="0.2">
      <c r="B48" s="7"/>
    </row>
    <row r="49" spans="2:2" ht="12.75" x14ac:dyDescent="0.2">
      <c r="B49" s="7"/>
    </row>
    <row r="50" spans="2:2" ht="12.75" x14ac:dyDescent="0.2">
      <c r="B50" s="7"/>
    </row>
    <row r="51" spans="2:2" ht="12.75" x14ac:dyDescent="0.2">
      <c r="B51" s="7"/>
    </row>
    <row r="52" spans="2:2" ht="12.75" x14ac:dyDescent="0.2">
      <c r="B52" s="7"/>
    </row>
    <row r="53" spans="2:2" ht="12.75" x14ac:dyDescent="0.2">
      <c r="B53" s="7"/>
    </row>
    <row r="54" spans="2:2" ht="12.75" x14ac:dyDescent="0.2">
      <c r="B54" s="7"/>
    </row>
    <row r="55" spans="2:2" ht="12.75" x14ac:dyDescent="0.2">
      <c r="B55" s="7"/>
    </row>
    <row r="56" spans="2:2" ht="12.75" x14ac:dyDescent="0.2">
      <c r="B56" s="7"/>
    </row>
    <row r="57" spans="2:2" ht="12.75" x14ac:dyDescent="0.2">
      <c r="B57" s="7"/>
    </row>
    <row r="58" spans="2:2" ht="12.75" x14ac:dyDescent="0.2">
      <c r="B58" s="7"/>
    </row>
    <row r="59" spans="2:2" ht="12.75" x14ac:dyDescent="0.2">
      <c r="B59" s="7"/>
    </row>
    <row r="60" spans="2:2" ht="12.75" x14ac:dyDescent="0.2">
      <c r="B60" s="7"/>
    </row>
    <row r="61" spans="2:2" ht="12.75" x14ac:dyDescent="0.2">
      <c r="B61" s="7"/>
    </row>
    <row r="62" spans="2:2" ht="12.75" x14ac:dyDescent="0.2">
      <c r="B62" s="7"/>
    </row>
    <row r="63" spans="2:2" ht="12.75" x14ac:dyDescent="0.2">
      <c r="B63" s="7"/>
    </row>
    <row r="64" spans="2:2" ht="12.75" x14ac:dyDescent="0.2">
      <c r="B64" s="7"/>
    </row>
    <row r="65" spans="2:2" ht="12.75" x14ac:dyDescent="0.2">
      <c r="B65" s="7"/>
    </row>
    <row r="66" spans="2:2" ht="12.75" x14ac:dyDescent="0.2">
      <c r="B66" s="7"/>
    </row>
    <row r="67" spans="2:2" ht="12.75" x14ac:dyDescent="0.2">
      <c r="B67" s="7"/>
    </row>
    <row r="68" spans="2:2" ht="12.75" x14ac:dyDescent="0.2">
      <c r="B68" s="7"/>
    </row>
    <row r="69" spans="2:2" ht="12.75" x14ac:dyDescent="0.2">
      <c r="B69" s="7"/>
    </row>
    <row r="70" spans="2:2" ht="12.75" x14ac:dyDescent="0.2">
      <c r="B70" s="7"/>
    </row>
    <row r="71" spans="2:2" ht="12.75" x14ac:dyDescent="0.2">
      <c r="B71" s="7"/>
    </row>
    <row r="72" spans="2:2" ht="12.75" x14ac:dyDescent="0.2">
      <c r="B72" s="7"/>
    </row>
    <row r="73" spans="2:2" ht="12.75" x14ac:dyDescent="0.2">
      <c r="B73" s="7"/>
    </row>
    <row r="74" spans="2:2" ht="12.75" x14ac:dyDescent="0.2">
      <c r="B74" s="7"/>
    </row>
    <row r="75" spans="2:2" ht="12.75" x14ac:dyDescent="0.2">
      <c r="B75" s="7"/>
    </row>
    <row r="76" spans="2:2" ht="12.75" x14ac:dyDescent="0.2">
      <c r="B76" s="7"/>
    </row>
    <row r="77" spans="2:2" ht="12.75" x14ac:dyDescent="0.2">
      <c r="B77" s="7"/>
    </row>
    <row r="78" spans="2:2" ht="12.75" x14ac:dyDescent="0.2">
      <c r="B78" s="7"/>
    </row>
    <row r="79" spans="2:2" ht="12.75" x14ac:dyDescent="0.2">
      <c r="B79" s="7"/>
    </row>
    <row r="80" spans="2:2" ht="12.75" x14ac:dyDescent="0.2">
      <c r="B80" s="7"/>
    </row>
    <row r="81" spans="2:2" ht="12.75" x14ac:dyDescent="0.2">
      <c r="B81" s="7"/>
    </row>
    <row r="82" spans="2:2" ht="12.75" x14ac:dyDescent="0.2">
      <c r="B82" s="7"/>
    </row>
    <row r="83" spans="2:2" ht="12.75" x14ac:dyDescent="0.2">
      <c r="B83" s="7"/>
    </row>
    <row r="84" spans="2:2" ht="12.75" x14ac:dyDescent="0.2">
      <c r="B84" s="7"/>
    </row>
    <row r="85" spans="2:2" ht="12.75" x14ac:dyDescent="0.2">
      <c r="B85" s="7"/>
    </row>
    <row r="86" spans="2:2" ht="12.75" x14ac:dyDescent="0.2">
      <c r="B86" s="7"/>
    </row>
    <row r="87" spans="2:2" ht="12.75" x14ac:dyDescent="0.2">
      <c r="B87" s="7"/>
    </row>
    <row r="88" spans="2:2" ht="12.75" x14ac:dyDescent="0.2">
      <c r="B88" s="7"/>
    </row>
    <row r="89" spans="2:2" ht="12.75" x14ac:dyDescent="0.2">
      <c r="B89" s="7"/>
    </row>
    <row r="90" spans="2:2" ht="12.75" x14ac:dyDescent="0.2">
      <c r="B90" s="7"/>
    </row>
    <row r="91" spans="2:2" ht="12.75" x14ac:dyDescent="0.2">
      <c r="B91" s="7"/>
    </row>
    <row r="92" spans="2:2" ht="12.75" x14ac:dyDescent="0.2">
      <c r="B92" s="7"/>
    </row>
    <row r="93" spans="2:2" ht="12.75" x14ac:dyDescent="0.2">
      <c r="B93" s="7"/>
    </row>
    <row r="94" spans="2:2" ht="12.75" x14ac:dyDescent="0.2">
      <c r="B94" s="7"/>
    </row>
    <row r="95" spans="2:2" ht="12.75" x14ac:dyDescent="0.2">
      <c r="B95" s="7"/>
    </row>
    <row r="96" spans="2:2" ht="12.75" x14ac:dyDescent="0.2">
      <c r="B96" s="7"/>
    </row>
    <row r="97" spans="2:2" ht="12.75" x14ac:dyDescent="0.2">
      <c r="B97" s="7"/>
    </row>
    <row r="98" spans="2:2" ht="12.75" x14ac:dyDescent="0.2">
      <c r="B98" s="7"/>
    </row>
    <row r="99" spans="2:2" ht="12.75" x14ac:dyDescent="0.2">
      <c r="B99" s="7"/>
    </row>
    <row r="100" spans="2:2" ht="12.75" x14ac:dyDescent="0.2">
      <c r="B100" s="7"/>
    </row>
    <row r="101" spans="2:2" ht="12.75" x14ac:dyDescent="0.2">
      <c r="B101" s="7"/>
    </row>
    <row r="102" spans="2:2" ht="12.75" x14ac:dyDescent="0.2">
      <c r="B102" s="7"/>
    </row>
    <row r="103" spans="2:2" ht="12.75" x14ac:dyDescent="0.2">
      <c r="B103" s="7"/>
    </row>
    <row r="104" spans="2:2" ht="12.75" x14ac:dyDescent="0.2">
      <c r="B104" s="7"/>
    </row>
    <row r="105" spans="2:2" ht="12.75" x14ac:dyDescent="0.2">
      <c r="B105" s="7"/>
    </row>
    <row r="106" spans="2:2" ht="12.75" x14ac:dyDescent="0.2">
      <c r="B106" s="7"/>
    </row>
    <row r="107" spans="2:2" ht="12.75" x14ac:dyDescent="0.2">
      <c r="B107" s="7"/>
    </row>
    <row r="108" spans="2:2" ht="12.75" x14ac:dyDescent="0.2">
      <c r="B108" s="7"/>
    </row>
    <row r="109" spans="2:2" ht="12.75" x14ac:dyDescent="0.2">
      <c r="B109" s="7"/>
    </row>
    <row r="110" spans="2:2" ht="12.75" x14ac:dyDescent="0.2">
      <c r="B110" s="7"/>
    </row>
    <row r="111" spans="2:2" ht="12.75" x14ac:dyDescent="0.2">
      <c r="B111" s="7"/>
    </row>
    <row r="112" spans="2:2" ht="12.75" x14ac:dyDescent="0.2">
      <c r="B112" s="7"/>
    </row>
    <row r="113" spans="2:2" ht="12.75" x14ac:dyDescent="0.2">
      <c r="B113" s="7"/>
    </row>
    <row r="114" spans="2:2" ht="12.75" x14ac:dyDescent="0.2">
      <c r="B114" s="7"/>
    </row>
    <row r="115" spans="2:2" ht="12.75" x14ac:dyDescent="0.2">
      <c r="B115" s="7"/>
    </row>
    <row r="116" spans="2:2" ht="12.75" x14ac:dyDescent="0.2">
      <c r="B116" s="7"/>
    </row>
    <row r="117" spans="2:2" ht="12.75" x14ac:dyDescent="0.2">
      <c r="B117" s="7"/>
    </row>
    <row r="118" spans="2:2" ht="12.75" x14ac:dyDescent="0.2">
      <c r="B118" s="7"/>
    </row>
    <row r="119" spans="2:2" ht="12.75" x14ac:dyDescent="0.2">
      <c r="B119" s="7"/>
    </row>
    <row r="120" spans="2:2" ht="12.75" x14ac:dyDescent="0.2">
      <c r="B120" s="7"/>
    </row>
    <row r="121" spans="2:2" ht="12.75" x14ac:dyDescent="0.2">
      <c r="B121" s="7"/>
    </row>
    <row r="122" spans="2:2" ht="12.75" x14ac:dyDescent="0.2">
      <c r="B122" s="7"/>
    </row>
    <row r="123" spans="2:2" ht="12.75" x14ac:dyDescent="0.2">
      <c r="B123" s="7"/>
    </row>
    <row r="124" spans="2:2" ht="12.75" x14ac:dyDescent="0.2">
      <c r="B124" s="7"/>
    </row>
    <row r="125" spans="2:2" ht="12.75" x14ac:dyDescent="0.2">
      <c r="B125" s="7"/>
    </row>
    <row r="126" spans="2:2" ht="12.75" x14ac:dyDescent="0.2">
      <c r="B126" s="7"/>
    </row>
    <row r="127" spans="2:2" ht="12.75" x14ac:dyDescent="0.2">
      <c r="B127" s="7"/>
    </row>
    <row r="128" spans="2:2" ht="12.75" x14ac:dyDescent="0.2">
      <c r="B128" s="7"/>
    </row>
    <row r="129" spans="2:2" ht="12.75" x14ac:dyDescent="0.2">
      <c r="B129" s="7"/>
    </row>
    <row r="130" spans="2:2" ht="12.75" x14ac:dyDescent="0.2">
      <c r="B130" s="7"/>
    </row>
    <row r="131" spans="2:2" ht="12.75" x14ac:dyDescent="0.2">
      <c r="B131" s="7"/>
    </row>
    <row r="132" spans="2:2" ht="12.75" x14ac:dyDescent="0.2">
      <c r="B132" s="7"/>
    </row>
    <row r="133" spans="2:2" ht="12.75" x14ac:dyDescent="0.2">
      <c r="B133" s="7"/>
    </row>
    <row r="134" spans="2:2" ht="12.75" x14ac:dyDescent="0.2">
      <c r="B134" s="7"/>
    </row>
    <row r="135" spans="2:2" ht="12.75" x14ac:dyDescent="0.2">
      <c r="B135" s="7"/>
    </row>
    <row r="136" spans="2:2" ht="12.75" x14ac:dyDescent="0.2">
      <c r="B136" s="7"/>
    </row>
    <row r="137" spans="2:2" ht="12.75" x14ac:dyDescent="0.2">
      <c r="B137" s="7"/>
    </row>
    <row r="138" spans="2:2" ht="12.75" x14ac:dyDescent="0.2">
      <c r="B138" s="7"/>
    </row>
    <row r="139" spans="2:2" ht="12.75" x14ac:dyDescent="0.2">
      <c r="B139" s="7"/>
    </row>
    <row r="140" spans="2:2" ht="12.75" x14ac:dyDescent="0.2">
      <c r="B140" s="7"/>
    </row>
    <row r="141" spans="2:2" ht="12.75" x14ac:dyDescent="0.2">
      <c r="B141" s="7"/>
    </row>
    <row r="142" spans="2:2" ht="12.75" x14ac:dyDescent="0.2">
      <c r="B142" s="7"/>
    </row>
    <row r="143" spans="2:2" ht="12.75" x14ac:dyDescent="0.2">
      <c r="B143" s="7"/>
    </row>
    <row r="144" spans="2:2" ht="12.75" x14ac:dyDescent="0.2">
      <c r="B144" s="7"/>
    </row>
    <row r="145" spans="2:2" ht="12.75" x14ac:dyDescent="0.2">
      <c r="B145" s="7"/>
    </row>
    <row r="146" spans="2:2" ht="12.75" x14ac:dyDescent="0.2">
      <c r="B146" s="7"/>
    </row>
    <row r="147" spans="2:2" ht="12.75" x14ac:dyDescent="0.2">
      <c r="B147" s="7"/>
    </row>
    <row r="148" spans="2:2" ht="12.75" x14ac:dyDescent="0.2">
      <c r="B148" s="7"/>
    </row>
    <row r="149" spans="2:2" ht="12.75" x14ac:dyDescent="0.2">
      <c r="B149" s="7"/>
    </row>
    <row r="150" spans="2:2" ht="12.75" x14ac:dyDescent="0.2">
      <c r="B150" s="7"/>
    </row>
    <row r="151" spans="2:2" ht="12.75" x14ac:dyDescent="0.2">
      <c r="B151" s="7"/>
    </row>
    <row r="152" spans="2:2" ht="12.75" x14ac:dyDescent="0.2">
      <c r="B152" s="7"/>
    </row>
    <row r="153" spans="2:2" ht="12.75" x14ac:dyDescent="0.2">
      <c r="B153" s="7"/>
    </row>
    <row r="154" spans="2:2" ht="12.75" x14ac:dyDescent="0.2">
      <c r="B154" s="7"/>
    </row>
    <row r="155" spans="2:2" ht="12.75" x14ac:dyDescent="0.2">
      <c r="B155" s="7"/>
    </row>
    <row r="156" spans="2:2" ht="12.75" x14ac:dyDescent="0.2">
      <c r="B156" s="7"/>
    </row>
    <row r="157" spans="2:2" ht="12.75" x14ac:dyDescent="0.2">
      <c r="B157" s="7"/>
    </row>
    <row r="158" spans="2:2" ht="12.75" x14ac:dyDescent="0.2">
      <c r="B158" s="7"/>
    </row>
    <row r="159" spans="2:2" ht="12.75" x14ac:dyDescent="0.2">
      <c r="B159" s="7"/>
    </row>
    <row r="160" spans="2:2" ht="12.75" x14ac:dyDescent="0.2">
      <c r="B160" s="7"/>
    </row>
    <row r="161" spans="2:2" ht="12.75" x14ac:dyDescent="0.2">
      <c r="B161" s="7"/>
    </row>
    <row r="162" spans="2:2" ht="12.75" x14ac:dyDescent="0.2">
      <c r="B162" s="7"/>
    </row>
    <row r="163" spans="2:2" ht="12.75" x14ac:dyDescent="0.2">
      <c r="B163" s="7"/>
    </row>
    <row r="164" spans="2:2" ht="12.75" x14ac:dyDescent="0.2">
      <c r="B164" s="7"/>
    </row>
    <row r="165" spans="2:2" ht="12.75" x14ac:dyDescent="0.2">
      <c r="B165" s="7"/>
    </row>
    <row r="166" spans="2:2" ht="12.75" x14ac:dyDescent="0.2">
      <c r="B166" s="7"/>
    </row>
    <row r="167" spans="2:2" ht="12.75" x14ac:dyDescent="0.2">
      <c r="B167" s="7"/>
    </row>
    <row r="168" spans="2:2" ht="12.75" x14ac:dyDescent="0.2">
      <c r="B168" s="7"/>
    </row>
    <row r="169" spans="2:2" ht="12.75" x14ac:dyDescent="0.2">
      <c r="B169" s="7"/>
    </row>
    <row r="170" spans="2:2" ht="12.75" x14ac:dyDescent="0.2">
      <c r="B170" s="7"/>
    </row>
    <row r="171" spans="2:2" ht="12.75" x14ac:dyDescent="0.2">
      <c r="B171" s="7"/>
    </row>
    <row r="172" spans="2:2" ht="12.75" x14ac:dyDescent="0.2">
      <c r="B172" s="7"/>
    </row>
    <row r="173" spans="2:2" ht="12.75" x14ac:dyDescent="0.2">
      <c r="B173" s="7"/>
    </row>
    <row r="174" spans="2:2" ht="12.75" x14ac:dyDescent="0.2">
      <c r="B174" s="7"/>
    </row>
    <row r="175" spans="2:2" ht="12.75" x14ac:dyDescent="0.2">
      <c r="B175" s="7"/>
    </row>
    <row r="176" spans="2:2" ht="12.75" x14ac:dyDescent="0.2">
      <c r="B176" s="7"/>
    </row>
    <row r="177" spans="2:2" ht="12.75" x14ac:dyDescent="0.2">
      <c r="B177" s="7"/>
    </row>
    <row r="178" spans="2:2" ht="12.75" x14ac:dyDescent="0.2">
      <c r="B178" s="7"/>
    </row>
    <row r="179" spans="2:2" ht="12.75" x14ac:dyDescent="0.2">
      <c r="B179" s="7"/>
    </row>
    <row r="180" spans="2:2" ht="12.75" x14ac:dyDescent="0.2">
      <c r="B180" s="7"/>
    </row>
    <row r="181" spans="2:2" ht="12.75" x14ac:dyDescent="0.2">
      <c r="B181" s="7"/>
    </row>
    <row r="182" spans="2:2" ht="12.75" x14ac:dyDescent="0.2">
      <c r="B182" s="7"/>
    </row>
    <row r="183" spans="2:2" ht="12.75" x14ac:dyDescent="0.2">
      <c r="B183" s="7"/>
    </row>
    <row r="184" spans="2:2" ht="12.75" x14ac:dyDescent="0.2">
      <c r="B184" s="7"/>
    </row>
    <row r="185" spans="2:2" ht="12.75" x14ac:dyDescent="0.2">
      <c r="B185" s="7"/>
    </row>
    <row r="186" spans="2:2" ht="12.75" x14ac:dyDescent="0.2">
      <c r="B186" s="7"/>
    </row>
    <row r="187" spans="2:2" ht="12.75" x14ac:dyDescent="0.2">
      <c r="B187" s="7"/>
    </row>
    <row r="188" spans="2:2" ht="12.75" x14ac:dyDescent="0.2">
      <c r="B188" s="7"/>
    </row>
    <row r="189" spans="2:2" ht="12.75" x14ac:dyDescent="0.2">
      <c r="B189" s="7"/>
    </row>
    <row r="190" spans="2:2" ht="12.75" x14ac:dyDescent="0.2">
      <c r="B190" s="7"/>
    </row>
    <row r="191" spans="2:2" ht="12.75" x14ac:dyDescent="0.2">
      <c r="B191" s="7"/>
    </row>
    <row r="192" spans="2:2" ht="12.75" x14ac:dyDescent="0.2">
      <c r="B192" s="7"/>
    </row>
    <row r="193" spans="2:2" ht="12.75" x14ac:dyDescent="0.2">
      <c r="B193" s="7"/>
    </row>
    <row r="194" spans="2:2" ht="12.75" x14ac:dyDescent="0.2">
      <c r="B194" s="7"/>
    </row>
    <row r="195" spans="2:2" ht="12.75" x14ac:dyDescent="0.2">
      <c r="B195" s="7"/>
    </row>
    <row r="196" spans="2:2" ht="12.75" x14ac:dyDescent="0.2">
      <c r="B196" s="7"/>
    </row>
    <row r="197" spans="2:2" ht="12.75" x14ac:dyDescent="0.2">
      <c r="B197" s="7"/>
    </row>
    <row r="198" spans="2:2" ht="12.75" x14ac:dyDescent="0.2">
      <c r="B198" s="7"/>
    </row>
    <row r="199" spans="2:2" ht="12.75" x14ac:dyDescent="0.2">
      <c r="B199" s="7"/>
    </row>
    <row r="200" spans="2:2" ht="12.75" x14ac:dyDescent="0.2">
      <c r="B200" s="7"/>
    </row>
    <row r="201" spans="2:2" ht="12.75" x14ac:dyDescent="0.2">
      <c r="B201" s="7"/>
    </row>
    <row r="202" spans="2:2" ht="12.75" x14ac:dyDescent="0.2">
      <c r="B202" s="7"/>
    </row>
    <row r="203" spans="2:2" ht="12.75" x14ac:dyDescent="0.2">
      <c r="B203" s="7"/>
    </row>
    <row r="204" spans="2:2" ht="12.75" x14ac:dyDescent="0.2">
      <c r="B204" s="7"/>
    </row>
    <row r="205" spans="2:2" ht="12.75" x14ac:dyDescent="0.2">
      <c r="B205" s="7"/>
    </row>
    <row r="206" spans="2:2" ht="12.75" x14ac:dyDescent="0.2">
      <c r="B206" s="7"/>
    </row>
    <row r="207" spans="2:2" ht="12.75" x14ac:dyDescent="0.2">
      <c r="B207" s="7"/>
    </row>
    <row r="208" spans="2:2" ht="12.75" x14ac:dyDescent="0.2">
      <c r="B208" s="7"/>
    </row>
    <row r="209" spans="2:2" ht="12.75" x14ac:dyDescent="0.2">
      <c r="B209" s="7"/>
    </row>
    <row r="210" spans="2:2" ht="12.75" x14ac:dyDescent="0.2">
      <c r="B210" s="7"/>
    </row>
    <row r="211" spans="2:2" ht="12.75" x14ac:dyDescent="0.2">
      <c r="B211" s="7"/>
    </row>
    <row r="212" spans="2:2" ht="12.75" x14ac:dyDescent="0.2">
      <c r="B212" s="7"/>
    </row>
    <row r="213" spans="2:2" ht="12.75" x14ac:dyDescent="0.2">
      <c r="B213" s="7"/>
    </row>
    <row r="214" spans="2:2" ht="12.75" x14ac:dyDescent="0.2">
      <c r="B214" s="7"/>
    </row>
    <row r="215" spans="2:2" ht="12.75" x14ac:dyDescent="0.2">
      <c r="B215" s="7"/>
    </row>
    <row r="216" spans="2:2" ht="12.75" x14ac:dyDescent="0.2">
      <c r="B216" s="7"/>
    </row>
    <row r="217" spans="2:2" ht="12.75" x14ac:dyDescent="0.2">
      <c r="B217" s="7"/>
    </row>
    <row r="218" spans="2:2" ht="12.75" x14ac:dyDescent="0.2">
      <c r="B218" s="7"/>
    </row>
    <row r="219" spans="2:2" ht="12.75" x14ac:dyDescent="0.2">
      <c r="B219" s="7"/>
    </row>
    <row r="220" spans="2:2" ht="12.75" x14ac:dyDescent="0.2">
      <c r="B220" s="7"/>
    </row>
    <row r="221" spans="2:2" ht="12.75" x14ac:dyDescent="0.2">
      <c r="B221" s="7"/>
    </row>
    <row r="222" spans="2:2" ht="12.75" x14ac:dyDescent="0.2">
      <c r="B222" s="7"/>
    </row>
    <row r="223" spans="2:2" ht="12.75" x14ac:dyDescent="0.2">
      <c r="B223" s="7"/>
    </row>
    <row r="224" spans="2:2" ht="12.75" x14ac:dyDescent="0.2">
      <c r="B224" s="7"/>
    </row>
    <row r="225" spans="2:2" ht="12.75" x14ac:dyDescent="0.2">
      <c r="B225" s="7"/>
    </row>
    <row r="226" spans="2:2" ht="12.75" x14ac:dyDescent="0.2">
      <c r="B226" s="7"/>
    </row>
    <row r="227" spans="2:2" ht="12.75" x14ac:dyDescent="0.2">
      <c r="B227" s="7"/>
    </row>
    <row r="228" spans="2:2" ht="12.75" x14ac:dyDescent="0.2">
      <c r="B228" s="7"/>
    </row>
    <row r="229" spans="2:2" ht="12.75" x14ac:dyDescent="0.2">
      <c r="B229" s="7"/>
    </row>
    <row r="230" spans="2:2" ht="12.75" x14ac:dyDescent="0.2">
      <c r="B230" s="7"/>
    </row>
    <row r="231" spans="2:2" ht="12.75" x14ac:dyDescent="0.2">
      <c r="B231" s="7"/>
    </row>
    <row r="232" spans="2:2" ht="12.75" x14ac:dyDescent="0.2">
      <c r="B232" s="7"/>
    </row>
    <row r="233" spans="2:2" ht="12.75" x14ac:dyDescent="0.2">
      <c r="B233" s="7"/>
    </row>
    <row r="234" spans="2:2" ht="12.75" x14ac:dyDescent="0.2">
      <c r="B234" s="7"/>
    </row>
    <row r="235" spans="2:2" ht="12.75" x14ac:dyDescent="0.2">
      <c r="B235" s="7"/>
    </row>
    <row r="236" spans="2:2" ht="12.75" x14ac:dyDescent="0.2">
      <c r="B236" s="7"/>
    </row>
    <row r="237" spans="2:2" ht="12.75" x14ac:dyDescent="0.2">
      <c r="B237" s="7"/>
    </row>
    <row r="238" spans="2:2" ht="12.75" x14ac:dyDescent="0.2">
      <c r="B238" s="7"/>
    </row>
    <row r="239" spans="2:2" ht="12.75" x14ac:dyDescent="0.2">
      <c r="B239" s="7"/>
    </row>
    <row r="240" spans="2:2" ht="12.75" x14ac:dyDescent="0.2">
      <c r="B240" s="7"/>
    </row>
    <row r="241" spans="2:2" ht="12.75" x14ac:dyDescent="0.2">
      <c r="B241" s="7"/>
    </row>
    <row r="242" spans="2:2" ht="12.75" x14ac:dyDescent="0.2">
      <c r="B242" s="7"/>
    </row>
    <row r="243" spans="2:2" ht="12.75" x14ac:dyDescent="0.2">
      <c r="B243" s="7"/>
    </row>
    <row r="244" spans="2:2" ht="12.75" x14ac:dyDescent="0.2">
      <c r="B244" s="7"/>
    </row>
    <row r="245" spans="2:2" ht="12.75" x14ac:dyDescent="0.2">
      <c r="B245" s="7"/>
    </row>
    <row r="246" spans="2:2" ht="12.75" x14ac:dyDescent="0.2">
      <c r="B246" s="7"/>
    </row>
    <row r="247" spans="2:2" ht="12.75" x14ac:dyDescent="0.2">
      <c r="B247" s="7"/>
    </row>
    <row r="248" spans="2:2" ht="12.75" x14ac:dyDescent="0.2">
      <c r="B248" s="7"/>
    </row>
    <row r="249" spans="2:2" ht="12.75" x14ac:dyDescent="0.2">
      <c r="B249" s="7"/>
    </row>
    <row r="250" spans="2:2" ht="12.75" x14ac:dyDescent="0.2">
      <c r="B250" s="7"/>
    </row>
    <row r="251" spans="2:2" ht="12.75" x14ac:dyDescent="0.2">
      <c r="B251" s="7"/>
    </row>
    <row r="252" spans="2:2" ht="12.75" x14ac:dyDescent="0.2">
      <c r="B252" s="7"/>
    </row>
    <row r="253" spans="2:2" ht="12.75" x14ac:dyDescent="0.2">
      <c r="B253" s="7"/>
    </row>
    <row r="254" spans="2:2" ht="12.75" x14ac:dyDescent="0.2">
      <c r="B254" s="7"/>
    </row>
    <row r="255" spans="2:2" ht="12.75" x14ac:dyDescent="0.2">
      <c r="B255" s="7"/>
    </row>
    <row r="256" spans="2:2" ht="12.75" x14ac:dyDescent="0.2">
      <c r="B256" s="7"/>
    </row>
    <row r="257" spans="2:2" ht="12.75" x14ac:dyDescent="0.2">
      <c r="B257" s="7"/>
    </row>
    <row r="258" spans="2:2" ht="12.75" x14ac:dyDescent="0.2">
      <c r="B258" s="7"/>
    </row>
    <row r="259" spans="2:2" ht="12.75" x14ac:dyDescent="0.2">
      <c r="B259" s="7"/>
    </row>
    <row r="260" spans="2:2" ht="12.75" x14ac:dyDescent="0.2">
      <c r="B260" s="7"/>
    </row>
    <row r="261" spans="2:2" ht="12.75" x14ac:dyDescent="0.2">
      <c r="B261" s="7"/>
    </row>
    <row r="262" spans="2:2" ht="12.75" x14ac:dyDescent="0.2">
      <c r="B262" s="7"/>
    </row>
    <row r="263" spans="2:2" ht="12.75" x14ac:dyDescent="0.2">
      <c r="B263" s="7"/>
    </row>
    <row r="264" spans="2:2" ht="12.75" x14ac:dyDescent="0.2">
      <c r="B264" s="7"/>
    </row>
    <row r="265" spans="2:2" ht="12.75" x14ac:dyDescent="0.2">
      <c r="B265" s="7"/>
    </row>
    <row r="266" spans="2:2" ht="12.75" x14ac:dyDescent="0.2">
      <c r="B266" s="7"/>
    </row>
    <row r="267" spans="2:2" ht="12.75" x14ac:dyDescent="0.2">
      <c r="B267" s="7"/>
    </row>
    <row r="268" spans="2:2" ht="12.75" x14ac:dyDescent="0.2">
      <c r="B268" s="7"/>
    </row>
    <row r="269" spans="2:2" ht="12.75" x14ac:dyDescent="0.2">
      <c r="B269" s="7"/>
    </row>
    <row r="270" spans="2:2" ht="12.75" x14ac:dyDescent="0.2">
      <c r="B270" s="7"/>
    </row>
    <row r="271" spans="2:2" ht="12.75" x14ac:dyDescent="0.2">
      <c r="B271" s="7"/>
    </row>
    <row r="272" spans="2:2" ht="12.75" x14ac:dyDescent="0.2">
      <c r="B272" s="7"/>
    </row>
    <row r="273" spans="2:2" ht="12.75" x14ac:dyDescent="0.2">
      <c r="B273" s="7"/>
    </row>
    <row r="274" spans="2:2" ht="12.75" x14ac:dyDescent="0.2">
      <c r="B274" s="7"/>
    </row>
    <row r="275" spans="2:2" ht="12.75" x14ac:dyDescent="0.2">
      <c r="B275" s="7"/>
    </row>
    <row r="276" spans="2:2" ht="12.75" x14ac:dyDescent="0.2">
      <c r="B276" s="7"/>
    </row>
    <row r="277" spans="2:2" ht="12.75" x14ac:dyDescent="0.2">
      <c r="B277" s="7"/>
    </row>
    <row r="278" spans="2:2" ht="12.75" x14ac:dyDescent="0.2">
      <c r="B278" s="7"/>
    </row>
    <row r="279" spans="2:2" ht="12.75" x14ac:dyDescent="0.2">
      <c r="B279" s="7"/>
    </row>
    <row r="280" spans="2:2" ht="12.75" x14ac:dyDescent="0.2">
      <c r="B280" s="7"/>
    </row>
    <row r="281" spans="2:2" ht="12.75" x14ac:dyDescent="0.2">
      <c r="B281" s="7"/>
    </row>
    <row r="282" spans="2:2" ht="12.75" x14ac:dyDescent="0.2">
      <c r="B282" s="7"/>
    </row>
    <row r="283" spans="2:2" ht="12.75" x14ac:dyDescent="0.2">
      <c r="B283" s="7"/>
    </row>
    <row r="284" spans="2:2" ht="12.75" x14ac:dyDescent="0.2">
      <c r="B284" s="7"/>
    </row>
    <row r="285" spans="2:2" ht="12.75" x14ac:dyDescent="0.2">
      <c r="B285" s="7"/>
    </row>
    <row r="286" spans="2:2" ht="12.75" x14ac:dyDescent="0.2">
      <c r="B286" s="7"/>
    </row>
    <row r="287" spans="2:2" ht="12.75" x14ac:dyDescent="0.2">
      <c r="B287" s="7"/>
    </row>
    <row r="288" spans="2:2" ht="12.75" x14ac:dyDescent="0.2">
      <c r="B288" s="7"/>
    </row>
    <row r="289" spans="2:2" ht="12.75" x14ac:dyDescent="0.2">
      <c r="B289" s="7"/>
    </row>
    <row r="290" spans="2:2" ht="12.75" x14ac:dyDescent="0.2">
      <c r="B290" s="7"/>
    </row>
    <row r="291" spans="2:2" ht="12.75" x14ac:dyDescent="0.2">
      <c r="B291" s="7"/>
    </row>
    <row r="292" spans="2:2" ht="12.75" x14ac:dyDescent="0.2">
      <c r="B292" s="7"/>
    </row>
    <row r="293" spans="2:2" ht="12.75" x14ac:dyDescent="0.2">
      <c r="B293" s="7"/>
    </row>
    <row r="294" spans="2:2" ht="12.75" x14ac:dyDescent="0.2">
      <c r="B294" s="7"/>
    </row>
    <row r="295" spans="2:2" ht="12.75" x14ac:dyDescent="0.2">
      <c r="B295" s="7"/>
    </row>
    <row r="296" spans="2:2" ht="12.75" x14ac:dyDescent="0.2">
      <c r="B296" s="7"/>
    </row>
    <row r="297" spans="2:2" ht="12.75" x14ac:dyDescent="0.2">
      <c r="B297" s="7"/>
    </row>
    <row r="298" spans="2:2" ht="12.75" x14ac:dyDescent="0.2">
      <c r="B298" s="7"/>
    </row>
    <row r="299" spans="2:2" ht="12.75" x14ac:dyDescent="0.2">
      <c r="B299" s="7"/>
    </row>
    <row r="300" spans="2:2" ht="12.75" x14ac:dyDescent="0.2">
      <c r="B300" s="7"/>
    </row>
    <row r="301" spans="2:2" ht="12.75" x14ac:dyDescent="0.2">
      <c r="B301" s="7"/>
    </row>
    <row r="302" spans="2:2" ht="12.75" x14ac:dyDescent="0.2">
      <c r="B302" s="7"/>
    </row>
    <row r="303" spans="2:2" ht="12.75" x14ac:dyDescent="0.2">
      <c r="B303" s="7"/>
    </row>
    <row r="304" spans="2:2" ht="12.75" x14ac:dyDescent="0.2">
      <c r="B304" s="7"/>
    </row>
    <row r="305" spans="2:2" ht="12.75" x14ac:dyDescent="0.2">
      <c r="B305" s="7"/>
    </row>
    <row r="306" spans="2:2" ht="12.75" x14ac:dyDescent="0.2">
      <c r="B306" s="7"/>
    </row>
    <row r="307" spans="2:2" ht="12.75" x14ac:dyDescent="0.2">
      <c r="B307" s="7"/>
    </row>
    <row r="308" spans="2:2" ht="12.75" x14ac:dyDescent="0.2">
      <c r="B308" s="7"/>
    </row>
    <row r="309" spans="2:2" ht="12.75" x14ac:dyDescent="0.2">
      <c r="B309" s="7"/>
    </row>
    <row r="310" spans="2:2" ht="12.75" x14ac:dyDescent="0.2">
      <c r="B310" s="7"/>
    </row>
    <row r="311" spans="2:2" ht="12.75" x14ac:dyDescent="0.2">
      <c r="B311" s="7"/>
    </row>
    <row r="312" spans="2:2" ht="12.75" x14ac:dyDescent="0.2">
      <c r="B312" s="7"/>
    </row>
    <row r="313" spans="2:2" ht="12.75" x14ac:dyDescent="0.2">
      <c r="B313" s="7"/>
    </row>
    <row r="314" spans="2:2" ht="12.75" x14ac:dyDescent="0.2">
      <c r="B314" s="7"/>
    </row>
    <row r="315" spans="2:2" ht="12.75" x14ac:dyDescent="0.2">
      <c r="B315" s="7"/>
    </row>
    <row r="316" spans="2:2" ht="12.75" x14ac:dyDescent="0.2">
      <c r="B316" s="7"/>
    </row>
    <row r="317" spans="2:2" ht="12.75" x14ac:dyDescent="0.2">
      <c r="B317" s="7"/>
    </row>
    <row r="318" spans="2:2" ht="12.75" x14ac:dyDescent="0.2">
      <c r="B318" s="7"/>
    </row>
    <row r="319" spans="2:2" ht="12.75" x14ac:dyDescent="0.2">
      <c r="B319" s="7"/>
    </row>
    <row r="320" spans="2:2" ht="12.75" x14ac:dyDescent="0.2">
      <c r="B320" s="7"/>
    </row>
    <row r="321" spans="2:2" ht="12.75" x14ac:dyDescent="0.2">
      <c r="B321" s="7"/>
    </row>
    <row r="322" spans="2:2" ht="12.75" x14ac:dyDescent="0.2">
      <c r="B322" s="7"/>
    </row>
    <row r="323" spans="2:2" ht="12.75" x14ac:dyDescent="0.2">
      <c r="B323" s="7"/>
    </row>
    <row r="324" spans="2:2" ht="12.75" x14ac:dyDescent="0.2">
      <c r="B324" s="7"/>
    </row>
    <row r="325" spans="2:2" ht="12.75" x14ac:dyDescent="0.2">
      <c r="B325" s="7"/>
    </row>
    <row r="326" spans="2:2" ht="12.75" x14ac:dyDescent="0.2">
      <c r="B326" s="7"/>
    </row>
    <row r="327" spans="2:2" ht="12.75" x14ac:dyDescent="0.2">
      <c r="B327" s="7"/>
    </row>
    <row r="328" spans="2:2" ht="12.75" x14ac:dyDescent="0.2">
      <c r="B328" s="7"/>
    </row>
    <row r="329" spans="2:2" ht="12.75" x14ac:dyDescent="0.2">
      <c r="B329" s="7"/>
    </row>
    <row r="330" spans="2:2" ht="12.75" x14ac:dyDescent="0.2">
      <c r="B330" s="7"/>
    </row>
    <row r="331" spans="2:2" ht="12.75" x14ac:dyDescent="0.2">
      <c r="B331" s="7"/>
    </row>
    <row r="332" spans="2:2" ht="12.75" x14ac:dyDescent="0.2">
      <c r="B332" s="7"/>
    </row>
    <row r="333" spans="2:2" ht="12.75" x14ac:dyDescent="0.2">
      <c r="B333" s="7"/>
    </row>
    <row r="334" spans="2:2" ht="12.75" x14ac:dyDescent="0.2">
      <c r="B334" s="7"/>
    </row>
    <row r="335" spans="2:2" ht="12.75" x14ac:dyDescent="0.2">
      <c r="B335" s="7"/>
    </row>
    <row r="336" spans="2:2" ht="12.75" x14ac:dyDescent="0.2">
      <c r="B336" s="7"/>
    </row>
    <row r="337" spans="2:2" ht="12.75" x14ac:dyDescent="0.2">
      <c r="B337" s="7"/>
    </row>
    <row r="338" spans="2:2" ht="12.75" x14ac:dyDescent="0.2">
      <c r="B338" s="7"/>
    </row>
    <row r="339" spans="2:2" ht="12.75" x14ac:dyDescent="0.2">
      <c r="B339" s="7"/>
    </row>
    <row r="340" spans="2:2" ht="12.75" x14ac:dyDescent="0.2">
      <c r="B340" s="7"/>
    </row>
    <row r="341" spans="2:2" ht="12.75" x14ac:dyDescent="0.2">
      <c r="B341" s="7"/>
    </row>
    <row r="342" spans="2:2" ht="12.75" x14ac:dyDescent="0.2">
      <c r="B342" s="7"/>
    </row>
    <row r="343" spans="2:2" ht="12.75" x14ac:dyDescent="0.2">
      <c r="B343" s="7"/>
    </row>
    <row r="344" spans="2:2" ht="12.75" x14ac:dyDescent="0.2">
      <c r="B344" s="7"/>
    </row>
    <row r="345" spans="2:2" ht="12.75" x14ac:dyDescent="0.2">
      <c r="B345" s="7"/>
    </row>
    <row r="346" spans="2:2" ht="12.75" x14ac:dyDescent="0.2">
      <c r="B346" s="7"/>
    </row>
    <row r="347" spans="2:2" ht="12.75" x14ac:dyDescent="0.2">
      <c r="B347" s="7"/>
    </row>
    <row r="348" spans="2:2" ht="12.75" x14ac:dyDescent="0.2">
      <c r="B348" s="7"/>
    </row>
    <row r="349" spans="2:2" ht="12.75" x14ac:dyDescent="0.2">
      <c r="B349" s="7"/>
    </row>
    <row r="350" spans="2:2" ht="12.75" x14ac:dyDescent="0.2">
      <c r="B350" s="7"/>
    </row>
    <row r="351" spans="2:2" ht="12.75" x14ac:dyDescent="0.2">
      <c r="B351" s="7"/>
    </row>
    <row r="352" spans="2:2" ht="12.75" x14ac:dyDescent="0.2">
      <c r="B352" s="7"/>
    </row>
    <row r="353" spans="2:2" ht="12.75" x14ac:dyDescent="0.2">
      <c r="B353" s="7"/>
    </row>
    <row r="354" spans="2:2" ht="12.75" x14ac:dyDescent="0.2">
      <c r="B354" s="7"/>
    </row>
    <row r="355" spans="2:2" ht="12.75" x14ac:dyDescent="0.2">
      <c r="B355" s="7"/>
    </row>
    <row r="356" spans="2:2" ht="12.75" x14ac:dyDescent="0.2">
      <c r="B356" s="7"/>
    </row>
    <row r="357" spans="2:2" ht="12.75" x14ac:dyDescent="0.2">
      <c r="B357" s="7"/>
    </row>
    <row r="358" spans="2:2" ht="12.75" x14ac:dyDescent="0.2">
      <c r="B358" s="7"/>
    </row>
    <row r="359" spans="2:2" ht="12.75" x14ac:dyDescent="0.2">
      <c r="B359" s="7"/>
    </row>
    <row r="360" spans="2:2" ht="12.75" x14ac:dyDescent="0.2">
      <c r="B360" s="7"/>
    </row>
    <row r="361" spans="2:2" ht="12.75" x14ac:dyDescent="0.2">
      <c r="B361" s="7"/>
    </row>
    <row r="362" spans="2:2" ht="12.75" x14ac:dyDescent="0.2">
      <c r="B362" s="7"/>
    </row>
    <row r="363" spans="2:2" ht="12.75" x14ac:dyDescent="0.2">
      <c r="B363" s="7"/>
    </row>
    <row r="364" spans="2:2" ht="12.75" x14ac:dyDescent="0.2">
      <c r="B364" s="7"/>
    </row>
    <row r="365" spans="2:2" ht="12.75" x14ac:dyDescent="0.2">
      <c r="B365" s="7"/>
    </row>
    <row r="366" spans="2:2" ht="12.75" x14ac:dyDescent="0.2">
      <c r="B366" s="7"/>
    </row>
    <row r="367" spans="2:2" ht="12.75" x14ac:dyDescent="0.2">
      <c r="B367" s="7"/>
    </row>
    <row r="368" spans="2:2" ht="12.75" x14ac:dyDescent="0.2">
      <c r="B368" s="7"/>
    </row>
    <row r="369" spans="2:2" ht="12.75" x14ac:dyDescent="0.2">
      <c r="B369" s="7"/>
    </row>
    <row r="370" spans="2:2" ht="12.75" x14ac:dyDescent="0.2">
      <c r="B370" s="7"/>
    </row>
    <row r="371" spans="2:2" ht="12.75" x14ac:dyDescent="0.2">
      <c r="B371" s="7"/>
    </row>
    <row r="372" spans="2:2" ht="12.75" x14ac:dyDescent="0.2">
      <c r="B372" s="7"/>
    </row>
    <row r="373" spans="2:2" ht="12.75" x14ac:dyDescent="0.2">
      <c r="B373" s="7"/>
    </row>
    <row r="374" spans="2:2" ht="12.75" x14ac:dyDescent="0.2">
      <c r="B374" s="7"/>
    </row>
    <row r="375" spans="2:2" ht="12.75" x14ac:dyDescent="0.2">
      <c r="B375" s="7"/>
    </row>
    <row r="376" spans="2:2" ht="12.75" x14ac:dyDescent="0.2">
      <c r="B376" s="7"/>
    </row>
    <row r="377" spans="2:2" ht="12.75" x14ac:dyDescent="0.2">
      <c r="B377" s="7"/>
    </row>
    <row r="378" spans="2:2" ht="12.75" x14ac:dyDescent="0.2">
      <c r="B378" s="7"/>
    </row>
    <row r="379" spans="2:2" ht="12.75" x14ac:dyDescent="0.2">
      <c r="B379" s="7"/>
    </row>
    <row r="380" spans="2:2" ht="12.75" x14ac:dyDescent="0.2">
      <c r="B380" s="7"/>
    </row>
    <row r="381" spans="2:2" ht="12.75" x14ac:dyDescent="0.2">
      <c r="B381" s="7"/>
    </row>
    <row r="382" spans="2:2" ht="12.75" x14ac:dyDescent="0.2">
      <c r="B382" s="7"/>
    </row>
    <row r="383" spans="2:2" ht="12.75" x14ac:dyDescent="0.2">
      <c r="B383" s="7"/>
    </row>
    <row r="384" spans="2:2" ht="12.75" x14ac:dyDescent="0.2">
      <c r="B384" s="7"/>
    </row>
    <row r="385" spans="2:2" ht="12.75" x14ac:dyDescent="0.2">
      <c r="B385" s="7"/>
    </row>
    <row r="386" spans="2:2" ht="12.75" x14ac:dyDescent="0.2">
      <c r="B386" s="7"/>
    </row>
    <row r="387" spans="2:2" ht="12.75" x14ac:dyDescent="0.2">
      <c r="B387" s="7"/>
    </row>
    <row r="388" spans="2:2" ht="12.75" x14ac:dyDescent="0.2">
      <c r="B388" s="7"/>
    </row>
    <row r="389" spans="2:2" ht="12.75" x14ac:dyDescent="0.2">
      <c r="B389" s="7"/>
    </row>
    <row r="390" spans="2:2" ht="12.75" x14ac:dyDescent="0.2">
      <c r="B390" s="7"/>
    </row>
    <row r="391" spans="2:2" ht="12.75" x14ac:dyDescent="0.2">
      <c r="B391" s="7"/>
    </row>
    <row r="392" spans="2:2" ht="12.75" x14ac:dyDescent="0.2">
      <c r="B392" s="7"/>
    </row>
    <row r="393" spans="2:2" ht="12.75" x14ac:dyDescent="0.2">
      <c r="B393" s="7"/>
    </row>
    <row r="394" spans="2:2" ht="12.75" x14ac:dyDescent="0.2">
      <c r="B394" s="7"/>
    </row>
    <row r="395" spans="2:2" ht="12.75" x14ac:dyDescent="0.2">
      <c r="B395" s="7"/>
    </row>
    <row r="396" spans="2:2" ht="12.75" x14ac:dyDescent="0.2">
      <c r="B396" s="7"/>
    </row>
    <row r="397" spans="2:2" ht="12.75" x14ac:dyDescent="0.2">
      <c r="B397" s="7"/>
    </row>
    <row r="398" spans="2:2" ht="12.75" x14ac:dyDescent="0.2">
      <c r="B398" s="7"/>
    </row>
    <row r="399" spans="2:2" ht="12.75" x14ac:dyDescent="0.2">
      <c r="B399" s="7"/>
    </row>
    <row r="400" spans="2:2" ht="12.75" x14ac:dyDescent="0.2">
      <c r="B400" s="7"/>
    </row>
    <row r="401" spans="2:2" ht="12.75" x14ac:dyDescent="0.2">
      <c r="B401" s="7"/>
    </row>
    <row r="402" spans="2:2" ht="12.75" x14ac:dyDescent="0.2">
      <c r="B402" s="7"/>
    </row>
    <row r="403" spans="2:2" ht="12.75" x14ac:dyDescent="0.2">
      <c r="B403" s="7"/>
    </row>
    <row r="404" spans="2:2" ht="12.75" x14ac:dyDescent="0.2">
      <c r="B404" s="7"/>
    </row>
    <row r="405" spans="2:2" ht="12.75" x14ac:dyDescent="0.2">
      <c r="B405" s="7"/>
    </row>
    <row r="406" spans="2:2" ht="12.75" x14ac:dyDescent="0.2">
      <c r="B406" s="7"/>
    </row>
    <row r="407" spans="2:2" ht="12.75" x14ac:dyDescent="0.2">
      <c r="B407" s="7"/>
    </row>
    <row r="408" spans="2:2" ht="12.75" x14ac:dyDescent="0.2">
      <c r="B408" s="7"/>
    </row>
    <row r="409" spans="2:2" ht="12.75" x14ac:dyDescent="0.2">
      <c r="B409" s="7"/>
    </row>
    <row r="410" spans="2:2" ht="12.75" x14ac:dyDescent="0.2">
      <c r="B410" s="7"/>
    </row>
    <row r="411" spans="2:2" ht="12.75" x14ac:dyDescent="0.2">
      <c r="B411" s="7"/>
    </row>
    <row r="412" spans="2:2" ht="12.75" x14ac:dyDescent="0.2">
      <c r="B412" s="7"/>
    </row>
    <row r="413" spans="2:2" ht="12.75" x14ac:dyDescent="0.2">
      <c r="B413" s="7"/>
    </row>
    <row r="414" spans="2:2" ht="12.75" x14ac:dyDescent="0.2">
      <c r="B414" s="7"/>
    </row>
    <row r="415" spans="2:2" ht="12.75" x14ac:dyDescent="0.2">
      <c r="B415" s="7"/>
    </row>
    <row r="416" spans="2:2" ht="12.75" x14ac:dyDescent="0.2">
      <c r="B416" s="7"/>
    </row>
    <row r="417" spans="2:2" ht="12.75" x14ac:dyDescent="0.2">
      <c r="B417" s="7"/>
    </row>
    <row r="418" spans="2:2" ht="12.75" x14ac:dyDescent="0.2">
      <c r="B418" s="7"/>
    </row>
    <row r="419" spans="2:2" ht="12.75" x14ac:dyDescent="0.2">
      <c r="B419" s="7"/>
    </row>
    <row r="420" spans="2:2" ht="12.75" x14ac:dyDescent="0.2">
      <c r="B420" s="7"/>
    </row>
    <row r="421" spans="2:2" ht="12.75" x14ac:dyDescent="0.2">
      <c r="B421" s="7"/>
    </row>
    <row r="422" spans="2:2" ht="12.75" x14ac:dyDescent="0.2">
      <c r="B422" s="7"/>
    </row>
    <row r="423" spans="2:2" ht="12.75" x14ac:dyDescent="0.2">
      <c r="B423" s="7"/>
    </row>
    <row r="424" spans="2:2" ht="12.75" x14ac:dyDescent="0.2">
      <c r="B424" s="7"/>
    </row>
    <row r="425" spans="2:2" ht="12.75" x14ac:dyDescent="0.2">
      <c r="B425" s="7"/>
    </row>
    <row r="426" spans="2:2" ht="12.75" x14ac:dyDescent="0.2">
      <c r="B426" s="7"/>
    </row>
    <row r="427" spans="2:2" ht="12.75" x14ac:dyDescent="0.2">
      <c r="B427" s="7"/>
    </row>
    <row r="428" spans="2:2" ht="12.75" x14ac:dyDescent="0.2">
      <c r="B428" s="7"/>
    </row>
    <row r="429" spans="2:2" ht="12.75" x14ac:dyDescent="0.2">
      <c r="B429" s="7"/>
    </row>
    <row r="430" spans="2:2" ht="12.75" x14ac:dyDescent="0.2">
      <c r="B430" s="7"/>
    </row>
    <row r="431" spans="2:2" ht="12.75" x14ac:dyDescent="0.2">
      <c r="B431" s="7"/>
    </row>
    <row r="432" spans="2:2" ht="12.75" x14ac:dyDescent="0.2">
      <c r="B432" s="7"/>
    </row>
    <row r="433" spans="2:2" ht="12.75" x14ac:dyDescent="0.2">
      <c r="B433" s="7"/>
    </row>
    <row r="434" spans="2:2" ht="12.75" x14ac:dyDescent="0.2">
      <c r="B434" s="7"/>
    </row>
    <row r="435" spans="2:2" ht="12.75" x14ac:dyDescent="0.2">
      <c r="B435" s="7"/>
    </row>
    <row r="436" spans="2:2" ht="12.75" x14ac:dyDescent="0.2">
      <c r="B436" s="7"/>
    </row>
    <row r="437" spans="2:2" ht="12.75" x14ac:dyDescent="0.2">
      <c r="B437" s="7"/>
    </row>
    <row r="438" spans="2:2" ht="12.75" x14ac:dyDescent="0.2">
      <c r="B438" s="7"/>
    </row>
    <row r="439" spans="2:2" ht="12.75" x14ac:dyDescent="0.2">
      <c r="B439" s="7"/>
    </row>
    <row r="440" spans="2:2" ht="12.75" x14ac:dyDescent="0.2">
      <c r="B440" s="7"/>
    </row>
    <row r="441" spans="2:2" ht="12.75" x14ac:dyDescent="0.2">
      <c r="B441" s="7"/>
    </row>
    <row r="442" spans="2:2" ht="12.75" x14ac:dyDescent="0.2">
      <c r="B442" s="7"/>
    </row>
    <row r="443" spans="2:2" ht="12.75" x14ac:dyDescent="0.2">
      <c r="B443" s="7"/>
    </row>
    <row r="444" spans="2:2" ht="12.75" x14ac:dyDescent="0.2">
      <c r="B444" s="7"/>
    </row>
    <row r="445" spans="2:2" ht="12.75" x14ac:dyDescent="0.2">
      <c r="B445" s="7"/>
    </row>
    <row r="446" spans="2:2" ht="12.75" x14ac:dyDescent="0.2">
      <c r="B446" s="7"/>
    </row>
    <row r="447" spans="2:2" ht="12.75" x14ac:dyDescent="0.2">
      <c r="B447" s="7"/>
    </row>
    <row r="448" spans="2:2" ht="12.75" x14ac:dyDescent="0.2">
      <c r="B448" s="7"/>
    </row>
    <row r="449" spans="2:2" ht="12.75" x14ac:dyDescent="0.2">
      <c r="B449" s="7"/>
    </row>
    <row r="450" spans="2:2" ht="12.75" x14ac:dyDescent="0.2">
      <c r="B450" s="7"/>
    </row>
    <row r="451" spans="2:2" ht="12.75" x14ac:dyDescent="0.2">
      <c r="B451" s="7"/>
    </row>
    <row r="452" spans="2:2" ht="12.75" x14ac:dyDescent="0.2">
      <c r="B452" s="7"/>
    </row>
    <row r="453" spans="2:2" ht="12.75" x14ac:dyDescent="0.2">
      <c r="B453" s="7"/>
    </row>
    <row r="454" spans="2:2" ht="12.75" x14ac:dyDescent="0.2">
      <c r="B454" s="7"/>
    </row>
    <row r="455" spans="2:2" ht="12.75" x14ac:dyDescent="0.2">
      <c r="B455" s="7"/>
    </row>
    <row r="456" spans="2:2" ht="12.75" x14ac:dyDescent="0.2">
      <c r="B456" s="7"/>
    </row>
    <row r="457" spans="2:2" ht="12.75" x14ac:dyDescent="0.2">
      <c r="B457" s="7"/>
    </row>
    <row r="458" spans="2:2" ht="12.75" x14ac:dyDescent="0.2">
      <c r="B458" s="7"/>
    </row>
    <row r="459" spans="2:2" ht="12.75" x14ac:dyDescent="0.2">
      <c r="B459" s="7"/>
    </row>
    <row r="460" spans="2:2" ht="12.75" x14ac:dyDescent="0.2">
      <c r="B460" s="7"/>
    </row>
    <row r="461" spans="2:2" ht="12.75" x14ac:dyDescent="0.2">
      <c r="B461" s="7"/>
    </row>
    <row r="462" spans="2:2" ht="12.75" x14ac:dyDescent="0.2">
      <c r="B462" s="7"/>
    </row>
    <row r="463" spans="2:2" ht="12.75" x14ac:dyDescent="0.2">
      <c r="B463" s="7"/>
    </row>
    <row r="464" spans="2:2" ht="12.75" x14ac:dyDescent="0.2">
      <c r="B464" s="7"/>
    </row>
    <row r="465" spans="2:2" ht="12.75" x14ac:dyDescent="0.2">
      <c r="B465" s="7"/>
    </row>
    <row r="466" spans="2:2" ht="12.75" x14ac:dyDescent="0.2">
      <c r="B466" s="7"/>
    </row>
    <row r="467" spans="2:2" ht="12.75" x14ac:dyDescent="0.2">
      <c r="B467" s="7"/>
    </row>
    <row r="468" spans="2:2" ht="12.75" x14ac:dyDescent="0.2">
      <c r="B468" s="7"/>
    </row>
    <row r="469" spans="2:2" ht="12.75" x14ac:dyDescent="0.2">
      <c r="B469" s="7"/>
    </row>
    <row r="470" spans="2:2" ht="12.75" x14ac:dyDescent="0.2">
      <c r="B470" s="7"/>
    </row>
    <row r="471" spans="2:2" ht="12.75" x14ac:dyDescent="0.2">
      <c r="B471" s="7"/>
    </row>
    <row r="472" spans="2:2" ht="12.75" x14ac:dyDescent="0.2">
      <c r="B472" s="7"/>
    </row>
    <row r="473" spans="2:2" ht="12.75" x14ac:dyDescent="0.2">
      <c r="B473" s="7"/>
    </row>
    <row r="474" spans="2:2" ht="12.75" x14ac:dyDescent="0.2">
      <c r="B474" s="7"/>
    </row>
    <row r="475" spans="2:2" ht="12.75" x14ac:dyDescent="0.2">
      <c r="B475" s="7"/>
    </row>
    <row r="476" spans="2:2" ht="12.75" x14ac:dyDescent="0.2">
      <c r="B476" s="7"/>
    </row>
    <row r="477" spans="2:2" ht="12.75" x14ac:dyDescent="0.2">
      <c r="B477" s="7"/>
    </row>
    <row r="478" spans="2:2" ht="12.75" x14ac:dyDescent="0.2">
      <c r="B478" s="7"/>
    </row>
    <row r="479" spans="2:2" ht="12.75" x14ac:dyDescent="0.2">
      <c r="B479" s="7"/>
    </row>
    <row r="480" spans="2:2" ht="12.75" x14ac:dyDescent="0.2">
      <c r="B480" s="7"/>
    </row>
    <row r="481" spans="2:2" ht="12.75" x14ac:dyDescent="0.2">
      <c r="B481" s="7"/>
    </row>
    <row r="482" spans="2:2" ht="12.75" x14ac:dyDescent="0.2">
      <c r="B482" s="7"/>
    </row>
    <row r="483" spans="2:2" ht="12.75" x14ac:dyDescent="0.2">
      <c r="B483" s="7"/>
    </row>
    <row r="484" spans="2:2" ht="12.75" x14ac:dyDescent="0.2">
      <c r="B484" s="7"/>
    </row>
    <row r="485" spans="2:2" ht="12.75" x14ac:dyDescent="0.2">
      <c r="B485" s="7"/>
    </row>
    <row r="486" spans="2:2" ht="12.75" x14ac:dyDescent="0.2">
      <c r="B486" s="7"/>
    </row>
    <row r="487" spans="2:2" ht="12.75" x14ac:dyDescent="0.2">
      <c r="B487" s="7"/>
    </row>
    <row r="488" spans="2:2" ht="12.75" x14ac:dyDescent="0.2">
      <c r="B488" s="7"/>
    </row>
    <row r="489" spans="2:2" ht="12.75" x14ac:dyDescent="0.2">
      <c r="B489" s="7"/>
    </row>
    <row r="490" spans="2:2" ht="12.75" x14ac:dyDescent="0.2">
      <c r="B490" s="7"/>
    </row>
    <row r="491" spans="2:2" ht="12.75" x14ac:dyDescent="0.2">
      <c r="B491" s="7"/>
    </row>
    <row r="492" spans="2:2" ht="12.75" x14ac:dyDescent="0.2">
      <c r="B492" s="7"/>
    </row>
    <row r="493" spans="2:2" ht="12.75" x14ac:dyDescent="0.2">
      <c r="B493" s="7"/>
    </row>
    <row r="494" spans="2:2" ht="12.75" x14ac:dyDescent="0.2">
      <c r="B494" s="7"/>
    </row>
    <row r="495" spans="2:2" ht="12.75" x14ac:dyDescent="0.2">
      <c r="B495" s="7"/>
    </row>
    <row r="496" spans="2:2" ht="12.75" x14ac:dyDescent="0.2">
      <c r="B496" s="7"/>
    </row>
    <row r="497" spans="2:2" ht="12.75" x14ac:dyDescent="0.2">
      <c r="B497" s="7"/>
    </row>
    <row r="498" spans="2:2" ht="12.75" x14ac:dyDescent="0.2">
      <c r="B498" s="7"/>
    </row>
    <row r="499" spans="2:2" ht="12.75" x14ac:dyDescent="0.2">
      <c r="B499" s="7"/>
    </row>
    <row r="500" spans="2:2" ht="12.75" x14ac:dyDescent="0.2">
      <c r="B500" s="7"/>
    </row>
    <row r="501" spans="2:2" ht="12.75" x14ac:dyDescent="0.2">
      <c r="B501" s="7"/>
    </row>
    <row r="502" spans="2:2" ht="12.75" x14ac:dyDescent="0.2">
      <c r="B502" s="7"/>
    </row>
    <row r="503" spans="2:2" ht="12.75" x14ac:dyDescent="0.2">
      <c r="B503" s="7"/>
    </row>
    <row r="504" spans="2:2" ht="12.75" x14ac:dyDescent="0.2">
      <c r="B504" s="7"/>
    </row>
    <row r="505" spans="2:2" ht="12.75" x14ac:dyDescent="0.2">
      <c r="B505" s="7"/>
    </row>
    <row r="506" spans="2:2" ht="12.75" x14ac:dyDescent="0.2">
      <c r="B506" s="7"/>
    </row>
    <row r="507" spans="2:2" ht="12.75" x14ac:dyDescent="0.2">
      <c r="B507" s="7"/>
    </row>
    <row r="508" spans="2:2" ht="12.75" x14ac:dyDescent="0.2">
      <c r="B508" s="7"/>
    </row>
    <row r="509" spans="2:2" ht="12.75" x14ac:dyDescent="0.2">
      <c r="B509" s="7"/>
    </row>
    <row r="510" spans="2:2" ht="12.75" x14ac:dyDescent="0.2">
      <c r="B510" s="7"/>
    </row>
    <row r="511" spans="2:2" ht="12.75" x14ac:dyDescent="0.2">
      <c r="B511" s="7"/>
    </row>
    <row r="512" spans="2:2" ht="12.75" x14ac:dyDescent="0.2">
      <c r="B512" s="7"/>
    </row>
    <row r="513" spans="2:2" ht="12.75" x14ac:dyDescent="0.2">
      <c r="B513" s="7"/>
    </row>
    <row r="514" spans="2:2" ht="12.75" x14ac:dyDescent="0.2">
      <c r="B514" s="7"/>
    </row>
    <row r="515" spans="2:2" ht="12.75" x14ac:dyDescent="0.2">
      <c r="B515" s="7"/>
    </row>
    <row r="516" spans="2:2" ht="12.75" x14ac:dyDescent="0.2">
      <c r="B516" s="7"/>
    </row>
    <row r="517" spans="2:2" ht="12.75" x14ac:dyDescent="0.2">
      <c r="B517" s="7"/>
    </row>
    <row r="518" spans="2:2" ht="12.75" x14ac:dyDescent="0.2">
      <c r="B518" s="7"/>
    </row>
    <row r="519" spans="2:2" ht="12.75" x14ac:dyDescent="0.2">
      <c r="B519" s="7"/>
    </row>
    <row r="520" spans="2:2" ht="12.75" x14ac:dyDescent="0.2">
      <c r="B520" s="7"/>
    </row>
    <row r="521" spans="2:2" ht="12.75" x14ac:dyDescent="0.2">
      <c r="B521" s="7"/>
    </row>
    <row r="522" spans="2:2" ht="12.75" x14ac:dyDescent="0.2">
      <c r="B522" s="7"/>
    </row>
    <row r="523" spans="2:2" ht="12.75" x14ac:dyDescent="0.2">
      <c r="B523" s="7"/>
    </row>
    <row r="524" spans="2:2" ht="12.75" x14ac:dyDescent="0.2">
      <c r="B524" s="7"/>
    </row>
    <row r="525" spans="2:2" ht="12.75" x14ac:dyDescent="0.2">
      <c r="B525" s="7"/>
    </row>
    <row r="526" spans="2:2" ht="12.75" x14ac:dyDescent="0.2">
      <c r="B526" s="7"/>
    </row>
    <row r="527" spans="2:2" ht="12.75" x14ac:dyDescent="0.2">
      <c r="B527" s="7"/>
    </row>
    <row r="528" spans="2:2" ht="12.75" x14ac:dyDescent="0.2">
      <c r="B528" s="7"/>
    </row>
    <row r="529" spans="2:2" ht="12.75" x14ac:dyDescent="0.2">
      <c r="B529" s="7"/>
    </row>
    <row r="530" spans="2:2" ht="12.75" x14ac:dyDescent="0.2">
      <c r="B530" s="7"/>
    </row>
    <row r="531" spans="2:2" ht="12.75" x14ac:dyDescent="0.2">
      <c r="B531" s="7"/>
    </row>
    <row r="532" spans="2:2" ht="12.75" x14ac:dyDescent="0.2">
      <c r="B532" s="7"/>
    </row>
    <row r="533" spans="2:2" ht="12.75" x14ac:dyDescent="0.2">
      <c r="B533" s="7"/>
    </row>
    <row r="534" spans="2:2" ht="12.75" x14ac:dyDescent="0.2">
      <c r="B534" s="7"/>
    </row>
    <row r="535" spans="2:2" ht="12.75" x14ac:dyDescent="0.2">
      <c r="B535" s="7"/>
    </row>
    <row r="536" spans="2:2" ht="12.75" x14ac:dyDescent="0.2">
      <c r="B536" s="7"/>
    </row>
    <row r="537" spans="2:2" ht="12.75" x14ac:dyDescent="0.2">
      <c r="B537" s="7"/>
    </row>
    <row r="538" spans="2:2" ht="12.75" x14ac:dyDescent="0.2">
      <c r="B538" s="7"/>
    </row>
    <row r="539" spans="2:2" ht="12.75" x14ac:dyDescent="0.2">
      <c r="B539" s="7"/>
    </row>
    <row r="540" spans="2:2" ht="12.75" x14ac:dyDescent="0.2">
      <c r="B540" s="7"/>
    </row>
    <row r="541" spans="2:2" ht="12.75" x14ac:dyDescent="0.2">
      <c r="B541" s="7"/>
    </row>
    <row r="542" spans="2:2" ht="12.75" x14ac:dyDescent="0.2">
      <c r="B542" s="7"/>
    </row>
    <row r="543" spans="2:2" ht="12.75" x14ac:dyDescent="0.2">
      <c r="B543" s="7"/>
    </row>
    <row r="544" spans="2:2" ht="12.75" x14ac:dyDescent="0.2">
      <c r="B544" s="7"/>
    </row>
    <row r="545" spans="2:2" ht="12.75" x14ac:dyDescent="0.2">
      <c r="B545" s="7"/>
    </row>
    <row r="546" spans="2:2" ht="12.75" x14ac:dyDescent="0.2">
      <c r="B546" s="7"/>
    </row>
    <row r="547" spans="2:2" ht="12.75" x14ac:dyDescent="0.2">
      <c r="B547" s="7"/>
    </row>
    <row r="548" spans="2:2" ht="12.75" x14ac:dyDescent="0.2">
      <c r="B548" s="7"/>
    </row>
    <row r="549" spans="2:2" ht="12.75" x14ac:dyDescent="0.2">
      <c r="B549" s="7"/>
    </row>
    <row r="550" spans="2:2" ht="12.75" x14ac:dyDescent="0.2">
      <c r="B550" s="7"/>
    </row>
    <row r="551" spans="2:2" ht="12.75" x14ac:dyDescent="0.2">
      <c r="B551" s="7"/>
    </row>
    <row r="552" spans="2:2" ht="12.75" x14ac:dyDescent="0.2">
      <c r="B552" s="7"/>
    </row>
    <row r="553" spans="2:2" ht="12.75" x14ac:dyDescent="0.2">
      <c r="B553" s="7"/>
    </row>
    <row r="554" spans="2:2" ht="12.75" x14ac:dyDescent="0.2">
      <c r="B554" s="7"/>
    </row>
    <row r="555" spans="2:2" ht="12.75" x14ac:dyDescent="0.2">
      <c r="B555" s="7"/>
    </row>
    <row r="556" spans="2:2" ht="12.75" x14ac:dyDescent="0.2">
      <c r="B556" s="7"/>
    </row>
    <row r="557" spans="2:2" ht="12.75" x14ac:dyDescent="0.2">
      <c r="B557" s="7"/>
    </row>
    <row r="558" spans="2:2" ht="12.75" x14ac:dyDescent="0.2">
      <c r="B558" s="7"/>
    </row>
    <row r="559" spans="2:2" ht="12.75" x14ac:dyDescent="0.2">
      <c r="B559" s="7"/>
    </row>
    <row r="560" spans="2:2" ht="12.75" x14ac:dyDescent="0.2">
      <c r="B560" s="7"/>
    </row>
    <row r="561" spans="2:2" ht="12.75" x14ac:dyDescent="0.2">
      <c r="B561" s="7"/>
    </row>
    <row r="562" spans="2:2" ht="12.75" x14ac:dyDescent="0.2">
      <c r="B562" s="7"/>
    </row>
    <row r="563" spans="2:2" ht="12.75" x14ac:dyDescent="0.2">
      <c r="B563" s="7"/>
    </row>
    <row r="564" spans="2:2" ht="12.75" x14ac:dyDescent="0.2">
      <c r="B564" s="7"/>
    </row>
    <row r="565" spans="2:2" ht="12.75" x14ac:dyDescent="0.2">
      <c r="B565" s="7"/>
    </row>
    <row r="566" spans="2:2" ht="12.75" x14ac:dyDescent="0.2">
      <c r="B566" s="7"/>
    </row>
    <row r="567" spans="2:2" ht="12.75" x14ac:dyDescent="0.2">
      <c r="B567" s="7"/>
    </row>
    <row r="568" spans="2:2" ht="12.75" x14ac:dyDescent="0.2">
      <c r="B568" s="7"/>
    </row>
    <row r="569" spans="2:2" ht="12.75" x14ac:dyDescent="0.2">
      <c r="B569" s="7"/>
    </row>
    <row r="570" spans="2:2" ht="12.75" x14ac:dyDescent="0.2">
      <c r="B570" s="7"/>
    </row>
    <row r="571" spans="2:2" ht="12.75" x14ac:dyDescent="0.2">
      <c r="B571" s="7"/>
    </row>
    <row r="572" spans="2:2" ht="12.75" x14ac:dyDescent="0.2">
      <c r="B572" s="7"/>
    </row>
    <row r="573" spans="2:2" ht="12.75" x14ac:dyDescent="0.2">
      <c r="B573" s="7"/>
    </row>
    <row r="574" spans="2:2" ht="12.75" x14ac:dyDescent="0.2">
      <c r="B574" s="7"/>
    </row>
    <row r="575" spans="2:2" ht="12.75" x14ac:dyDescent="0.2">
      <c r="B575" s="7"/>
    </row>
    <row r="576" spans="2:2" ht="12.75" x14ac:dyDescent="0.2">
      <c r="B576" s="7"/>
    </row>
    <row r="577" spans="2:2" ht="12.75" x14ac:dyDescent="0.2">
      <c r="B577" s="7"/>
    </row>
    <row r="578" spans="2:2" ht="12.75" x14ac:dyDescent="0.2">
      <c r="B578" s="7"/>
    </row>
    <row r="579" spans="2:2" ht="12.75" x14ac:dyDescent="0.2">
      <c r="B579" s="7"/>
    </row>
    <row r="580" spans="2:2" ht="12.75" x14ac:dyDescent="0.2">
      <c r="B580" s="7"/>
    </row>
    <row r="581" spans="2:2" ht="12.75" x14ac:dyDescent="0.2">
      <c r="B581" s="7"/>
    </row>
    <row r="582" spans="2:2" ht="12.75" x14ac:dyDescent="0.2">
      <c r="B582" s="7"/>
    </row>
    <row r="583" spans="2:2" ht="12.75" x14ac:dyDescent="0.2">
      <c r="B583" s="7"/>
    </row>
    <row r="584" spans="2:2" ht="12.75" x14ac:dyDescent="0.2">
      <c r="B584" s="7"/>
    </row>
    <row r="585" spans="2:2" ht="12.75" x14ac:dyDescent="0.2">
      <c r="B585" s="7"/>
    </row>
    <row r="586" spans="2:2" ht="12.75" x14ac:dyDescent="0.2">
      <c r="B586" s="7"/>
    </row>
    <row r="587" spans="2:2" ht="12.75" x14ac:dyDescent="0.2">
      <c r="B587" s="7"/>
    </row>
    <row r="588" spans="2:2" ht="12.75" x14ac:dyDescent="0.2">
      <c r="B588" s="7"/>
    </row>
    <row r="589" spans="2:2" ht="12.75" x14ac:dyDescent="0.2">
      <c r="B589" s="7"/>
    </row>
    <row r="590" spans="2:2" ht="12.75" x14ac:dyDescent="0.2">
      <c r="B590" s="7"/>
    </row>
    <row r="591" spans="2:2" ht="12.75" x14ac:dyDescent="0.2">
      <c r="B591" s="7"/>
    </row>
    <row r="592" spans="2:2" ht="12.75" x14ac:dyDescent="0.2">
      <c r="B592" s="7"/>
    </row>
    <row r="593" spans="2:2" ht="12.75" x14ac:dyDescent="0.2">
      <c r="B593" s="7"/>
    </row>
    <row r="594" spans="2:2" ht="12.75" x14ac:dyDescent="0.2">
      <c r="B594" s="7"/>
    </row>
    <row r="595" spans="2:2" ht="12.75" x14ac:dyDescent="0.2">
      <c r="B595" s="7"/>
    </row>
    <row r="596" spans="2:2" ht="12.75" x14ac:dyDescent="0.2">
      <c r="B596" s="7"/>
    </row>
    <row r="597" spans="2:2" ht="12.75" x14ac:dyDescent="0.2">
      <c r="B597" s="7"/>
    </row>
    <row r="598" spans="2:2" ht="12.75" x14ac:dyDescent="0.2">
      <c r="B598" s="7"/>
    </row>
    <row r="599" spans="2:2" ht="12.75" x14ac:dyDescent="0.2">
      <c r="B599" s="7"/>
    </row>
    <row r="600" spans="2:2" ht="12.75" x14ac:dyDescent="0.2">
      <c r="B600" s="7"/>
    </row>
    <row r="601" spans="2:2" ht="12.75" x14ac:dyDescent="0.2">
      <c r="B601" s="7"/>
    </row>
    <row r="602" spans="2:2" ht="12.75" x14ac:dyDescent="0.2">
      <c r="B602" s="7"/>
    </row>
    <row r="603" spans="2:2" ht="12.75" x14ac:dyDescent="0.2">
      <c r="B603" s="7"/>
    </row>
    <row r="604" spans="2:2" ht="12.75" x14ac:dyDescent="0.2">
      <c r="B604" s="7"/>
    </row>
    <row r="605" spans="2:2" ht="12.75" x14ac:dyDescent="0.2">
      <c r="B605" s="7"/>
    </row>
    <row r="606" spans="2:2" ht="12.75" x14ac:dyDescent="0.2">
      <c r="B606" s="7"/>
    </row>
    <row r="607" spans="2:2" ht="12.75" x14ac:dyDescent="0.2">
      <c r="B607" s="7"/>
    </row>
    <row r="608" spans="2:2" ht="12.75" x14ac:dyDescent="0.2">
      <c r="B608" s="7"/>
    </row>
    <row r="609" spans="2:2" ht="12.75" x14ac:dyDescent="0.2">
      <c r="B609" s="7"/>
    </row>
    <row r="610" spans="2:2" ht="12.75" x14ac:dyDescent="0.2">
      <c r="B610" s="7"/>
    </row>
    <row r="611" spans="2:2" ht="12.75" x14ac:dyDescent="0.2">
      <c r="B611" s="7"/>
    </row>
    <row r="612" spans="2:2" ht="12.75" x14ac:dyDescent="0.2">
      <c r="B612" s="7"/>
    </row>
    <row r="613" spans="2:2" ht="12.75" x14ac:dyDescent="0.2">
      <c r="B613" s="7"/>
    </row>
    <row r="614" spans="2:2" ht="12.75" x14ac:dyDescent="0.2">
      <c r="B614" s="7"/>
    </row>
    <row r="615" spans="2:2" ht="12.75" x14ac:dyDescent="0.2">
      <c r="B615" s="7"/>
    </row>
    <row r="616" spans="2:2" ht="12.75" x14ac:dyDescent="0.2">
      <c r="B616" s="7"/>
    </row>
    <row r="617" spans="2:2" ht="12.75" x14ac:dyDescent="0.2">
      <c r="B617" s="7"/>
    </row>
    <row r="618" spans="2:2" ht="12.75" x14ac:dyDescent="0.2">
      <c r="B618" s="7"/>
    </row>
    <row r="619" spans="2:2" ht="12.75" x14ac:dyDescent="0.2">
      <c r="B619" s="7"/>
    </row>
    <row r="620" spans="2:2" ht="12.75" x14ac:dyDescent="0.2">
      <c r="B620" s="7"/>
    </row>
    <row r="621" spans="2:2" ht="12.75" x14ac:dyDescent="0.2">
      <c r="B621" s="7"/>
    </row>
    <row r="622" spans="2:2" ht="12.75" x14ac:dyDescent="0.2">
      <c r="B622" s="7"/>
    </row>
    <row r="623" spans="2:2" ht="12.75" x14ac:dyDescent="0.2">
      <c r="B623" s="7"/>
    </row>
    <row r="624" spans="2:2" ht="12.75" x14ac:dyDescent="0.2">
      <c r="B624" s="7"/>
    </row>
    <row r="625" spans="2:2" ht="12.75" x14ac:dyDescent="0.2">
      <c r="B625" s="7"/>
    </row>
    <row r="626" spans="2:2" ht="12.75" x14ac:dyDescent="0.2">
      <c r="B626" s="7"/>
    </row>
    <row r="627" spans="2:2" ht="12.75" x14ac:dyDescent="0.2">
      <c r="B627" s="7"/>
    </row>
    <row r="628" spans="2:2" ht="12.75" x14ac:dyDescent="0.2">
      <c r="B628" s="7"/>
    </row>
    <row r="629" spans="2:2" ht="12.75" x14ac:dyDescent="0.2">
      <c r="B629" s="7"/>
    </row>
    <row r="630" spans="2:2" ht="12.75" x14ac:dyDescent="0.2">
      <c r="B630" s="7"/>
    </row>
    <row r="631" spans="2:2" ht="12.75" x14ac:dyDescent="0.2">
      <c r="B631" s="7"/>
    </row>
    <row r="632" spans="2:2" ht="12.75" x14ac:dyDescent="0.2">
      <c r="B632" s="7"/>
    </row>
    <row r="633" spans="2:2" ht="12.75" x14ac:dyDescent="0.2">
      <c r="B633" s="7"/>
    </row>
    <row r="634" spans="2:2" ht="12.75" x14ac:dyDescent="0.2">
      <c r="B634" s="7"/>
    </row>
    <row r="635" spans="2:2" ht="12.75" x14ac:dyDescent="0.2">
      <c r="B635" s="7"/>
    </row>
    <row r="636" spans="2:2" ht="12.75" x14ac:dyDescent="0.2">
      <c r="B636" s="7"/>
    </row>
    <row r="637" spans="2:2" ht="12.75" x14ac:dyDescent="0.2">
      <c r="B637" s="7"/>
    </row>
    <row r="638" spans="2:2" ht="12.75" x14ac:dyDescent="0.2">
      <c r="B638" s="7"/>
    </row>
    <row r="639" spans="2:2" ht="12.75" x14ac:dyDescent="0.2">
      <c r="B639" s="7"/>
    </row>
    <row r="640" spans="2:2" ht="12.75" x14ac:dyDescent="0.2">
      <c r="B640" s="7"/>
    </row>
    <row r="641" spans="2:2" ht="12.75" x14ac:dyDescent="0.2">
      <c r="B641" s="7"/>
    </row>
    <row r="642" spans="2:2" ht="12.75" x14ac:dyDescent="0.2">
      <c r="B642" s="7"/>
    </row>
    <row r="643" spans="2:2" ht="12.75" x14ac:dyDescent="0.2">
      <c r="B643" s="7"/>
    </row>
    <row r="644" spans="2:2" ht="12.75" x14ac:dyDescent="0.2">
      <c r="B644" s="7"/>
    </row>
    <row r="645" spans="2:2" ht="12.75" x14ac:dyDescent="0.2">
      <c r="B645" s="7"/>
    </row>
    <row r="646" spans="2:2" ht="12.75" x14ac:dyDescent="0.2">
      <c r="B646" s="7"/>
    </row>
    <row r="647" spans="2:2" ht="12.75" x14ac:dyDescent="0.2">
      <c r="B647" s="7"/>
    </row>
    <row r="648" spans="2:2" ht="12.75" x14ac:dyDescent="0.2">
      <c r="B648" s="7"/>
    </row>
    <row r="649" spans="2:2" ht="12.75" x14ac:dyDescent="0.2">
      <c r="B649" s="7"/>
    </row>
    <row r="650" spans="2:2" ht="12.75" x14ac:dyDescent="0.2">
      <c r="B650" s="7"/>
    </row>
    <row r="651" spans="2:2" ht="12.75" x14ac:dyDescent="0.2">
      <c r="B651" s="7"/>
    </row>
    <row r="652" spans="2:2" ht="12.75" x14ac:dyDescent="0.2">
      <c r="B652" s="7"/>
    </row>
    <row r="653" spans="2:2" ht="12.75" x14ac:dyDescent="0.2">
      <c r="B653" s="7"/>
    </row>
    <row r="654" spans="2:2" ht="12.75" x14ac:dyDescent="0.2">
      <c r="B654" s="7"/>
    </row>
    <row r="655" spans="2:2" ht="12.75" x14ac:dyDescent="0.2">
      <c r="B655" s="7"/>
    </row>
    <row r="656" spans="2:2" ht="12.75" x14ac:dyDescent="0.2">
      <c r="B656" s="7"/>
    </row>
    <row r="657" spans="2:2" ht="12.75" x14ac:dyDescent="0.2">
      <c r="B657" s="7"/>
    </row>
    <row r="658" spans="2:2" ht="12.75" x14ac:dyDescent="0.2">
      <c r="B658" s="7"/>
    </row>
    <row r="659" spans="2:2" ht="12.75" x14ac:dyDescent="0.2">
      <c r="B659" s="7"/>
    </row>
    <row r="660" spans="2:2" ht="12.75" x14ac:dyDescent="0.2">
      <c r="B660" s="7"/>
    </row>
    <row r="661" spans="2:2" ht="12.75" x14ac:dyDescent="0.2">
      <c r="B661" s="7"/>
    </row>
    <row r="662" spans="2:2" ht="12.75" x14ac:dyDescent="0.2">
      <c r="B662" s="7"/>
    </row>
    <row r="663" spans="2:2" ht="12.75" x14ac:dyDescent="0.2">
      <c r="B663" s="7"/>
    </row>
    <row r="664" spans="2:2" ht="12.75" x14ac:dyDescent="0.2">
      <c r="B664" s="7"/>
    </row>
    <row r="665" spans="2:2" ht="12.75" x14ac:dyDescent="0.2">
      <c r="B665" s="7"/>
    </row>
    <row r="666" spans="2:2" ht="12.75" x14ac:dyDescent="0.2">
      <c r="B666" s="7"/>
    </row>
    <row r="667" spans="2:2" ht="12.75" x14ac:dyDescent="0.2">
      <c r="B667" s="7"/>
    </row>
    <row r="668" spans="2:2" ht="12.75" x14ac:dyDescent="0.2">
      <c r="B668" s="7"/>
    </row>
    <row r="669" spans="2:2" ht="12.75" x14ac:dyDescent="0.2">
      <c r="B669" s="7"/>
    </row>
    <row r="670" spans="2:2" ht="12.75" x14ac:dyDescent="0.2">
      <c r="B670" s="7"/>
    </row>
    <row r="671" spans="2:2" ht="12.75" x14ac:dyDescent="0.2">
      <c r="B671" s="7"/>
    </row>
    <row r="672" spans="2:2" ht="12.75" x14ac:dyDescent="0.2">
      <c r="B672" s="7"/>
    </row>
    <row r="673" spans="2:2" ht="12.75" x14ac:dyDescent="0.2">
      <c r="B673" s="7"/>
    </row>
    <row r="674" spans="2:2" ht="12.75" x14ac:dyDescent="0.2">
      <c r="B674" s="7"/>
    </row>
    <row r="675" spans="2:2" ht="12.75" x14ac:dyDescent="0.2">
      <c r="B675" s="7"/>
    </row>
    <row r="676" spans="2:2" ht="12.75" x14ac:dyDescent="0.2">
      <c r="B676" s="7"/>
    </row>
    <row r="677" spans="2:2" ht="12.75" x14ac:dyDescent="0.2">
      <c r="B677" s="7"/>
    </row>
    <row r="678" spans="2:2" ht="12.75" x14ac:dyDescent="0.2">
      <c r="B678" s="7"/>
    </row>
    <row r="679" spans="2:2" ht="12.75" x14ac:dyDescent="0.2">
      <c r="B679" s="7"/>
    </row>
    <row r="680" spans="2:2" ht="12.75" x14ac:dyDescent="0.2">
      <c r="B680" s="7"/>
    </row>
    <row r="681" spans="2:2" ht="12.75" x14ac:dyDescent="0.2">
      <c r="B681" s="7"/>
    </row>
    <row r="682" spans="2:2" ht="12.75" x14ac:dyDescent="0.2">
      <c r="B682" s="7"/>
    </row>
    <row r="683" spans="2:2" ht="12.75" x14ac:dyDescent="0.2">
      <c r="B683" s="7"/>
    </row>
    <row r="684" spans="2:2" ht="12.75" x14ac:dyDescent="0.2">
      <c r="B684" s="7"/>
    </row>
    <row r="685" spans="2:2" ht="12.75" x14ac:dyDescent="0.2">
      <c r="B685" s="7"/>
    </row>
    <row r="686" spans="2:2" ht="12.75" x14ac:dyDescent="0.2">
      <c r="B686" s="7"/>
    </row>
    <row r="687" spans="2:2" ht="12.75" x14ac:dyDescent="0.2">
      <c r="B687" s="7"/>
    </row>
    <row r="688" spans="2:2" ht="12.75" x14ac:dyDescent="0.2">
      <c r="B688" s="7"/>
    </row>
    <row r="689" spans="2:2" ht="12.75" x14ac:dyDescent="0.2">
      <c r="B689" s="7"/>
    </row>
    <row r="690" spans="2:2" ht="12.75" x14ac:dyDescent="0.2">
      <c r="B690" s="7"/>
    </row>
    <row r="691" spans="2:2" ht="12.75" x14ac:dyDescent="0.2">
      <c r="B691" s="7"/>
    </row>
    <row r="692" spans="2:2" ht="12.75" x14ac:dyDescent="0.2">
      <c r="B692" s="7"/>
    </row>
    <row r="693" spans="2:2" ht="12.75" x14ac:dyDescent="0.2">
      <c r="B693" s="7"/>
    </row>
    <row r="694" spans="2:2" ht="12.75" x14ac:dyDescent="0.2">
      <c r="B694" s="7"/>
    </row>
    <row r="695" spans="2:2" ht="12.75" x14ac:dyDescent="0.2">
      <c r="B695" s="7"/>
    </row>
    <row r="696" spans="2:2" ht="12.75" x14ac:dyDescent="0.2">
      <c r="B696" s="7"/>
    </row>
    <row r="697" spans="2:2" ht="12.75" x14ac:dyDescent="0.2">
      <c r="B697" s="7"/>
    </row>
    <row r="698" spans="2:2" ht="12.75" x14ac:dyDescent="0.2">
      <c r="B698" s="7"/>
    </row>
    <row r="699" spans="2:2" ht="12.75" x14ac:dyDescent="0.2">
      <c r="B699" s="7"/>
    </row>
    <row r="700" spans="2:2" ht="12.75" x14ac:dyDescent="0.2">
      <c r="B700" s="7"/>
    </row>
    <row r="701" spans="2:2" ht="12.75" x14ac:dyDescent="0.2">
      <c r="B701" s="7"/>
    </row>
    <row r="702" spans="2:2" ht="12.75" x14ac:dyDescent="0.2">
      <c r="B702" s="7"/>
    </row>
    <row r="703" spans="2:2" ht="12.75" x14ac:dyDescent="0.2">
      <c r="B703" s="7"/>
    </row>
    <row r="704" spans="2:2" ht="12.75" x14ac:dyDescent="0.2">
      <c r="B704" s="7"/>
    </row>
    <row r="705" spans="2:2" ht="12.75" x14ac:dyDescent="0.2">
      <c r="B705" s="7"/>
    </row>
    <row r="706" spans="2:2" ht="12.75" x14ac:dyDescent="0.2">
      <c r="B706" s="7"/>
    </row>
    <row r="707" spans="2:2" ht="12.75" x14ac:dyDescent="0.2">
      <c r="B707" s="7"/>
    </row>
    <row r="708" spans="2:2" ht="12.75" x14ac:dyDescent="0.2">
      <c r="B708" s="7"/>
    </row>
    <row r="709" spans="2:2" ht="12.75" x14ac:dyDescent="0.2">
      <c r="B709" s="7"/>
    </row>
    <row r="710" spans="2:2" ht="12.75" x14ac:dyDescent="0.2">
      <c r="B710" s="7"/>
    </row>
    <row r="711" spans="2:2" ht="12.75" x14ac:dyDescent="0.2">
      <c r="B711" s="7"/>
    </row>
    <row r="712" spans="2:2" ht="12.75" x14ac:dyDescent="0.2">
      <c r="B712" s="7"/>
    </row>
    <row r="713" spans="2:2" ht="12.75" x14ac:dyDescent="0.2">
      <c r="B713" s="7"/>
    </row>
    <row r="714" spans="2:2" ht="12.75" x14ac:dyDescent="0.2">
      <c r="B714" s="7"/>
    </row>
    <row r="715" spans="2:2" ht="12.75" x14ac:dyDescent="0.2">
      <c r="B715" s="7"/>
    </row>
    <row r="716" spans="2:2" ht="12.75" x14ac:dyDescent="0.2">
      <c r="B716" s="7"/>
    </row>
    <row r="717" spans="2:2" ht="12.75" x14ac:dyDescent="0.2">
      <c r="B717" s="7"/>
    </row>
    <row r="718" spans="2:2" ht="12.75" x14ac:dyDescent="0.2">
      <c r="B718" s="7"/>
    </row>
    <row r="719" spans="2:2" ht="12.75" x14ac:dyDescent="0.2">
      <c r="B719" s="7"/>
    </row>
    <row r="720" spans="2:2" ht="12.75" x14ac:dyDescent="0.2">
      <c r="B720" s="7"/>
    </row>
    <row r="721" spans="2:2" ht="12.75" x14ac:dyDescent="0.2">
      <c r="B721" s="7"/>
    </row>
    <row r="722" spans="2:2" ht="12.75" x14ac:dyDescent="0.2">
      <c r="B722" s="7"/>
    </row>
    <row r="723" spans="2:2" ht="12.75" x14ac:dyDescent="0.2">
      <c r="B723" s="7"/>
    </row>
    <row r="724" spans="2:2" ht="12.75" x14ac:dyDescent="0.2">
      <c r="B724" s="7"/>
    </row>
    <row r="725" spans="2:2" ht="12.75" x14ac:dyDescent="0.2">
      <c r="B725" s="7"/>
    </row>
    <row r="726" spans="2:2" ht="12.75" x14ac:dyDescent="0.2">
      <c r="B726" s="7"/>
    </row>
    <row r="727" spans="2:2" ht="12.75" x14ac:dyDescent="0.2">
      <c r="B727" s="7"/>
    </row>
    <row r="728" spans="2:2" ht="12.75" x14ac:dyDescent="0.2">
      <c r="B728" s="7"/>
    </row>
    <row r="729" spans="2:2" ht="12.75" x14ac:dyDescent="0.2">
      <c r="B729" s="7"/>
    </row>
    <row r="730" spans="2:2" ht="12.75" x14ac:dyDescent="0.2">
      <c r="B730" s="7"/>
    </row>
    <row r="731" spans="2:2" ht="12.75" x14ac:dyDescent="0.2">
      <c r="B731" s="7"/>
    </row>
    <row r="732" spans="2:2" ht="12.75" x14ac:dyDescent="0.2">
      <c r="B732" s="7"/>
    </row>
    <row r="733" spans="2:2" ht="12.75" x14ac:dyDescent="0.2">
      <c r="B733" s="7"/>
    </row>
    <row r="734" spans="2:2" ht="12.75" x14ac:dyDescent="0.2">
      <c r="B734" s="7"/>
    </row>
    <row r="735" spans="2:2" ht="12.75" x14ac:dyDescent="0.2">
      <c r="B735" s="7"/>
    </row>
    <row r="736" spans="2:2" ht="12.75" x14ac:dyDescent="0.2">
      <c r="B736" s="7"/>
    </row>
    <row r="737" spans="2:2" ht="12.75" x14ac:dyDescent="0.2">
      <c r="B737" s="7"/>
    </row>
    <row r="738" spans="2:2" ht="12.75" x14ac:dyDescent="0.2">
      <c r="B738" s="7"/>
    </row>
    <row r="739" spans="2:2" ht="12.75" x14ac:dyDescent="0.2">
      <c r="B739" s="7"/>
    </row>
    <row r="740" spans="2:2" ht="12.75" x14ac:dyDescent="0.2">
      <c r="B740" s="7"/>
    </row>
    <row r="741" spans="2:2" ht="12.75" x14ac:dyDescent="0.2">
      <c r="B741" s="7"/>
    </row>
    <row r="742" spans="2:2" ht="12.75" x14ac:dyDescent="0.2">
      <c r="B742" s="7"/>
    </row>
    <row r="743" spans="2:2" ht="12.75" x14ac:dyDescent="0.2">
      <c r="B743" s="7"/>
    </row>
    <row r="744" spans="2:2" ht="12.75" x14ac:dyDescent="0.2">
      <c r="B744" s="7"/>
    </row>
    <row r="745" spans="2:2" ht="12.75" x14ac:dyDescent="0.2">
      <c r="B745" s="7"/>
    </row>
    <row r="746" spans="2:2" ht="12.75" x14ac:dyDescent="0.2">
      <c r="B746" s="7"/>
    </row>
    <row r="747" spans="2:2" ht="12.75" x14ac:dyDescent="0.2">
      <c r="B747" s="7"/>
    </row>
    <row r="748" spans="2:2" ht="12.75" x14ac:dyDescent="0.2">
      <c r="B748" s="7"/>
    </row>
    <row r="749" spans="2:2" ht="12.75" x14ac:dyDescent="0.2">
      <c r="B749" s="7"/>
    </row>
    <row r="750" spans="2:2" ht="12.75" x14ac:dyDescent="0.2">
      <c r="B750" s="7"/>
    </row>
    <row r="751" spans="2:2" ht="12.75" x14ac:dyDescent="0.2">
      <c r="B751" s="7"/>
    </row>
    <row r="752" spans="2:2" ht="12.75" x14ac:dyDescent="0.2">
      <c r="B752" s="7"/>
    </row>
    <row r="753" spans="2:2" ht="12.75" x14ac:dyDescent="0.2">
      <c r="B753" s="7"/>
    </row>
    <row r="754" spans="2:2" ht="12.75" x14ac:dyDescent="0.2">
      <c r="B754" s="7"/>
    </row>
    <row r="755" spans="2:2" ht="12.75" x14ac:dyDescent="0.2">
      <c r="B755" s="7"/>
    </row>
    <row r="756" spans="2:2" ht="12.75" x14ac:dyDescent="0.2">
      <c r="B756" s="7"/>
    </row>
    <row r="757" spans="2:2" ht="12.75" x14ac:dyDescent="0.2">
      <c r="B757" s="7"/>
    </row>
    <row r="758" spans="2:2" ht="12.75" x14ac:dyDescent="0.2">
      <c r="B758" s="7"/>
    </row>
    <row r="759" spans="2:2" ht="12.75" x14ac:dyDescent="0.2">
      <c r="B759" s="7"/>
    </row>
    <row r="760" spans="2:2" ht="12.75" x14ac:dyDescent="0.2">
      <c r="B760" s="7"/>
    </row>
    <row r="761" spans="2:2" ht="12.75" x14ac:dyDescent="0.2">
      <c r="B761" s="7"/>
    </row>
    <row r="762" spans="2:2" ht="12.75" x14ac:dyDescent="0.2">
      <c r="B762" s="7"/>
    </row>
    <row r="763" spans="2:2" ht="12.75" x14ac:dyDescent="0.2">
      <c r="B763" s="7"/>
    </row>
    <row r="764" spans="2:2" ht="12.75" x14ac:dyDescent="0.2">
      <c r="B764" s="7"/>
    </row>
    <row r="765" spans="2:2" ht="12.75" x14ac:dyDescent="0.2">
      <c r="B765" s="7"/>
    </row>
    <row r="766" spans="2:2" ht="12.75" x14ac:dyDescent="0.2">
      <c r="B766" s="7"/>
    </row>
    <row r="767" spans="2:2" ht="12.75" x14ac:dyDescent="0.2">
      <c r="B767" s="7"/>
    </row>
    <row r="768" spans="2:2" ht="12.75" x14ac:dyDescent="0.2">
      <c r="B768" s="7"/>
    </row>
    <row r="769" spans="2:2" ht="12.75" x14ac:dyDescent="0.2">
      <c r="B769" s="7"/>
    </row>
    <row r="770" spans="2:2" ht="12.75" x14ac:dyDescent="0.2">
      <c r="B770" s="7"/>
    </row>
    <row r="771" spans="2:2" ht="12.75" x14ac:dyDescent="0.2">
      <c r="B771" s="7"/>
    </row>
    <row r="772" spans="2:2" ht="12.75" x14ac:dyDescent="0.2">
      <c r="B772" s="7"/>
    </row>
    <row r="773" spans="2:2" ht="12.75" x14ac:dyDescent="0.2">
      <c r="B773" s="7"/>
    </row>
    <row r="774" spans="2:2" ht="12.75" x14ac:dyDescent="0.2">
      <c r="B774" s="7"/>
    </row>
    <row r="775" spans="2:2" ht="12.75" x14ac:dyDescent="0.2">
      <c r="B775" s="7"/>
    </row>
    <row r="776" spans="2:2" ht="12.75" x14ac:dyDescent="0.2">
      <c r="B776" s="7"/>
    </row>
    <row r="777" spans="2:2" ht="12.75" x14ac:dyDescent="0.2">
      <c r="B777" s="7"/>
    </row>
    <row r="778" spans="2:2" ht="12.75" x14ac:dyDescent="0.2">
      <c r="B778" s="7"/>
    </row>
    <row r="779" spans="2:2" ht="12.75" x14ac:dyDescent="0.2">
      <c r="B779" s="7"/>
    </row>
    <row r="780" spans="2:2" ht="12.75" x14ac:dyDescent="0.2">
      <c r="B780" s="7"/>
    </row>
    <row r="781" spans="2:2" ht="12.75" x14ac:dyDescent="0.2">
      <c r="B781" s="7"/>
    </row>
    <row r="782" spans="2:2" ht="12.75" x14ac:dyDescent="0.2">
      <c r="B782" s="7"/>
    </row>
    <row r="783" spans="2:2" ht="12.75" x14ac:dyDescent="0.2">
      <c r="B783" s="7"/>
    </row>
    <row r="784" spans="2:2" ht="12.75" x14ac:dyDescent="0.2">
      <c r="B784" s="7"/>
    </row>
    <row r="785" spans="2:2" ht="12.75" x14ac:dyDescent="0.2">
      <c r="B785" s="7"/>
    </row>
    <row r="786" spans="2:2" ht="12.75" x14ac:dyDescent="0.2">
      <c r="B786" s="7"/>
    </row>
    <row r="787" spans="2:2" ht="12.75" x14ac:dyDescent="0.2">
      <c r="B787" s="7"/>
    </row>
    <row r="788" spans="2:2" ht="12.75" x14ac:dyDescent="0.2">
      <c r="B788" s="7"/>
    </row>
    <row r="789" spans="2:2" ht="12.75" x14ac:dyDescent="0.2">
      <c r="B789" s="7"/>
    </row>
    <row r="790" spans="2:2" ht="12.75" x14ac:dyDescent="0.2">
      <c r="B790" s="7"/>
    </row>
    <row r="791" spans="2:2" ht="12.75" x14ac:dyDescent="0.2">
      <c r="B791" s="7"/>
    </row>
    <row r="792" spans="2:2" ht="12.75" x14ac:dyDescent="0.2">
      <c r="B792" s="7"/>
    </row>
    <row r="793" spans="2:2" ht="12.75" x14ac:dyDescent="0.2">
      <c r="B793" s="7"/>
    </row>
    <row r="794" spans="2:2" ht="12.75" x14ac:dyDescent="0.2">
      <c r="B794" s="7"/>
    </row>
    <row r="795" spans="2:2" ht="12.75" x14ac:dyDescent="0.2">
      <c r="B795" s="7"/>
    </row>
    <row r="796" spans="2:2" ht="12.75" x14ac:dyDescent="0.2">
      <c r="B796" s="7"/>
    </row>
    <row r="797" spans="2:2" ht="12.75" x14ac:dyDescent="0.2">
      <c r="B797" s="7"/>
    </row>
    <row r="798" spans="2:2" ht="12.75" x14ac:dyDescent="0.2">
      <c r="B798" s="7"/>
    </row>
    <row r="799" spans="2:2" ht="12.75" x14ac:dyDescent="0.2">
      <c r="B799" s="7"/>
    </row>
    <row r="800" spans="2:2" ht="12.75" x14ac:dyDescent="0.2">
      <c r="B800" s="7"/>
    </row>
    <row r="801" spans="2:2" ht="12.75" x14ac:dyDescent="0.2">
      <c r="B801" s="7"/>
    </row>
    <row r="802" spans="2:2" ht="12.75" x14ac:dyDescent="0.2">
      <c r="B802" s="7"/>
    </row>
    <row r="803" spans="2:2" ht="12.75" x14ac:dyDescent="0.2">
      <c r="B803" s="7"/>
    </row>
    <row r="804" spans="2:2" ht="12.75" x14ac:dyDescent="0.2">
      <c r="B804" s="7"/>
    </row>
    <row r="805" spans="2:2" ht="12.75" x14ac:dyDescent="0.2">
      <c r="B805" s="7"/>
    </row>
    <row r="806" spans="2:2" ht="12.75" x14ac:dyDescent="0.2">
      <c r="B806" s="7"/>
    </row>
    <row r="807" spans="2:2" ht="12.75" x14ac:dyDescent="0.2">
      <c r="B807" s="7"/>
    </row>
    <row r="808" spans="2:2" ht="12.75" x14ac:dyDescent="0.2">
      <c r="B808" s="7"/>
    </row>
    <row r="809" spans="2:2" ht="12.75" x14ac:dyDescent="0.2">
      <c r="B809" s="7"/>
    </row>
    <row r="810" spans="2:2" ht="12.75" x14ac:dyDescent="0.2">
      <c r="B810" s="7"/>
    </row>
    <row r="811" spans="2:2" ht="12.75" x14ac:dyDescent="0.2">
      <c r="B811" s="7"/>
    </row>
    <row r="812" spans="2:2" ht="12.75" x14ac:dyDescent="0.2">
      <c r="B812" s="7"/>
    </row>
    <row r="813" spans="2:2" ht="12.75" x14ac:dyDescent="0.2">
      <c r="B813" s="7"/>
    </row>
    <row r="814" spans="2:2" ht="12.75" x14ac:dyDescent="0.2">
      <c r="B814" s="7"/>
    </row>
    <row r="815" spans="2:2" ht="12.75" x14ac:dyDescent="0.2">
      <c r="B815" s="7"/>
    </row>
    <row r="816" spans="2:2" ht="12.75" x14ac:dyDescent="0.2">
      <c r="B816" s="7"/>
    </row>
    <row r="817" spans="2:2" ht="12.75" x14ac:dyDescent="0.2">
      <c r="B817" s="7"/>
    </row>
    <row r="818" spans="2:2" ht="12.75" x14ac:dyDescent="0.2">
      <c r="B818" s="7"/>
    </row>
    <row r="819" spans="2:2" ht="12.75" x14ac:dyDescent="0.2">
      <c r="B819" s="7"/>
    </row>
    <row r="820" spans="2:2" ht="12.75" x14ac:dyDescent="0.2">
      <c r="B820" s="7"/>
    </row>
    <row r="821" spans="2:2" ht="12.75" x14ac:dyDescent="0.2">
      <c r="B821" s="7"/>
    </row>
    <row r="822" spans="2:2" ht="12.75" x14ac:dyDescent="0.2">
      <c r="B822" s="7"/>
    </row>
    <row r="823" spans="2:2" ht="12.75" x14ac:dyDescent="0.2">
      <c r="B823" s="7"/>
    </row>
    <row r="824" spans="2:2" ht="12.75" x14ac:dyDescent="0.2">
      <c r="B824" s="7"/>
    </row>
    <row r="825" spans="2:2" ht="12.75" x14ac:dyDescent="0.2">
      <c r="B825" s="7"/>
    </row>
    <row r="826" spans="2:2" ht="12.75" x14ac:dyDescent="0.2">
      <c r="B826" s="7"/>
    </row>
    <row r="827" spans="2:2" ht="12.75" x14ac:dyDescent="0.2">
      <c r="B827" s="7"/>
    </row>
    <row r="828" spans="2:2" ht="12.75" x14ac:dyDescent="0.2">
      <c r="B828" s="7"/>
    </row>
    <row r="829" spans="2:2" ht="12.75" x14ac:dyDescent="0.2">
      <c r="B829" s="7"/>
    </row>
    <row r="830" spans="2:2" ht="12.75" x14ac:dyDescent="0.2">
      <c r="B830" s="7"/>
    </row>
    <row r="831" spans="2:2" ht="12.75" x14ac:dyDescent="0.2">
      <c r="B831" s="7"/>
    </row>
    <row r="832" spans="2:2" ht="12.75" x14ac:dyDescent="0.2">
      <c r="B832" s="7"/>
    </row>
    <row r="833" spans="2:2" ht="12.75" x14ac:dyDescent="0.2">
      <c r="B833" s="7"/>
    </row>
    <row r="834" spans="2:2" ht="12.75" x14ac:dyDescent="0.2">
      <c r="B834" s="7"/>
    </row>
    <row r="835" spans="2:2" ht="12.75" x14ac:dyDescent="0.2">
      <c r="B835" s="7"/>
    </row>
    <row r="836" spans="2:2" ht="12.75" x14ac:dyDescent="0.2">
      <c r="B836" s="7"/>
    </row>
    <row r="837" spans="2:2" ht="12.75" x14ac:dyDescent="0.2">
      <c r="B837" s="7"/>
    </row>
    <row r="838" spans="2:2" ht="12.75" x14ac:dyDescent="0.2">
      <c r="B838" s="7"/>
    </row>
    <row r="839" spans="2:2" ht="12.75" x14ac:dyDescent="0.2">
      <c r="B839" s="7"/>
    </row>
    <row r="840" spans="2:2" ht="12.75" x14ac:dyDescent="0.2">
      <c r="B840" s="7"/>
    </row>
    <row r="841" spans="2:2" ht="12.75" x14ac:dyDescent="0.2">
      <c r="B841" s="7"/>
    </row>
    <row r="842" spans="2:2" ht="12.75" x14ac:dyDescent="0.2">
      <c r="B842" s="7"/>
    </row>
    <row r="843" spans="2:2" ht="12.75" x14ac:dyDescent="0.2">
      <c r="B843" s="7"/>
    </row>
    <row r="844" spans="2:2" ht="12.75" x14ac:dyDescent="0.2">
      <c r="B844" s="7"/>
    </row>
    <row r="845" spans="2:2" ht="12.75" x14ac:dyDescent="0.2">
      <c r="B845" s="7"/>
    </row>
    <row r="846" spans="2:2" ht="12.75" x14ac:dyDescent="0.2">
      <c r="B846" s="7"/>
    </row>
    <row r="847" spans="2:2" ht="12.75" x14ac:dyDescent="0.2">
      <c r="B847" s="7"/>
    </row>
    <row r="848" spans="2:2" ht="12.75" x14ac:dyDescent="0.2">
      <c r="B848" s="7"/>
    </row>
    <row r="849" spans="2:2" ht="12.75" x14ac:dyDescent="0.2">
      <c r="B849" s="7"/>
    </row>
    <row r="850" spans="2:2" ht="12.75" x14ac:dyDescent="0.2">
      <c r="B850" s="7"/>
    </row>
    <row r="851" spans="2:2" ht="12.75" x14ac:dyDescent="0.2">
      <c r="B851" s="7"/>
    </row>
    <row r="852" spans="2:2" ht="12.75" x14ac:dyDescent="0.2">
      <c r="B852" s="7"/>
    </row>
    <row r="853" spans="2:2" ht="12.75" x14ac:dyDescent="0.2">
      <c r="B853" s="7"/>
    </row>
    <row r="854" spans="2:2" ht="12.75" x14ac:dyDescent="0.2">
      <c r="B854" s="7"/>
    </row>
    <row r="855" spans="2:2" ht="12.75" x14ac:dyDescent="0.2">
      <c r="B855" s="7"/>
    </row>
    <row r="856" spans="2:2" ht="12.75" x14ac:dyDescent="0.2">
      <c r="B856" s="7"/>
    </row>
    <row r="857" spans="2:2" ht="12.75" x14ac:dyDescent="0.2">
      <c r="B857" s="7"/>
    </row>
    <row r="858" spans="2:2" ht="12.75" x14ac:dyDescent="0.2">
      <c r="B858" s="7"/>
    </row>
    <row r="859" spans="2:2" ht="12.75" x14ac:dyDescent="0.2">
      <c r="B859" s="7"/>
    </row>
    <row r="860" spans="2:2" ht="12.75" x14ac:dyDescent="0.2">
      <c r="B860" s="7"/>
    </row>
    <row r="861" spans="2:2" ht="12.75" x14ac:dyDescent="0.2">
      <c r="B861" s="7"/>
    </row>
    <row r="862" spans="2:2" ht="12.75" x14ac:dyDescent="0.2">
      <c r="B862" s="7"/>
    </row>
    <row r="863" spans="2:2" ht="12.75" x14ac:dyDescent="0.2">
      <c r="B863" s="7"/>
    </row>
    <row r="864" spans="2:2" ht="12.75" x14ac:dyDescent="0.2">
      <c r="B864" s="7"/>
    </row>
    <row r="865" spans="2:2" ht="12.75" x14ac:dyDescent="0.2">
      <c r="B865" s="7"/>
    </row>
    <row r="866" spans="2:2" ht="12.75" x14ac:dyDescent="0.2">
      <c r="B866" s="7"/>
    </row>
    <row r="867" spans="2:2" ht="12.75" x14ac:dyDescent="0.2">
      <c r="B867" s="7"/>
    </row>
    <row r="868" spans="2:2" ht="12.75" x14ac:dyDescent="0.2">
      <c r="B868" s="7"/>
    </row>
    <row r="869" spans="2:2" ht="12.75" x14ac:dyDescent="0.2">
      <c r="B869" s="7"/>
    </row>
    <row r="870" spans="2:2" ht="12.75" x14ac:dyDescent="0.2">
      <c r="B870" s="7"/>
    </row>
    <row r="871" spans="2:2" ht="12.75" x14ac:dyDescent="0.2">
      <c r="B871" s="7"/>
    </row>
    <row r="872" spans="2:2" ht="12.75" x14ac:dyDescent="0.2">
      <c r="B872" s="7"/>
    </row>
    <row r="873" spans="2:2" ht="12.75" x14ac:dyDescent="0.2">
      <c r="B873" s="7"/>
    </row>
    <row r="874" spans="2:2" ht="12.75" x14ac:dyDescent="0.2">
      <c r="B874" s="7"/>
    </row>
    <row r="875" spans="2:2" ht="12.75" x14ac:dyDescent="0.2">
      <c r="B875" s="7"/>
    </row>
    <row r="876" spans="2:2" ht="12.75" x14ac:dyDescent="0.2">
      <c r="B876" s="7"/>
    </row>
    <row r="877" spans="2:2" ht="12.75" x14ac:dyDescent="0.2">
      <c r="B877" s="7"/>
    </row>
    <row r="878" spans="2:2" ht="12.75" x14ac:dyDescent="0.2">
      <c r="B878" s="7"/>
    </row>
    <row r="879" spans="2:2" ht="12.75" x14ac:dyDescent="0.2">
      <c r="B879" s="7"/>
    </row>
    <row r="880" spans="2:2" ht="12.75" x14ac:dyDescent="0.2">
      <c r="B880" s="7"/>
    </row>
    <row r="881" spans="2:2" ht="12.75" x14ac:dyDescent="0.2">
      <c r="B881" s="7"/>
    </row>
    <row r="882" spans="2:2" ht="12.75" x14ac:dyDescent="0.2">
      <c r="B882" s="7"/>
    </row>
    <row r="883" spans="2:2" ht="12.75" x14ac:dyDescent="0.2">
      <c r="B883" s="7"/>
    </row>
    <row r="884" spans="2:2" ht="12.75" x14ac:dyDescent="0.2">
      <c r="B884" s="7"/>
    </row>
    <row r="885" spans="2:2" ht="12.75" x14ac:dyDescent="0.2">
      <c r="B885" s="7"/>
    </row>
    <row r="886" spans="2:2" ht="12.75" x14ac:dyDescent="0.2">
      <c r="B886" s="7"/>
    </row>
    <row r="887" spans="2:2" ht="12.75" x14ac:dyDescent="0.2">
      <c r="B887" s="7"/>
    </row>
    <row r="888" spans="2:2" ht="12.75" x14ac:dyDescent="0.2">
      <c r="B888" s="7"/>
    </row>
    <row r="889" spans="2:2" ht="12.75" x14ac:dyDescent="0.2">
      <c r="B889" s="7"/>
    </row>
    <row r="890" spans="2:2" ht="12.75" x14ac:dyDescent="0.2">
      <c r="B890" s="7"/>
    </row>
    <row r="891" spans="2:2" ht="12.75" x14ac:dyDescent="0.2">
      <c r="B891" s="7"/>
    </row>
    <row r="892" spans="2:2" ht="12.75" x14ac:dyDescent="0.2">
      <c r="B892" s="7"/>
    </row>
    <row r="893" spans="2:2" ht="12.75" x14ac:dyDescent="0.2">
      <c r="B893" s="7"/>
    </row>
    <row r="894" spans="2:2" ht="12.75" x14ac:dyDescent="0.2">
      <c r="B894" s="7"/>
    </row>
    <row r="895" spans="2:2" ht="12.75" x14ac:dyDescent="0.2">
      <c r="B895" s="7"/>
    </row>
    <row r="896" spans="2:2" ht="12.75" x14ac:dyDescent="0.2">
      <c r="B896" s="7"/>
    </row>
    <row r="897" spans="2:2" ht="12.75" x14ac:dyDescent="0.2">
      <c r="B897" s="7"/>
    </row>
    <row r="898" spans="2:2" ht="12.75" x14ac:dyDescent="0.2">
      <c r="B898" s="7"/>
    </row>
    <row r="899" spans="2:2" ht="12.75" x14ac:dyDescent="0.2">
      <c r="B899" s="7"/>
    </row>
    <row r="900" spans="2:2" ht="12.75" x14ac:dyDescent="0.2">
      <c r="B900" s="7"/>
    </row>
    <row r="901" spans="2:2" ht="12.75" x14ac:dyDescent="0.2">
      <c r="B901" s="7"/>
    </row>
    <row r="902" spans="2:2" ht="12.75" x14ac:dyDescent="0.2">
      <c r="B902" s="7"/>
    </row>
    <row r="903" spans="2:2" ht="12.75" x14ac:dyDescent="0.2">
      <c r="B903" s="7"/>
    </row>
    <row r="904" spans="2:2" ht="12.75" x14ac:dyDescent="0.2">
      <c r="B904" s="7"/>
    </row>
    <row r="905" spans="2:2" ht="12.75" x14ac:dyDescent="0.2">
      <c r="B905" s="7"/>
    </row>
    <row r="906" spans="2:2" ht="12.75" x14ac:dyDescent="0.2">
      <c r="B906" s="7"/>
    </row>
    <row r="907" spans="2:2" ht="12.75" x14ac:dyDescent="0.2">
      <c r="B907" s="7"/>
    </row>
    <row r="908" spans="2:2" ht="12.75" x14ac:dyDescent="0.2">
      <c r="B908" s="7"/>
    </row>
    <row r="909" spans="2:2" ht="12.75" x14ac:dyDescent="0.2">
      <c r="B909" s="7"/>
    </row>
    <row r="910" spans="2:2" ht="12.75" x14ac:dyDescent="0.2">
      <c r="B910" s="7"/>
    </row>
    <row r="911" spans="2:2" ht="12.75" x14ac:dyDescent="0.2">
      <c r="B911" s="7"/>
    </row>
    <row r="912" spans="2:2" ht="12.75" x14ac:dyDescent="0.2">
      <c r="B912" s="7"/>
    </row>
    <row r="913" spans="2:2" ht="12.75" x14ac:dyDescent="0.2">
      <c r="B913" s="7"/>
    </row>
    <row r="914" spans="2:2" ht="12.75" x14ac:dyDescent="0.2">
      <c r="B914" s="7"/>
    </row>
    <row r="915" spans="2:2" ht="12.75" x14ac:dyDescent="0.2">
      <c r="B915" s="7"/>
    </row>
    <row r="916" spans="2:2" ht="12.75" x14ac:dyDescent="0.2">
      <c r="B916" s="7"/>
    </row>
    <row r="917" spans="2:2" ht="12.75" x14ac:dyDescent="0.2">
      <c r="B917" s="7"/>
    </row>
    <row r="918" spans="2:2" ht="12.75" x14ac:dyDescent="0.2">
      <c r="B918" s="7"/>
    </row>
    <row r="919" spans="2:2" ht="12.75" x14ac:dyDescent="0.2">
      <c r="B919" s="7"/>
    </row>
    <row r="920" spans="2:2" ht="12.75" x14ac:dyDescent="0.2">
      <c r="B920" s="7"/>
    </row>
    <row r="921" spans="2:2" ht="12.75" x14ac:dyDescent="0.2">
      <c r="B921" s="7"/>
    </row>
    <row r="922" spans="2:2" ht="12.75" x14ac:dyDescent="0.2">
      <c r="B922" s="7"/>
    </row>
    <row r="923" spans="2:2" ht="12.75" x14ac:dyDescent="0.2">
      <c r="B923" s="7"/>
    </row>
    <row r="924" spans="2:2" ht="12.75" x14ac:dyDescent="0.2">
      <c r="B924" s="7"/>
    </row>
    <row r="925" spans="2:2" ht="12.75" x14ac:dyDescent="0.2">
      <c r="B925" s="7"/>
    </row>
    <row r="926" spans="2:2" ht="12.75" x14ac:dyDescent="0.2">
      <c r="B926" s="7"/>
    </row>
    <row r="927" spans="2:2" ht="12.75" x14ac:dyDescent="0.2">
      <c r="B927" s="7"/>
    </row>
    <row r="928" spans="2:2" ht="12.75" x14ac:dyDescent="0.2">
      <c r="B928" s="7"/>
    </row>
    <row r="929" spans="2:2" ht="12.75" x14ac:dyDescent="0.2">
      <c r="B929" s="7"/>
    </row>
    <row r="930" spans="2:2" ht="12.75" x14ac:dyDescent="0.2">
      <c r="B930" s="7"/>
    </row>
    <row r="931" spans="2:2" ht="12.75" x14ac:dyDescent="0.2">
      <c r="B931" s="7"/>
    </row>
    <row r="932" spans="2:2" ht="12.75" x14ac:dyDescent="0.2">
      <c r="B932" s="7"/>
    </row>
    <row r="933" spans="2:2" ht="12.75" x14ac:dyDescent="0.2">
      <c r="B933" s="7"/>
    </row>
    <row r="934" spans="2:2" ht="12.75" x14ac:dyDescent="0.2">
      <c r="B934" s="7"/>
    </row>
    <row r="935" spans="2:2" ht="12.75" x14ac:dyDescent="0.2">
      <c r="B935" s="7"/>
    </row>
    <row r="936" spans="2:2" ht="12.75" x14ac:dyDescent="0.2">
      <c r="B936" s="7"/>
    </row>
    <row r="937" spans="2:2" ht="12.75" x14ac:dyDescent="0.2">
      <c r="B937" s="7"/>
    </row>
    <row r="938" spans="2:2" ht="12.75" x14ac:dyDescent="0.2">
      <c r="B938" s="7"/>
    </row>
    <row r="939" spans="2:2" ht="12.75" x14ac:dyDescent="0.2">
      <c r="B939" s="7"/>
    </row>
    <row r="940" spans="2:2" ht="12.75" x14ac:dyDescent="0.2">
      <c r="B940" s="7"/>
    </row>
    <row r="941" spans="2:2" ht="12.75" x14ac:dyDescent="0.2">
      <c r="B941" s="7"/>
    </row>
    <row r="942" spans="2:2" ht="12.75" x14ac:dyDescent="0.2">
      <c r="B942" s="7"/>
    </row>
    <row r="943" spans="2:2" ht="12.75" x14ac:dyDescent="0.2">
      <c r="B943" s="7"/>
    </row>
    <row r="944" spans="2:2" ht="12.75" x14ac:dyDescent="0.2">
      <c r="B944" s="7"/>
    </row>
    <row r="945" spans="2:2" ht="12.75" x14ac:dyDescent="0.2">
      <c r="B945" s="7"/>
    </row>
    <row r="946" spans="2:2" ht="12.75" x14ac:dyDescent="0.2">
      <c r="B946" s="7"/>
    </row>
    <row r="947" spans="2:2" ht="12.75" x14ac:dyDescent="0.2">
      <c r="B947" s="7"/>
    </row>
    <row r="948" spans="2:2" ht="12.75" x14ac:dyDescent="0.2">
      <c r="B948" s="7"/>
    </row>
    <row r="949" spans="2:2" ht="12.75" x14ac:dyDescent="0.2">
      <c r="B949" s="7"/>
    </row>
    <row r="950" spans="2:2" ht="12.75" x14ac:dyDescent="0.2">
      <c r="B950" s="7"/>
    </row>
    <row r="951" spans="2:2" ht="12.75" x14ac:dyDescent="0.2">
      <c r="B951" s="7"/>
    </row>
    <row r="952" spans="2:2" ht="12.75" x14ac:dyDescent="0.2">
      <c r="B952" s="7"/>
    </row>
    <row r="953" spans="2:2" ht="12.75" x14ac:dyDescent="0.2">
      <c r="B953" s="7"/>
    </row>
    <row r="954" spans="2:2" ht="12.75" x14ac:dyDescent="0.2">
      <c r="B954" s="7"/>
    </row>
    <row r="955" spans="2:2" ht="12.75" x14ac:dyDescent="0.2">
      <c r="B955" s="7"/>
    </row>
    <row r="956" spans="2:2" ht="12.75" x14ac:dyDescent="0.2">
      <c r="B956" s="7"/>
    </row>
    <row r="957" spans="2:2" ht="12.75" x14ac:dyDescent="0.2">
      <c r="B957" s="7"/>
    </row>
    <row r="958" spans="2:2" ht="12.75" x14ac:dyDescent="0.2">
      <c r="B958" s="7"/>
    </row>
    <row r="959" spans="2:2" ht="12.75" x14ac:dyDescent="0.2">
      <c r="B959" s="7"/>
    </row>
    <row r="960" spans="2:2" ht="12.75" x14ac:dyDescent="0.2">
      <c r="B960" s="7"/>
    </row>
    <row r="961" spans="2:2" ht="12.75" x14ac:dyDescent="0.2">
      <c r="B961" s="7"/>
    </row>
    <row r="962" spans="2:2" ht="12.75" x14ac:dyDescent="0.2">
      <c r="B962" s="7"/>
    </row>
    <row r="963" spans="2:2" ht="12.75" x14ac:dyDescent="0.2">
      <c r="B963" s="7"/>
    </row>
    <row r="964" spans="2:2" ht="12.75" x14ac:dyDescent="0.2">
      <c r="B964" s="7"/>
    </row>
    <row r="965" spans="2:2" ht="12.75" x14ac:dyDescent="0.2">
      <c r="B965" s="7"/>
    </row>
    <row r="966" spans="2:2" ht="12.75" x14ac:dyDescent="0.2">
      <c r="B966" s="7"/>
    </row>
    <row r="967" spans="2:2" ht="12.75" x14ac:dyDescent="0.2">
      <c r="B967" s="7"/>
    </row>
    <row r="968" spans="2:2" ht="12.75" x14ac:dyDescent="0.2">
      <c r="B968" s="7"/>
    </row>
    <row r="969" spans="2:2" ht="12.75" x14ac:dyDescent="0.2">
      <c r="B969" s="7"/>
    </row>
    <row r="970" spans="2:2" ht="12.75" x14ac:dyDescent="0.2">
      <c r="B970" s="7"/>
    </row>
    <row r="971" spans="2:2" ht="12.75" x14ac:dyDescent="0.2">
      <c r="B971" s="7"/>
    </row>
    <row r="972" spans="2:2" ht="12.75" x14ac:dyDescent="0.2">
      <c r="B972" s="7"/>
    </row>
    <row r="973" spans="2:2" ht="12.75" x14ac:dyDescent="0.2">
      <c r="B973" s="7"/>
    </row>
    <row r="974" spans="2:2" ht="12.75" x14ac:dyDescent="0.2">
      <c r="B974" s="7"/>
    </row>
    <row r="975" spans="2:2" ht="12.75" x14ac:dyDescent="0.2">
      <c r="B975" s="7"/>
    </row>
    <row r="976" spans="2:2" ht="12.75" x14ac:dyDescent="0.2">
      <c r="B976" s="7"/>
    </row>
    <row r="977" spans="2:2" ht="12.75" x14ac:dyDescent="0.2">
      <c r="B977" s="7"/>
    </row>
    <row r="978" spans="2:2" ht="12.75" x14ac:dyDescent="0.2">
      <c r="B978" s="7"/>
    </row>
    <row r="979" spans="2:2" ht="12.75" x14ac:dyDescent="0.2">
      <c r="B979" s="7"/>
    </row>
    <row r="980" spans="2:2" ht="12.75" x14ac:dyDescent="0.2">
      <c r="B980" s="7"/>
    </row>
    <row r="981" spans="2:2" ht="12.75" x14ac:dyDescent="0.2">
      <c r="B981" s="7"/>
    </row>
    <row r="982" spans="2:2" ht="12.75" x14ac:dyDescent="0.2">
      <c r="B982" s="7"/>
    </row>
    <row r="983" spans="2:2" ht="12.75" x14ac:dyDescent="0.2">
      <c r="B983" s="7"/>
    </row>
    <row r="984" spans="2:2" ht="12.75" x14ac:dyDescent="0.2">
      <c r="B984" s="7"/>
    </row>
    <row r="985" spans="2:2" ht="12.75" x14ac:dyDescent="0.2">
      <c r="B985" s="7"/>
    </row>
    <row r="986" spans="2:2" ht="12.75" x14ac:dyDescent="0.2">
      <c r="B986" s="7"/>
    </row>
    <row r="987" spans="2:2" ht="12.75" x14ac:dyDescent="0.2">
      <c r="B987" s="7"/>
    </row>
    <row r="988" spans="2:2" ht="12.75" x14ac:dyDescent="0.2">
      <c r="B988" s="7"/>
    </row>
    <row r="989" spans="2:2" ht="12.75" x14ac:dyDescent="0.2">
      <c r="B989" s="7"/>
    </row>
    <row r="990" spans="2:2" ht="12.75" x14ac:dyDescent="0.2">
      <c r="B990" s="7"/>
    </row>
    <row r="991" spans="2:2" ht="12.75" x14ac:dyDescent="0.2">
      <c r="B991" s="7"/>
    </row>
    <row r="992" spans="2:2" ht="12.75" x14ac:dyDescent="0.2">
      <c r="B992" s="7"/>
    </row>
    <row r="993" spans="2:2" ht="12.75" x14ac:dyDescent="0.2">
      <c r="B993" s="7"/>
    </row>
    <row r="994" spans="2:2" ht="12.75" x14ac:dyDescent="0.2">
      <c r="B994" s="7"/>
    </row>
    <row r="995" spans="2:2" ht="12.75" x14ac:dyDescent="0.2">
      <c r="B995" s="7"/>
    </row>
    <row r="996" spans="2:2" ht="12.75" x14ac:dyDescent="0.2">
      <c r="B996" s="7"/>
    </row>
    <row r="997" spans="2:2" ht="12.75" x14ac:dyDescent="0.2">
      <c r="B997" s="7"/>
    </row>
    <row r="998" spans="2:2" ht="12.75" x14ac:dyDescent="0.2">
      <c r="B998" s="7"/>
    </row>
    <row r="999" spans="2:2" ht="12.75" x14ac:dyDescent="0.2">
      <c r="B999" s="7"/>
    </row>
    <row r="1000" spans="2:2" ht="12.75" x14ac:dyDescent="0.2">
      <c r="B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57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3" t="s">
        <v>67</v>
      </c>
    </row>
    <row r="2" spans="1:1" ht="15.75" customHeight="1" x14ac:dyDescent="0.2">
      <c r="A2" t="str">
        <f>DEC2HEX(100, 4)</f>
        <v>0064</v>
      </c>
    </row>
    <row r="3" spans="1:1" ht="15.75" customHeight="1" x14ac:dyDescent="0.2">
      <c r="A3" t="s">
        <v>68</v>
      </c>
    </row>
    <row r="4" spans="1:1" ht="15.75" customHeight="1" x14ac:dyDescent="0.2">
      <c r="A4" t="s">
        <v>69</v>
      </c>
    </row>
    <row r="5" spans="1:1" ht="15.75" customHeight="1" x14ac:dyDescent="0.2">
      <c r="A5" t="s">
        <v>70</v>
      </c>
    </row>
    <row r="6" spans="1:1" ht="15.75" customHeight="1" x14ac:dyDescent="0.2">
      <c r="A6" t="s">
        <v>71</v>
      </c>
    </row>
    <row r="7" spans="1:1" ht="15.75" customHeight="1" x14ac:dyDescent="0.2">
      <c r="A7" t="s">
        <v>72</v>
      </c>
    </row>
    <row r="8" spans="1:1" ht="15.75" customHeight="1" x14ac:dyDescent="0.2">
      <c r="A8" t="s">
        <v>73</v>
      </c>
    </row>
    <row r="9" spans="1:1" ht="15.75" customHeight="1" x14ac:dyDescent="0.2">
      <c r="A9" t="s">
        <v>74</v>
      </c>
    </row>
    <row r="10" spans="1:1" ht="15.75" customHeight="1" x14ac:dyDescent="0.2">
      <c r="A10" t="s">
        <v>75</v>
      </c>
    </row>
    <row r="11" spans="1:1" ht="15.75" customHeight="1" x14ac:dyDescent="0.2">
      <c r="A11" t="s">
        <v>76</v>
      </c>
    </row>
    <row r="12" spans="1:1" ht="15.75" customHeight="1" x14ac:dyDescent="0.2">
      <c r="A12" t="s">
        <v>77</v>
      </c>
    </row>
    <row r="13" spans="1:1" ht="15.75" customHeight="1" x14ac:dyDescent="0.2">
      <c r="A13" t="s">
        <v>78</v>
      </c>
    </row>
    <row r="14" spans="1:1" ht="15.75" customHeight="1" x14ac:dyDescent="0.2">
      <c r="A14" t="s">
        <v>79</v>
      </c>
    </row>
    <row r="15" spans="1:1" ht="15.75" customHeight="1" x14ac:dyDescent="0.2">
      <c r="A15" t="s">
        <v>80</v>
      </c>
    </row>
    <row r="16" spans="1:1" ht="15.75" customHeight="1" x14ac:dyDescent="0.2">
      <c r="A16" t="s">
        <v>81</v>
      </c>
    </row>
    <row r="17" spans="1:1" ht="15.75" customHeight="1" x14ac:dyDescent="0.2">
      <c r="A17" t="s">
        <v>82</v>
      </c>
    </row>
    <row r="18" spans="1:1" ht="15.75" customHeight="1" x14ac:dyDescent="0.2">
      <c r="A18" t="s">
        <v>83</v>
      </c>
    </row>
    <row r="19" spans="1:1" ht="15.75" customHeight="1" x14ac:dyDescent="0.2">
      <c r="A19" t="s">
        <v>84</v>
      </c>
    </row>
    <row r="20" spans="1:1" ht="15.75" customHeight="1" x14ac:dyDescent="0.2">
      <c r="A20" t="s">
        <v>85</v>
      </c>
    </row>
    <row r="21" spans="1:1" ht="15.75" customHeight="1" x14ac:dyDescent="0.2">
      <c r="A21" t="s">
        <v>86</v>
      </c>
    </row>
    <row r="22" spans="1:1" ht="15.75" customHeight="1" x14ac:dyDescent="0.2">
      <c r="A22" t="s">
        <v>87</v>
      </c>
    </row>
    <row r="23" spans="1:1" ht="15.75" customHeight="1" x14ac:dyDescent="0.2">
      <c r="A23" t="s">
        <v>88</v>
      </c>
    </row>
    <row r="24" spans="1:1" ht="15.75" customHeight="1" x14ac:dyDescent="0.2">
      <c r="A24" t="s">
        <v>89</v>
      </c>
    </row>
    <row r="25" spans="1:1" ht="15.75" customHeight="1" x14ac:dyDescent="0.2">
      <c r="A25" t="s">
        <v>90</v>
      </c>
    </row>
    <row r="26" spans="1:1" ht="15.75" customHeight="1" x14ac:dyDescent="0.2">
      <c r="A26" t="s">
        <v>91</v>
      </c>
    </row>
    <row r="27" spans="1:1" ht="15.75" customHeight="1" x14ac:dyDescent="0.2">
      <c r="A27" t="s">
        <v>92</v>
      </c>
    </row>
    <row r="28" spans="1:1" ht="15.75" customHeight="1" x14ac:dyDescent="0.2">
      <c r="A28" t="s">
        <v>93</v>
      </c>
    </row>
    <row r="29" spans="1:1" ht="15.75" customHeight="1" x14ac:dyDescent="0.2">
      <c r="A29" t="s">
        <v>94</v>
      </c>
    </row>
    <row r="30" spans="1:1" ht="15.75" customHeight="1" x14ac:dyDescent="0.2">
      <c r="A30" t="s">
        <v>95</v>
      </c>
    </row>
    <row r="31" spans="1:1" ht="15.75" customHeight="1" x14ac:dyDescent="0.2">
      <c r="A31" t="s">
        <v>96</v>
      </c>
    </row>
    <row r="32" spans="1:1" ht="15.75" customHeight="1" x14ac:dyDescent="0.2">
      <c r="A32" t="s">
        <v>97</v>
      </c>
    </row>
    <row r="33" spans="1:1" ht="15.75" customHeight="1" x14ac:dyDescent="0.2">
      <c r="A33" t="s">
        <v>98</v>
      </c>
    </row>
    <row r="34" spans="1:1" ht="15.75" customHeight="1" x14ac:dyDescent="0.2">
      <c r="A34" t="s">
        <v>99</v>
      </c>
    </row>
    <row r="35" spans="1:1" ht="15.75" customHeight="1" x14ac:dyDescent="0.2">
      <c r="A35" t="s">
        <v>100</v>
      </c>
    </row>
    <row r="36" spans="1:1" ht="15.75" customHeight="1" x14ac:dyDescent="0.2">
      <c r="A36" t="s">
        <v>101</v>
      </c>
    </row>
    <row r="37" spans="1:1" ht="15.75" customHeight="1" x14ac:dyDescent="0.2">
      <c r="A37" t="s">
        <v>102</v>
      </c>
    </row>
    <row r="38" spans="1:1" ht="12.75" x14ac:dyDescent="0.2">
      <c r="A38" t="s">
        <v>103</v>
      </c>
    </row>
    <row r="39" spans="1:1" ht="12.75" x14ac:dyDescent="0.2">
      <c r="A39" t="s">
        <v>104</v>
      </c>
    </row>
    <row r="40" spans="1:1" ht="12.75" x14ac:dyDescent="0.2">
      <c r="A40" t="s">
        <v>105</v>
      </c>
    </row>
    <row r="41" spans="1:1" ht="12.75" x14ac:dyDescent="0.2">
      <c r="A41" t="s">
        <v>106</v>
      </c>
    </row>
    <row r="42" spans="1:1" ht="12.75" x14ac:dyDescent="0.2">
      <c r="A42" t="s">
        <v>107</v>
      </c>
    </row>
    <row r="43" spans="1:1" ht="12.75" x14ac:dyDescent="0.2">
      <c r="A43" t="s">
        <v>108</v>
      </c>
    </row>
    <row r="44" spans="1:1" ht="12.75" x14ac:dyDescent="0.2">
      <c r="A44" t="s">
        <v>104</v>
      </c>
    </row>
    <row r="45" spans="1:1" ht="12.75" x14ac:dyDescent="0.2">
      <c r="A45" t="s">
        <v>109</v>
      </c>
    </row>
    <row r="46" spans="1:1" ht="12.75" x14ac:dyDescent="0.2">
      <c r="A46" t="s">
        <v>110</v>
      </c>
    </row>
    <row r="47" spans="1:1" ht="12.75" x14ac:dyDescent="0.2">
      <c r="A47" t="s">
        <v>111</v>
      </c>
    </row>
    <row r="48" spans="1:1" ht="12.75" x14ac:dyDescent="0.2">
      <c r="A48" t="s">
        <v>112</v>
      </c>
    </row>
    <row r="49" spans="1:1" ht="12.75" x14ac:dyDescent="0.2">
      <c r="A49" t="s">
        <v>113</v>
      </c>
    </row>
    <row r="50" spans="1:1" ht="12.75" x14ac:dyDescent="0.2">
      <c r="A50" t="s">
        <v>114</v>
      </c>
    </row>
    <row r="51" spans="1:1" ht="12.75" x14ac:dyDescent="0.2">
      <c r="A51" t="s">
        <v>115</v>
      </c>
    </row>
    <row r="52" spans="1:1" ht="12.75" x14ac:dyDescent="0.2">
      <c r="A52" t="s">
        <v>116</v>
      </c>
    </row>
    <row r="53" spans="1:1" ht="12.75" x14ac:dyDescent="0.2">
      <c r="A53" t="s">
        <v>117</v>
      </c>
    </row>
    <row r="54" spans="1:1" ht="12.75" x14ac:dyDescent="0.2">
      <c r="A54" t="s">
        <v>118</v>
      </c>
    </row>
    <row r="55" spans="1:1" ht="12.75" x14ac:dyDescent="0.2">
      <c r="A55" t="s">
        <v>119</v>
      </c>
    </row>
    <row r="56" spans="1:1" ht="12.75" x14ac:dyDescent="0.2">
      <c r="A56" t="s">
        <v>120</v>
      </c>
    </row>
    <row r="57" spans="1:1" ht="12.75" x14ac:dyDescent="0.2">
      <c r="A57" t="s">
        <v>121</v>
      </c>
    </row>
    <row r="58" spans="1:1" ht="12.75" x14ac:dyDescent="0.2">
      <c r="A58" t="s">
        <v>122</v>
      </c>
    </row>
    <row r="59" spans="1:1" ht="12.75" x14ac:dyDescent="0.2">
      <c r="A59" t="s">
        <v>123</v>
      </c>
    </row>
    <row r="60" spans="1:1" ht="12.75" x14ac:dyDescent="0.2">
      <c r="A60" t="s">
        <v>124</v>
      </c>
    </row>
    <row r="61" spans="1:1" ht="12.75" x14ac:dyDescent="0.2">
      <c r="A61" t="s">
        <v>125</v>
      </c>
    </row>
    <row r="62" spans="1:1" ht="12.75" x14ac:dyDescent="0.2">
      <c r="A62" t="s">
        <v>126</v>
      </c>
    </row>
    <row r="63" spans="1:1" ht="12.75" x14ac:dyDescent="0.2">
      <c r="A63" t="s">
        <v>127</v>
      </c>
    </row>
    <row r="64" spans="1:1" ht="12.75" x14ac:dyDescent="0.2">
      <c r="A64" t="s">
        <v>128</v>
      </c>
    </row>
    <row r="65" spans="1:1" ht="12.75" x14ac:dyDescent="0.2">
      <c r="A65" t="s">
        <v>129</v>
      </c>
    </row>
    <row r="66" spans="1:1" ht="12.75" x14ac:dyDescent="0.2">
      <c r="A66" t="s">
        <v>130</v>
      </c>
    </row>
    <row r="67" spans="1:1" ht="12.75" x14ac:dyDescent="0.2">
      <c r="A67" t="s">
        <v>131</v>
      </c>
    </row>
    <row r="68" spans="1:1" ht="12.75" x14ac:dyDescent="0.2">
      <c r="A68" t="s">
        <v>132</v>
      </c>
    </row>
    <row r="69" spans="1:1" ht="12.75" x14ac:dyDescent="0.2">
      <c r="A69" t="s">
        <v>133</v>
      </c>
    </row>
    <row r="70" spans="1:1" ht="12.75" x14ac:dyDescent="0.2">
      <c r="A70" t="s">
        <v>134</v>
      </c>
    </row>
    <row r="71" spans="1:1" ht="12.75" x14ac:dyDescent="0.2">
      <c r="A71" t="s">
        <v>135</v>
      </c>
    </row>
    <row r="72" spans="1:1" ht="12.75" x14ac:dyDescent="0.2">
      <c r="A72" t="s">
        <v>136</v>
      </c>
    </row>
    <row r="73" spans="1:1" ht="12.75" x14ac:dyDescent="0.2">
      <c r="A73" t="s">
        <v>137</v>
      </c>
    </row>
    <row r="74" spans="1:1" ht="12.75" x14ac:dyDescent="0.2">
      <c r="A74" t="s">
        <v>138</v>
      </c>
    </row>
    <row r="75" spans="1:1" ht="12.75" x14ac:dyDescent="0.2">
      <c r="A75" t="s">
        <v>139</v>
      </c>
    </row>
    <row r="76" spans="1:1" ht="12.75" x14ac:dyDescent="0.2">
      <c r="A76" t="s">
        <v>140</v>
      </c>
    </row>
    <row r="77" spans="1:1" ht="12.75" x14ac:dyDescent="0.2">
      <c r="A77" t="s">
        <v>141</v>
      </c>
    </row>
    <row r="78" spans="1:1" ht="12.75" x14ac:dyDescent="0.2">
      <c r="A78" t="s">
        <v>142</v>
      </c>
    </row>
    <row r="79" spans="1:1" ht="12.75" x14ac:dyDescent="0.2">
      <c r="A79" t="s">
        <v>143</v>
      </c>
    </row>
    <row r="80" spans="1:1" ht="12.75" x14ac:dyDescent="0.2">
      <c r="A80" t="s">
        <v>144</v>
      </c>
    </row>
    <row r="81" spans="1:1" ht="12.75" x14ac:dyDescent="0.2">
      <c r="A81" t="s">
        <v>145</v>
      </c>
    </row>
    <row r="82" spans="1:1" ht="12.75" x14ac:dyDescent="0.2">
      <c r="A82" t="s">
        <v>146</v>
      </c>
    </row>
    <row r="83" spans="1:1" ht="12.75" x14ac:dyDescent="0.2">
      <c r="A83" t="s">
        <v>147</v>
      </c>
    </row>
    <row r="84" spans="1:1" ht="12.75" x14ac:dyDescent="0.2">
      <c r="A84" t="s">
        <v>148</v>
      </c>
    </row>
    <row r="85" spans="1:1" ht="12.75" x14ac:dyDescent="0.2">
      <c r="A85" t="s">
        <v>149</v>
      </c>
    </row>
    <row r="86" spans="1:1" ht="12.75" x14ac:dyDescent="0.2">
      <c r="A86" t="s">
        <v>150</v>
      </c>
    </row>
    <row r="87" spans="1:1" ht="12.75" x14ac:dyDescent="0.2">
      <c r="A87" t="s">
        <v>151</v>
      </c>
    </row>
    <row r="88" spans="1:1" ht="12.75" x14ac:dyDescent="0.2">
      <c r="A88" t="s">
        <v>152</v>
      </c>
    </row>
    <row r="89" spans="1:1" ht="12.75" x14ac:dyDescent="0.2">
      <c r="A89" t="s">
        <v>153</v>
      </c>
    </row>
    <row r="90" spans="1:1" ht="12.75" x14ac:dyDescent="0.2">
      <c r="A90" t="s">
        <v>154</v>
      </c>
    </row>
    <row r="91" spans="1:1" ht="12.75" x14ac:dyDescent="0.2">
      <c r="A91" t="s">
        <v>155</v>
      </c>
    </row>
    <row r="92" spans="1:1" ht="12.75" x14ac:dyDescent="0.2">
      <c r="A92" t="s">
        <v>156</v>
      </c>
    </row>
    <row r="93" spans="1:1" ht="12.75" x14ac:dyDescent="0.2">
      <c r="A93" t="s">
        <v>157</v>
      </c>
    </row>
    <row r="94" spans="1:1" ht="12.75" x14ac:dyDescent="0.2">
      <c r="A94" t="s">
        <v>158</v>
      </c>
    </row>
    <row r="95" spans="1:1" ht="12.75" x14ac:dyDescent="0.2">
      <c r="A95" t="s">
        <v>159</v>
      </c>
    </row>
    <row r="96" spans="1:1" ht="12.75" x14ac:dyDescent="0.2">
      <c r="A96" t="s">
        <v>160</v>
      </c>
    </row>
    <row r="97" spans="1:1" ht="12.75" x14ac:dyDescent="0.2">
      <c r="A97" t="s">
        <v>161</v>
      </c>
    </row>
    <row r="98" spans="1:1" ht="12.75" x14ac:dyDescent="0.2">
      <c r="A98" t="s">
        <v>162</v>
      </c>
    </row>
    <row r="99" spans="1:1" ht="12.75" x14ac:dyDescent="0.2">
      <c r="A99" t="s">
        <v>163</v>
      </c>
    </row>
    <row r="100" spans="1:1" ht="12.75" x14ac:dyDescent="0.2">
      <c r="A100" t="s">
        <v>164</v>
      </c>
    </row>
    <row r="101" spans="1:1" ht="12.75" x14ac:dyDescent="0.2">
      <c r="A101" t="s">
        <v>165</v>
      </c>
    </row>
    <row r="102" spans="1:1" ht="12.75" x14ac:dyDescent="0.2">
      <c r="A102" t="s">
        <v>166</v>
      </c>
    </row>
    <row r="103" spans="1:1" ht="12.75" x14ac:dyDescent="0.2">
      <c r="A103" t="s">
        <v>167</v>
      </c>
    </row>
    <row r="104" spans="1:1" ht="12.75" x14ac:dyDescent="0.2">
      <c r="A104" t="s">
        <v>168</v>
      </c>
    </row>
    <row r="105" spans="1:1" ht="12.75" x14ac:dyDescent="0.2">
      <c r="A105" t="s">
        <v>169</v>
      </c>
    </row>
    <row r="106" spans="1:1" ht="12.75" x14ac:dyDescent="0.2">
      <c r="A106" t="s">
        <v>170</v>
      </c>
    </row>
    <row r="107" spans="1:1" ht="12.75" x14ac:dyDescent="0.2">
      <c r="A107" t="s">
        <v>171</v>
      </c>
    </row>
    <row r="108" spans="1:1" ht="12.75" x14ac:dyDescent="0.2">
      <c r="A108" t="s">
        <v>172</v>
      </c>
    </row>
    <row r="109" spans="1:1" ht="12.75" x14ac:dyDescent="0.2">
      <c r="A109" t="s">
        <v>173</v>
      </c>
    </row>
    <row r="110" spans="1:1" ht="12.75" x14ac:dyDescent="0.2">
      <c r="A110" t="s">
        <v>174</v>
      </c>
    </row>
    <row r="111" spans="1:1" ht="12.75" x14ac:dyDescent="0.2">
      <c r="A111" t="s">
        <v>175</v>
      </c>
    </row>
    <row r="112" spans="1:1" ht="12.75" x14ac:dyDescent="0.2">
      <c r="A112" t="s">
        <v>176</v>
      </c>
    </row>
    <row r="113" spans="1:1" ht="12.75" x14ac:dyDescent="0.2">
      <c r="A113" t="s">
        <v>177</v>
      </c>
    </row>
    <row r="114" spans="1:1" ht="12.75" x14ac:dyDescent="0.2">
      <c r="A114" t="s">
        <v>178</v>
      </c>
    </row>
    <row r="115" spans="1:1" ht="12.75" x14ac:dyDescent="0.2">
      <c r="A115" t="s">
        <v>179</v>
      </c>
    </row>
    <row r="116" spans="1:1" ht="12.75" x14ac:dyDescent="0.2">
      <c r="A116" t="s">
        <v>180</v>
      </c>
    </row>
    <row r="117" spans="1:1" ht="12.75" x14ac:dyDescent="0.2">
      <c r="A117" t="s">
        <v>181</v>
      </c>
    </row>
    <row r="118" spans="1:1" ht="12.75" x14ac:dyDescent="0.2">
      <c r="A118" t="s">
        <v>182</v>
      </c>
    </row>
    <row r="119" spans="1:1" ht="12.75" x14ac:dyDescent="0.2">
      <c r="A119" t="s">
        <v>183</v>
      </c>
    </row>
    <row r="120" spans="1:1" ht="12.75" x14ac:dyDescent="0.2">
      <c r="A120" t="s">
        <v>184</v>
      </c>
    </row>
    <row r="121" spans="1:1" ht="12.75" x14ac:dyDescent="0.2">
      <c r="A121" t="s">
        <v>185</v>
      </c>
    </row>
    <row r="122" spans="1:1" ht="12.75" x14ac:dyDescent="0.2">
      <c r="A122" t="s">
        <v>186</v>
      </c>
    </row>
    <row r="123" spans="1:1" ht="12.75" x14ac:dyDescent="0.2">
      <c r="A123" t="s">
        <v>187</v>
      </c>
    </row>
    <row r="124" spans="1:1" ht="12.75" x14ac:dyDescent="0.2">
      <c r="A124" t="s">
        <v>188</v>
      </c>
    </row>
    <row r="125" spans="1:1" ht="12.75" x14ac:dyDescent="0.2">
      <c r="A125" t="s">
        <v>189</v>
      </c>
    </row>
    <row r="126" spans="1:1" ht="12.75" x14ac:dyDescent="0.2">
      <c r="A126" t="s">
        <v>190</v>
      </c>
    </row>
    <row r="127" spans="1:1" ht="12.75" x14ac:dyDescent="0.2">
      <c r="A127" t="s">
        <v>191</v>
      </c>
    </row>
    <row r="128" spans="1:1" ht="12.75" x14ac:dyDescent="0.2">
      <c r="A128" t="s">
        <v>192</v>
      </c>
    </row>
    <row r="129" spans="1:1" ht="12.75" x14ac:dyDescent="0.2">
      <c r="A129" t="s">
        <v>193</v>
      </c>
    </row>
    <row r="130" spans="1:1" ht="12.75" x14ac:dyDescent="0.2">
      <c r="A130" t="s">
        <v>194</v>
      </c>
    </row>
    <row r="131" spans="1:1" ht="12.75" x14ac:dyDescent="0.2">
      <c r="A131" t="s">
        <v>195</v>
      </c>
    </row>
    <row r="132" spans="1:1" ht="12.75" x14ac:dyDescent="0.2">
      <c r="A132" t="s">
        <v>196</v>
      </c>
    </row>
    <row r="133" spans="1:1" ht="12.75" x14ac:dyDescent="0.2">
      <c r="A133" t="s">
        <v>197</v>
      </c>
    </row>
    <row r="134" spans="1:1" ht="12.75" x14ac:dyDescent="0.2">
      <c r="A134" t="s">
        <v>198</v>
      </c>
    </row>
    <row r="135" spans="1:1" ht="12.75" x14ac:dyDescent="0.2">
      <c r="A135" t="s">
        <v>199</v>
      </c>
    </row>
    <row r="136" spans="1:1" ht="12.75" x14ac:dyDescent="0.2">
      <c r="A136" t="s">
        <v>200</v>
      </c>
    </row>
    <row r="137" spans="1:1" ht="12.75" x14ac:dyDescent="0.2">
      <c r="A137" t="s">
        <v>201</v>
      </c>
    </row>
    <row r="138" spans="1:1" ht="12.75" x14ac:dyDescent="0.2">
      <c r="A138" t="s">
        <v>202</v>
      </c>
    </row>
    <row r="139" spans="1:1" ht="12.75" x14ac:dyDescent="0.2">
      <c r="A139" t="s">
        <v>203</v>
      </c>
    </row>
    <row r="140" spans="1:1" ht="12.75" x14ac:dyDescent="0.2">
      <c r="A140" t="s">
        <v>204</v>
      </c>
    </row>
    <row r="141" spans="1:1" ht="12.75" x14ac:dyDescent="0.2">
      <c r="A141" t="s">
        <v>205</v>
      </c>
    </row>
    <row r="142" spans="1:1" ht="12.75" x14ac:dyDescent="0.2">
      <c r="A142" t="s">
        <v>206</v>
      </c>
    </row>
    <row r="143" spans="1:1" ht="12.75" x14ac:dyDescent="0.2">
      <c r="A143" t="s">
        <v>207</v>
      </c>
    </row>
    <row r="144" spans="1:1" ht="12.75" x14ac:dyDescent="0.2">
      <c r="A144" t="s">
        <v>208</v>
      </c>
    </row>
    <row r="145" spans="1:1" ht="12.75" x14ac:dyDescent="0.2">
      <c r="A145" t="s">
        <v>209</v>
      </c>
    </row>
    <row r="146" spans="1:1" ht="12.75" x14ac:dyDescent="0.2">
      <c r="A146" t="s">
        <v>210</v>
      </c>
    </row>
    <row r="147" spans="1:1" ht="12.75" x14ac:dyDescent="0.2">
      <c r="A147" t="s">
        <v>211</v>
      </c>
    </row>
    <row r="148" spans="1:1" ht="12.75" x14ac:dyDescent="0.2">
      <c r="A148" t="s">
        <v>212</v>
      </c>
    </row>
    <row r="149" spans="1:1" ht="12.75" x14ac:dyDescent="0.2">
      <c r="A149" t="s">
        <v>213</v>
      </c>
    </row>
    <row r="150" spans="1:1" ht="12.75" x14ac:dyDescent="0.2">
      <c r="A150" t="s">
        <v>214</v>
      </c>
    </row>
    <row r="151" spans="1:1" ht="12.75" x14ac:dyDescent="0.2">
      <c r="A151" t="s">
        <v>215</v>
      </c>
    </row>
    <row r="152" spans="1:1" ht="12.75" x14ac:dyDescent="0.2">
      <c r="A152" t="s">
        <v>216</v>
      </c>
    </row>
    <row r="153" spans="1:1" ht="12.75" x14ac:dyDescent="0.2">
      <c r="A153" t="s">
        <v>217</v>
      </c>
    </row>
    <row r="154" spans="1:1" ht="12.75" x14ac:dyDescent="0.2">
      <c r="A154" t="s">
        <v>218</v>
      </c>
    </row>
    <row r="155" spans="1:1" ht="12.75" x14ac:dyDescent="0.2">
      <c r="A155" t="s">
        <v>219</v>
      </c>
    </row>
    <row r="156" spans="1:1" ht="12.75" x14ac:dyDescent="0.2">
      <c r="A156" t="s">
        <v>220</v>
      </c>
    </row>
    <row r="157" spans="1:1" ht="12.75" x14ac:dyDescent="0.2">
      <c r="A157" t="s">
        <v>221</v>
      </c>
    </row>
    <row r="158" spans="1:1" ht="12.75" x14ac:dyDescent="0.2">
      <c r="A158" t="s">
        <v>222</v>
      </c>
    </row>
    <row r="159" spans="1:1" ht="12.75" x14ac:dyDescent="0.2">
      <c r="A159" t="s">
        <v>223</v>
      </c>
    </row>
    <row r="160" spans="1:1" ht="12.75" x14ac:dyDescent="0.2">
      <c r="A160" t="s">
        <v>224</v>
      </c>
    </row>
    <row r="161" spans="1:1" ht="12.75" x14ac:dyDescent="0.2">
      <c r="A161" t="s">
        <v>225</v>
      </c>
    </row>
    <row r="162" spans="1:1" ht="12.75" x14ac:dyDescent="0.2">
      <c r="A162" t="s">
        <v>226</v>
      </c>
    </row>
    <row r="163" spans="1:1" ht="12.75" x14ac:dyDescent="0.2">
      <c r="A163" t="s">
        <v>227</v>
      </c>
    </row>
    <row r="164" spans="1:1" ht="12.75" x14ac:dyDescent="0.2">
      <c r="A164" t="s">
        <v>228</v>
      </c>
    </row>
    <row r="165" spans="1:1" ht="12.75" x14ac:dyDescent="0.2">
      <c r="A165" t="s">
        <v>229</v>
      </c>
    </row>
    <row r="166" spans="1:1" ht="12.75" x14ac:dyDescent="0.2">
      <c r="A166" t="s">
        <v>230</v>
      </c>
    </row>
    <row r="167" spans="1:1" ht="12.75" x14ac:dyDescent="0.2">
      <c r="A167" t="s">
        <v>231</v>
      </c>
    </row>
    <row r="168" spans="1:1" ht="12.75" x14ac:dyDescent="0.2">
      <c r="A168" t="s">
        <v>232</v>
      </c>
    </row>
    <row r="169" spans="1:1" ht="12.75" x14ac:dyDescent="0.2">
      <c r="A169" t="s">
        <v>233</v>
      </c>
    </row>
    <row r="170" spans="1:1" ht="12.75" x14ac:dyDescent="0.2">
      <c r="A170" t="s">
        <v>234</v>
      </c>
    </row>
    <row r="171" spans="1:1" ht="12.75" x14ac:dyDescent="0.2">
      <c r="A171" t="s">
        <v>235</v>
      </c>
    </row>
    <row r="172" spans="1:1" ht="12.75" x14ac:dyDescent="0.2">
      <c r="A172" t="s">
        <v>236</v>
      </c>
    </row>
    <row r="173" spans="1:1" ht="12.75" x14ac:dyDescent="0.2">
      <c r="A173" t="s">
        <v>237</v>
      </c>
    </row>
    <row r="174" spans="1:1" ht="12.75" x14ac:dyDescent="0.2">
      <c r="A174" t="s">
        <v>238</v>
      </c>
    </row>
    <row r="175" spans="1:1" ht="12.75" x14ac:dyDescent="0.2">
      <c r="A175" t="s">
        <v>239</v>
      </c>
    </row>
    <row r="176" spans="1:1" ht="12.75" x14ac:dyDescent="0.2">
      <c r="A176" t="s">
        <v>240</v>
      </c>
    </row>
    <row r="177" spans="1:1" ht="12.75" x14ac:dyDescent="0.2">
      <c r="A177" t="s">
        <v>241</v>
      </c>
    </row>
    <row r="178" spans="1:1" ht="12.75" x14ac:dyDescent="0.2">
      <c r="A178" t="s">
        <v>242</v>
      </c>
    </row>
    <row r="179" spans="1:1" ht="12.75" x14ac:dyDescent="0.2">
      <c r="A179" t="s">
        <v>243</v>
      </c>
    </row>
    <row r="180" spans="1:1" ht="12.75" x14ac:dyDescent="0.2">
      <c r="A180" t="s">
        <v>244</v>
      </c>
    </row>
    <row r="181" spans="1:1" ht="12.75" x14ac:dyDescent="0.2">
      <c r="A181" t="s">
        <v>245</v>
      </c>
    </row>
    <row r="182" spans="1:1" ht="12.75" x14ac:dyDescent="0.2">
      <c r="A182" t="s">
        <v>246</v>
      </c>
    </row>
    <row r="183" spans="1:1" ht="12.75" x14ac:dyDescent="0.2">
      <c r="A183" t="s">
        <v>247</v>
      </c>
    </row>
    <row r="184" spans="1:1" ht="12.75" x14ac:dyDescent="0.2">
      <c r="A184" t="s">
        <v>248</v>
      </c>
    </row>
    <row r="185" spans="1:1" ht="12.75" x14ac:dyDescent="0.2">
      <c r="A185" t="s">
        <v>249</v>
      </c>
    </row>
    <row r="186" spans="1:1" ht="12.75" x14ac:dyDescent="0.2">
      <c r="A186" t="s">
        <v>250</v>
      </c>
    </row>
    <row r="187" spans="1:1" ht="12.75" x14ac:dyDescent="0.2">
      <c r="A187" t="s">
        <v>251</v>
      </c>
    </row>
    <row r="188" spans="1:1" ht="12.75" x14ac:dyDescent="0.2">
      <c r="A188" t="s">
        <v>252</v>
      </c>
    </row>
    <row r="189" spans="1:1" ht="12.75" x14ac:dyDescent="0.2">
      <c r="A189" t="s">
        <v>253</v>
      </c>
    </row>
    <row r="190" spans="1:1" ht="12.75" x14ac:dyDescent="0.2">
      <c r="A190" t="s">
        <v>254</v>
      </c>
    </row>
    <row r="191" spans="1:1" ht="12.75" x14ac:dyDescent="0.2">
      <c r="A191" t="s">
        <v>255</v>
      </c>
    </row>
    <row r="192" spans="1:1" ht="12.75" x14ac:dyDescent="0.2">
      <c r="A192" t="s">
        <v>256</v>
      </c>
    </row>
    <row r="193" spans="1:1" ht="12.75" x14ac:dyDescent="0.2">
      <c r="A193" t="s">
        <v>257</v>
      </c>
    </row>
    <row r="194" spans="1:1" ht="12.75" x14ac:dyDescent="0.2">
      <c r="A194" t="s">
        <v>258</v>
      </c>
    </row>
    <row r="195" spans="1:1" ht="12.75" x14ac:dyDescent="0.2">
      <c r="A195" t="s">
        <v>259</v>
      </c>
    </row>
    <row r="196" spans="1:1" ht="12.75" x14ac:dyDescent="0.2">
      <c r="A196" t="s">
        <v>260</v>
      </c>
    </row>
    <row r="197" spans="1:1" ht="12.75" x14ac:dyDescent="0.2">
      <c r="A197" t="s">
        <v>261</v>
      </c>
    </row>
    <row r="198" spans="1:1" ht="12.75" x14ac:dyDescent="0.2">
      <c r="A198" t="s">
        <v>262</v>
      </c>
    </row>
    <row r="199" spans="1:1" ht="12.75" x14ac:dyDescent="0.2">
      <c r="A199" t="s">
        <v>263</v>
      </c>
    </row>
    <row r="200" spans="1:1" ht="12.75" x14ac:dyDescent="0.2">
      <c r="A200" t="s">
        <v>264</v>
      </c>
    </row>
    <row r="201" spans="1:1" ht="12.75" x14ac:dyDescent="0.2">
      <c r="A201" t="s">
        <v>265</v>
      </c>
    </row>
    <row r="202" spans="1:1" ht="12.75" x14ac:dyDescent="0.2">
      <c r="A202" t="s">
        <v>266</v>
      </c>
    </row>
    <row r="203" spans="1:1" ht="12.75" x14ac:dyDescent="0.2">
      <c r="A203" t="s">
        <v>267</v>
      </c>
    </row>
    <row r="204" spans="1:1" ht="12.75" x14ac:dyDescent="0.2">
      <c r="A204" t="s">
        <v>268</v>
      </c>
    </row>
    <row r="205" spans="1:1" ht="12.75" x14ac:dyDescent="0.2">
      <c r="A205" t="s">
        <v>269</v>
      </c>
    </row>
    <row r="206" spans="1:1" ht="12.75" x14ac:dyDescent="0.2">
      <c r="A206" t="s">
        <v>270</v>
      </c>
    </row>
    <row r="207" spans="1:1" ht="12.75" x14ac:dyDescent="0.2">
      <c r="A207" t="s">
        <v>271</v>
      </c>
    </row>
    <row r="208" spans="1:1" ht="12.75" x14ac:dyDescent="0.2">
      <c r="A208" t="s">
        <v>272</v>
      </c>
    </row>
    <row r="209" spans="1:1" ht="12.75" x14ac:dyDescent="0.2">
      <c r="A209" t="s">
        <v>273</v>
      </c>
    </row>
    <row r="210" spans="1:1" ht="12.75" x14ac:dyDescent="0.2">
      <c r="A210" t="s">
        <v>175</v>
      </c>
    </row>
    <row r="211" spans="1:1" ht="12.75" x14ac:dyDescent="0.2">
      <c r="A211" t="s">
        <v>274</v>
      </c>
    </row>
    <row r="212" spans="1:1" ht="12.75" x14ac:dyDescent="0.2">
      <c r="A212" t="s">
        <v>275</v>
      </c>
    </row>
    <row r="213" spans="1:1" ht="12.75" x14ac:dyDescent="0.2">
      <c r="A213" t="s">
        <v>276</v>
      </c>
    </row>
    <row r="214" spans="1:1" ht="12.75" x14ac:dyDescent="0.2">
      <c r="A214" t="s">
        <v>277</v>
      </c>
    </row>
    <row r="215" spans="1:1" ht="12.75" x14ac:dyDescent="0.2">
      <c r="A215" t="s">
        <v>278</v>
      </c>
    </row>
    <row r="216" spans="1:1" ht="12.75" x14ac:dyDescent="0.2">
      <c r="A216" t="s">
        <v>279</v>
      </c>
    </row>
    <row r="217" spans="1:1" ht="12.75" x14ac:dyDescent="0.2">
      <c r="A217" t="s">
        <v>280</v>
      </c>
    </row>
    <row r="218" spans="1:1" ht="12.75" x14ac:dyDescent="0.2">
      <c r="A218" t="s">
        <v>281</v>
      </c>
    </row>
    <row r="219" spans="1:1" ht="12.75" x14ac:dyDescent="0.2">
      <c r="A219" t="s">
        <v>282</v>
      </c>
    </row>
    <row r="220" spans="1:1" ht="12.75" x14ac:dyDescent="0.2">
      <c r="A220" t="s">
        <v>283</v>
      </c>
    </row>
    <row r="221" spans="1:1" ht="12.75" x14ac:dyDescent="0.2">
      <c r="A221" t="s">
        <v>284</v>
      </c>
    </row>
    <row r="222" spans="1:1" ht="12.75" x14ac:dyDescent="0.2">
      <c r="A222" t="s">
        <v>285</v>
      </c>
    </row>
    <row r="223" spans="1:1" ht="12.75" x14ac:dyDescent="0.2">
      <c r="A223" t="s">
        <v>286</v>
      </c>
    </row>
    <row r="224" spans="1:1" ht="12.75" x14ac:dyDescent="0.2">
      <c r="A224" t="s">
        <v>287</v>
      </c>
    </row>
    <row r="225" spans="1:1" ht="12.75" x14ac:dyDescent="0.2">
      <c r="A225" t="s">
        <v>288</v>
      </c>
    </row>
    <row r="226" spans="1:1" ht="12.75" x14ac:dyDescent="0.2">
      <c r="A226" t="s">
        <v>289</v>
      </c>
    </row>
    <row r="227" spans="1:1" ht="12.75" x14ac:dyDescent="0.2">
      <c r="A227" t="s">
        <v>290</v>
      </c>
    </row>
    <row r="228" spans="1:1" ht="12.75" x14ac:dyDescent="0.2">
      <c r="A228" t="s">
        <v>291</v>
      </c>
    </row>
    <row r="229" spans="1:1" ht="12.75" x14ac:dyDescent="0.2">
      <c r="A229" t="s">
        <v>292</v>
      </c>
    </row>
    <row r="230" spans="1:1" ht="12.75" x14ac:dyDescent="0.2">
      <c r="A230" t="s">
        <v>293</v>
      </c>
    </row>
    <row r="231" spans="1:1" ht="12.75" x14ac:dyDescent="0.2">
      <c r="A231" t="s">
        <v>294</v>
      </c>
    </row>
    <row r="232" spans="1:1" ht="12.75" x14ac:dyDescent="0.2">
      <c r="A232" t="s">
        <v>295</v>
      </c>
    </row>
    <row r="233" spans="1:1" ht="12.75" x14ac:dyDescent="0.2">
      <c r="A233" t="s">
        <v>296</v>
      </c>
    </row>
    <row r="234" spans="1:1" ht="12.75" x14ac:dyDescent="0.2">
      <c r="A234" t="s">
        <v>297</v>
      </c>
    </row>
    <row r="235" spans="1:1" ht="12.75" x14ac:dyDescent="0.2">
      <c r="A235" t="s">
        <v>298</v>
      </c>
    </row>
    <row r="236" spans="1:1" ht="12.75" x14ac:dyDescent="0.2">
      <c r="A236" t="s">
        <v>299</v>
      </c>
    </row>
    <row r="237" spans="1:1" ht="12.75" x14ac:dyDescent="0.2">
      <c r="A237" t="s">
        <v>300</v>
      </c>
    </row>
    <row r="238" spans="1:1" ht="12.75" x14ac:dyDescent="0.2">
      <c r="A238" t="s">
        <v>301</v>
      </c>
    </row>
    <row r="239" spans="1:1" ht="12.75" x14ac:dyDescent="0.2">
      <c r="A239" t="s">
        <v>302</v>
      </c>
    </row>
    <row r="240" spans="1:1" ht="12.75" x14ac:dyDescent="0.2">
      <c r="A240" t="s">
        <v>303</v>
      </c>
    </row>
    <row r="241" spans="1:1" ht="12.75" x14ac:dyDescent="0.2">
      <c r="A241" t="s">
        <v>304</v>
      </c>
    </row>
    <row r="242" spans="1:1" ht="12.75" x14ac:dyDescent="0.2">
      <c r="A242" t="s">
        <v>305</v>
      </c>
    </row>
    <row r="243" spans="1:1" ht="12.75" x14ac:dyDescent="0.2">
      <c r="A243" t="s">
        <v>306</v>
      </c>
    </row>
    <row r="244" spans="1:1" ht="12.75" x14ac:dyDescent="0.2">
      <c r="A244" t="s">
        <v>307</v>
      </c>
    </row>
    <row r="245" spans="1:1" ht="12.75" x14ac:dyDescent="0.2">
      <c r="A245" t="s">
        <v>308</v>
      </c>
    </row>
    <row r="246" spans="1:1" ht="12.75" x14ac:dyDescent="0.2">
      <c r="A246" t="s">
        <v>309</v>
      </c>
    </row>
    <row r="247" spans="1:1" ht="12.75" x14ac:dyDescent="0.2">
      <c r="A247" t="s">
        <v>310</v>
      </c>
    </row>
    <row r="248" spans="1:1" ht="12.75" x14ac:dyDescent="0.2">
      <c r="A248" t="s">
        <v>311</v>
      </c>
    </row>
    <row r="249" spans="1:1" ht="12.75" x14ac:dyDescent="0.2">
      <c r="A249" t="s">
        <v>312</v>
      </c>
    </row>
    <row r="250" spans="1:1" ht="12.75" x14ac:dyDescent="0.2">
      <c r="A250" t="s">
        <v>313</v>
      </c>
    </row>
    <row r="251" spans="1:1" ht="12.75" x14ac:dyDescent="0.2">
      <c r="A251" t="s">
        <v>314</v>
      </c>
    </row>
    <row r="252" spans="1:1" ht="12.75" x14ac:dyDescent="0.2">
      <c r="A252" t="s">
        <v>315</v>
      </c>
    </row>
    <row r="253" spans="1:1" ht="12.75" x14ac:dyDescent="0.2">
      <c r="A253" t="s">
        <v>316</v>
      </c>
    </row>
    <row r="254" spans="1:1" ht="12.75" x14ac:dyDescent="0.2">
      <c r="A254" t="s">
        <v>144</v>
      </c>
    </row>
    <row r="255" spans="1:1" ht="12.75" x14ac:dyDescent="0.2">
      <c r="A255" t="s">
        <v>317</v>
      </c>
    </row>
    <row r="256" spans="1:1" ht="12.75" x14ac:dyDescent="0.2">
      <c r="A256" t="s">
        <v>318</v>
      </c>
    </row>
    <row r="257" spans="1:1" ht="12.75" x14ac:dyDescent="0.2">
      <c r="A257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Assembler</vt:lpstr>
      <vt:lpstr>Instruction Set</vt:lpstr>
      <vt:lpstr>Constants</vt:lpstr>
      <vt:lpstr>data_ram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fff</dc:creator>
  <cp:lastModifiedBy>yakir</cp:lastModifiedBy>
  <dcterms:created xsi:type="dcterms:W3CDTF">2019-12-22T11:16:21Z</dcterms:created>
  <dcterms:modified xsi:type="dcterms:W3CDTF">2021-08-07T13:40:20Z</dcterms:modified>
</cp:coreProperties>
</file>