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COS\Downloads\"/>
    </mc:Choice>
  </mc:AlternateContent>
  <xr:revisionPtr revIDLastSave="0" documentId="13_ncr:1_{F782B47A-FC42-42D6-8773-11DFA7F7550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Operating Margin" sheetId="2" r:id="rId1"/>
    <sheet name="revenue by region" sheetId="4" r:id="rId2"/>
    <sheet name="revenue by product" sheetId="5" r:id="rId3"/>
    <sheet name="Revenue Growth" sheetId="3" r:id="rId4"/>
    <sheet name="Sheet1" sheetId="1" r:id="rId5"/>
  </sheets>
  <definedNames>
    <definedName name="_xlnm._FilterDatabase" localSheetId="4" hidden="1">Sheet1!$A$1:$H$325</definedName>
    <definedName name="_xlcn.WorksheetConnection_Sheet1A1K3251" hidden="1">Sheet1!$A$1:$K$325</definedName>
  </definedNames>
  <calcPr calcId="191029"/>
  <pivotCaches>
    <pivotCache cacheId="154" r:id="rId6"/>
    <pivotCache cacheId="155" r:id="rId7"/>
    <pivotCache cacheId="156" r:id="rId8"/>
    <pivotCache cacheId="157" r:id="rId9"/>
    <pivotCache cacheId="158" r:id="rId10"/>
    <pivotCache cacheId="159" r:id="rId11"/>
    <pivotCache cacheId="160" r:id="rId12"/>
  </pivotCaches>
  <extLst>
    <ext xmlns:x15="http://schemas.microsoft.com/office/spreadsheetml/2010/11/main" uri="{FCE2AD5D-F65C-4FA6-A056-5C36A1767C68}">
      <x15:dataModel>
        <x15:modelTables>
          <x15:modelTable id="Plage" name="Plage" connection="WorksheetConnection_Sheet1!$A$1:$K$325"/>
        </x15:modelTables>
        <x15:extLst>
          <ext xmlns:x16="http://schemas.microsoft.com/office/spreadsheetml/2014/11/main" uri="{9835A34E-60A6-4A7C-AAB8-D5F71C897F49}">
            <x16:modelTimeGroupings>
              <x16:modelTimeGrouping tableName="Plage" columnName="Date" columnId="Date">
                <x16:calculatedTimeColumn columnName="Date (année)" columnId="Date (année)" contentType="years" isSelected="1"/>
                <x16:calculatedTimeColumn columnName="Date (trimestre)" columnId="Date (trimestre)" contentType="quarters" isSelected="1"/>
                <x16:calculatedTimeColumn columnName="Date (index des mois)" columnId="Date (index des mois)" contentType="monthsindex" isSelected="1"/>
                <x16:calculatedTimeColumn columnName="Date (mois)" columnId="Date (moi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3" i="3" l="1"/>
  <c r="E2" i="3"/>
  <c r="E3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897E1C-9553-4E48-8448-396731CA8E84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3CDFA50-36DB-498C-9AAD-149D05D24986}" name="WorksheetConnection_Sheet1!$A$1:$K$325" type="102" refreshedVersion="8" minRefreshableVersion="5">
    <extLst>
      <ext xmlns:x15="http://schemas.microsoft.com/office/spreadsheetml/2010/11/main" uri="{DE250136-89BD-433C-8126-D09CA5730AF9}">
        <x15:connection id="Plage" autoDelete="1">
          <x15:rangePr sourceName="_xlcn.WorksheetConnection_Sheet1A1K32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Plage].[Date (année)].&amp;[2023]}"/>
    <s v="{[Plage].[Date (année)].&amp;[2024]}"/>
    <s v="{[Plage].[Date (année)].&amp;[2025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<sst xmlns="http://schemas.openxmlformats.org/spreadsheetml/2006/main" count="717" uniqueCount="32">
  <si>
    <t>Date</t>
  </si>
  <si>
    <t>Region</t>
  </si>
  <si>
    <t>Product</t>
  </si>
  <si>
    <t>Units_Sold</t>
  </si>
  <si>
    <t>Unit_Price</t>
  </si>
  <si>
    <t>Revenue</t>
  </si>
  <si>
    <t>COGS</t>
  </si>
  <si>
    <t>OPEX</t>
  </si>
  <si>
    <t>Algiers</t>
  </si>
  <si>
    <t>Oran</t>
  </si>
  <si>
    <t>Constantine</t>
  </si>
  <si>
    <t>Home_Towels</t>
  </si>
  <si>
    <t>Kitchen_Sets</t>
  </si>
  <si>
    <t>LED_Bulbs</t>
  </si>
  <si>
    <t>Gross profit</t>
  </si>
  <si>
    <t>net profit</t>
  </si>
  <si>
    <t>Operating Margin</t>
  </si>
  <si>
    <t>Somme de Revenue</t>
  </si>
  <si>
    <t>Étiquettes de lignes</t>
  </si>
  <si>
    <t>Total général</t>
  </si>
  <si>
    <t>2023</t>
  </si>
  <si>
    <t>2024</t>
  </si>
  <si>
    <t>2025</t>
  </si>
  <si>
    <t>Date (année)</t>
  </si>
  <si>
    <t>Somme de net profit</t>
  </si>
  <si>
    <t>Operating Margin</t>
  </si>
  <si>
    <t>Year by year</t>
  </si>
  <si>
    <t>Revenue Growth%</t>
  </si>
  <si>
    <t>2023/2024</t>
  </si>
  <si>
    <t>2024/2025</t>
  </si>
  <si>
    <t xml:space="preserve"> Revenue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</si>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</sst>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urcentage" xfId="1" builtinId="5"/>
  </cellStyles>
  <dxfs count="5">
    <dxf>
      <font>
        <color auto="1"/>
      </font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COS" refreshedDate="45910.491870138889" backgroundQuery="1" createdVersion="8" refreshedVersion="8" minRefreshableVersion="3" recordCount="0" supportSubquery="1" supportAdvancedDrill="1" xr:uid="{107F5A7B-C3CD-4539-B2FF-BC6D694285E3}">
  <cacheSource type="external" connectionId="1"/>
  <cacheFields count="3">
    <cacheField name="[Measures].[Somme de Revenue]" caption="Somme de Revenue" numFmtId="0" hierarchy="17" level="32767"/>
    <cacheField name="[Plage].[Region].[Region]" caption="Region" numFmtId="0" hierarchy="1" level="1">
      <sharedItems count="3">
        <s v="Algiers"/>
        <s v="Constantine"/>
        <s v="Oran"/>
      </sharedItems>
    </cacheField>
    <cacheField name="[Plage].[Date (année)].[Date (année)]" caption="Date (année)" numFmtId="0" hierarchy="11" level="1">
      <sharedItems containsSemiMixedTypes="0" containsNonDate="0" containsString="0"/>
    </cacheField>
  </cacheFields>
  <cacheHierarchies count="19">
    <cacheHierarchy uniqueName="[Plage].[Date]" caption="Date" attribute="1" time="1" defaultMemberUniqueName="[Plage].[Date].[All]" allUniqueName="[Plage].[Date].[All]" dimensionUniqueName="[Plage]" displayFolder="" count="0" memberValueDatatype="7" unbalanced="0"/>
    <cacheHierarchy uniqueName="[Plage].[Region]" caption="Region" attribute="1" defaultMemberUniqueName="[Plage].[Region].[All]" allUniqueName="[Plage].[Region].[All]" dimensionUniqueName="[Plage]" displayFolder="" count="2" memberValueDatatype="130" unbalanced="0">
      <fieldsUsage count="2">
        <fieldUsage x="-1"/>
        <fieldUsage x="1"/>
      </fieldsUsage>
    </cacheHierarchy>
    <cacheHierarchy uniqueName="[Plage].[Product]" caption="Product" attribute="1" defaultMemberUniqueName="[Plage].[Product].[All]" allUniqueName="[Plage].[Product].[All]" dimensionUniqueName="[Plage]" displayFolder="" count="0" memberValueDatatype="130" unbalanced="0"/>
    <cacheHierarchy uniqueName="[Plage].[Units_Sold]" caption="Units_Sold" attribute="1" defaultMemberUniqueName="[Plage].[Units_Sold].[All]" allUniqueName="[Plage].[Units_Sold].[All]" dimensionUniqueName="[Plage]" displayFolder="" count="0" memberValueDatatype="20" unbalanced="0"/>
    <cacheHierarchy uniqueName="[Plage].[Unit_Price]" caption="Unit_Price" attribute="1" defaultMemberUniqueName="[Plage].[Unit_Price].[All]" allUniqueName="[Plage].[Unit_Price].[All]" dimensionUniqueName="[Plage]" displayFolder="" count="0" memberValueDatatype="5" unbalanced="0"/>
    <cacheHierarchy uniqueName="[Plage].[Revenue]" caption="Revenue" attribute="1" defaultMemberUniqueName="[Plage].[Revenue].[All]" allUniqueName="[Plage].[Revenue].[All]" dimensionUniqueName="[Plage]" displayFolder="" count="0" memberValueDatatype="5" unbalanced="0"/>
    <cacheHierarchy uniqueName="[Plage].[COGS]" caption="COGS" attribute="1" defaultMemberUniqueName="[Plage].[COGS].[All]" allUniqueName="[Plage].[COGS].[All]" dimensionUniqueName="[Plage]" displayFolder="" count="0" memberValueDatatype="5" unbalanced="0"/>
    <cacheHierarchy uniqueName="[Plage].[OPEX]" caption="OPEX" attribute="1" defaultMemberUniqueName="[Plage].[OPEX].[All]" allUniqueName="[Plage].[OPEX].[All]" dimensionUniqueName="[Plage]" displayFolder="" count="0" memberValueDatatype="5" unbalanced="0"/>
    <cacheHierarchy uniqueName="[Plage].[Gross profit]" caption="Gross profit" attribute="1" defaultMemberUniqueName="[Plage].[Gross profit].[All]" allUniqueName="[Plage].[Gross profit].[All]" dimensionUniqueName="[Plage]" displayFolder="" count="0" memberValueDatatype="5" unbalanced="0"/>
    <cacheHierarchy uniqueName="[Plage].[net profit]" caption="net profit" attribute="1" defaultMemberUniqueName="[Plage].[net profit].[All]" allUniqueName="[Plage].[net profit].[All]" dimensionUniqueName="[Plage]" displayFolder="" count="0" memberValueDatatype="5" unbalanced="0"/>
    <cacheHierarchy uniqueName="[Plage].[Operating Margin]" caption="Operating Margin" attribute="1" defaultMemberUniqueName="[Plage].[Operating Margin].[All]" allUniqueName="[Plage].[Operating Margin].[All]" dimensionUniqueName="[Plage]" displayFolder="" count="0" memberValueDatatype="5" unbalanced="0"/>
    <cacheHierarchy uniqueName="[Plage].[Date (année)]" caption="Date (année)" attribute="1" defaultMemberUniqueName="[Plage].[Date (année)].[All]" allUniqueName="[Plage].[Date (année)].[All]" dimensionUniqueName="[Plage]" displayFolder="" count="2" memberValueDatatype="130" unbalanced="0">
      <fieldsUsage count="2">
        <fieldUsage x="-1"/>
        <fieldUsage x="2"/>
      </fieldsUsage>
    </cacheHierarchy>
    <cacheHierarchy uniqueName="[Plage].[Date (trimestre)]" caption="Date (trimestre)" attribute="1" defaultMemberUniqueName="[Plage].[Date (trimestre)].[All]" allUniqueName="[Plage].[Date (trimestre)].[All]" dimensionUniqueName="[Plage]" displayFolder="" count="0" memberValueDatatype="130" unbalanced="0"/>
    <cacheHierarchy uniqueName="[Plage].[Date (mois)]" caption="Date (mois)" attribute="1" defaultMemberUniqueName="[Plage].[Date (mois)].[All]" allUniqueName="[Plage].[Date (mois)].[All]" dimensionUniqueName="[Plage]" displayFolder="" count="0" memberValueDatatype="130" unbalanced="0"/>
    <cacheHierarchy uniqueName="[Plage].[Date (index des mois)]" caption="Date (index des mois)" attribute="1" defaultMemberUniqueName="[Plage].[Date (index des mois)].[All]" allUniqueName="[Plage].[Dat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Revenue]" caption="Somme de Revenue" measure="1" displayFolder="" measureGroup="Pla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e de net profit]" caption="Somme de net profit" measure="1" displayFolder="" measureGroup="Pla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COS" refreshedDate="45910.492578124999" backgroundQuery="1" createdVersion="8" refreshedVersion="8" minRefreshableVersion="3" recordCount="0" supportSubquery="1" supportAdvancedDrill="1" xr:uid="{547A53A0-8E1B-4E43-8ABF-4A3BDDD61B0D}">
  <cacheSource type="external" connectionId="1"/>
  <cacheFields count="3">
    <cacheField name="[Plage].[Region].[Region]" caption="Region" numFmtId="0" hierarchy="1" level="1">
      <sharedItems count="3">
        <s v="Algiers"/>
        <s v="Constantine"/>
        <s v="Oran"/>
      </sharedItems>
    </cacheField>
    <cacheField name="[Plage].[Date (année)].[Date (année)]" caption="Date (année)" numFmtId="0" hierarchy="11" level="1">
      <sharedItems containsSemiMixedTypes="0" containsNonDate="0" containsString="0"/>
    </cacheField>
    <cacheField name="[Measures].[Somme de net profit]" caption="Somme de net profit" numFmtId="0" hierarchy="18" level="32767"/>
  </cacheFields>
  <cacheHierarchies count="19">
    <cacheHierarchy uniqueName="[Plage].[Date]" caption="Date" attribute="1" time="1" defaultMemberUniqueName="[Plage].[Date].[All]" allUniqueName="[Plage].[Date].[All]" dimensionUniqueName="[Plage]" displayFolder="" count="0" memberValueDatatype="7" unbalanced="0"/>
    <cacheHierarchy uniqueName="[Plage].[Region]" caption="Region" attribute="1" defaultMemberUniqueName="[Plage].[Region].[All]" allUniqueName="[Plage].[Region].[All]" dimensionUniqueName="[Plage]" displayFolder="" count="2" memberValueDatatype="130" unbalanced="0">
      <fieldsUsage count="2">
        <fieldUsage x="-1"/>
        <fieldUsage x="0"/>
      </fieldsUsage>
    </cacheHierarchy>
    <cacheHierarchy uniqueName="[Plage].[Product]" caption="Product" attribute="1" defaultMemberUniqueName="[Plage].[Product].[All]" allUniqueName="[Plage].[Product].[All]" dimensionUniqueName="[Plage]" displayFolder="" count="0" memberValueDatatype="130" unbalanced="0"/>
    <cacheHierarchy uniqueName="[Plage].[Units_Sold]" caption="Units_Sold" attribute="1" defaultMemberUniqueName="[Plage].[Units_Sold].[All]" allUniqueName="[Plage].[Units_Sold].[All]" dimensionUniqueName="[Plage]" displayFolder="" count="0" memberValueDatatype="20" unbalanced="0"/>
    <cacheHierarchy uniqueName="[Plage].[Unit_Price]" caption="Unit_Price" attribute="1" defaultMemberUniqueName="[Plage].[Unit_Price].[All]" allUniqueName="[Plage].[Unit_Price].[All]" dimensionUniqueName="[Plage]" displayFolder="" count="0" memberValueDatatype="5" unbalanced="0"/>
    <cacheHierarchy uniqueName="[Plage].[Revenue]" caption="Revenue" attribute="1" defaultMemberUniqueName="[Plage].[Revenue].[All]" allUniqueName="[Plage].[Revenue].[All]" dimensionUniqueName="[Plage]" displayFolder="" count="0" memberValueDatatype="5" unbalanced="0"/>
    <cacheHierarchy uniqueName="[Plage].[COGS]" caption="COGS" attribute="1" defaultMemberUniqueName="[Plage].[COGS].[All]" allUniqueName="[Plage].[COGS].[All]" dimensionUniqueName="[Plage]" displayFolder="" count="0" memberValueDatatype="5" unbalanced="0"/>
    <cacheHierarchy uniqueName="[Plage].[OPEX]" caption="OPEX" attribute="1" defaultMemberUniqueName="[Plage].[OPEX].[All]" allUniqueName="[Plage].[OPEX].[All]" dimensionUniqueName="[Plage]" displayFolder="" count="0" memberValueDatatype="5" unbalanced="0"/>
    <cacheHierarchy uniqueName="[Plage].[Gross profit]" caption="Gross profit" attribute="1" defaultMemberUniqueName="[Plage].[Gross profit].[All]" allUniqueName="[Plage].[Gross profit].[All]" dimensionUniqueName="[Plage]" displayFolder="" count="0" memberValueDatatype="5" unbalanced="0"/>
    <cacheHierarchy uniqueName="[Plage].[net profit]" caption="net profit" attribute="1" defaultMemberUniqueName="[Plage].[net profit].[All]" allUniqueName="[Plage].[net profit].[All]" dimensionUniqueName="[Plage]" displayFolder="" count="0" memberValueDatatype="5" unbalanced="0"/>
    <cacheHierarchy uniqueName="[Plage].[Operating Margin]" caption="Operating Margin" attribute="1" defaultMemberUniqueName="[Plage].[Operating Margin].[All]" allUniqueName="[Plage].[Operating Margin].[All]" dimensionUniqueName="[Plage]" displayFolder="" count="0" memberValueDatatype="5" unbalanced="0"/>
    <cacheHierarchy uniqueName="[Plage].[Date (année)]" caption="Date (année)" attribute="1" defaultMemberUniqueName="[Plage].[Date (année)].[All]" allUniqueName="[Plage].[Date (année)].[All]" dimensionUniqueName="[Plage]" displayFolder="" count="2" memberValueDatatype="130" unbalanced="0">
      <fieldsUsage count="2">
        <fieldUsage x="-1"/>
        <fieldUsage x="1"/>
      </fieldsUsage>
    </cacheHierarchy>
    <cacheHierarchy uniqueName="[Plage].[Date (trimestre)]" caption="Date (trimestre)" attribute="1" defaultMemberUniqueName="[Plage].[Date (trimestre)].[All]" allUniqueName="[Plage].[Date (trimestre)].[All]" dimensionUniqueName="[Plage]" displayFolder="" count="0" memberValueDatatype="130" unbalanced="0"/>
    <cacheHierarchy uniqueName="[Plage].[Date (mois)]" caption="Date (mois)" attribute="1" defaultMemberUniqueName="[Plage].[Date (mois)].[All]" allUniqueName="[Plage].[Date (mois)].[All]" dimensionUniqueName="[Plage]" displayFolder="" count="0" memberValueDatatype="130" unbalanced="0"/>
    <cacheHierarchy uniqueName="[Plage].[Date (index des mois)]" caption="Date (index des mois)" attribute="1" defaultMemberUniqueName="[Plage].[Date (index des mois)].[All]" allUniqueName="[Plage].[Dat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Revenue]" caption="Somme de Revenue" measure="1" displayFolder="" measureGroup="Pla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e de net profit]" caption="Somme de net profit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COS" refreshedDate="45910.49728171296" backgroundQuery="1" createdVersion="8" refreshedVersion="8" minRefreshableVersion="3" recordCount="0" supportSubquery="1" supportAdvancedDrill="1" xr:uid="{1CFAE21B-CAB2-4446-99A7-4997D8C99A2F}">
  <cacheSource type="external" connectionId="1"/>
  <cacheFields count="3">
    <cacheField name="[Measures].[Somme de Revenue]" caption="Somme de Revenue" numFmtId="0" hierarchy="17" level="32767"/>
    <cacheField name="[Plage].[Region].[Region]" caption="Region" numFmtId="0" hierarchy="1" level="1">
      <sharedItems count="3">
        <s v="Algiers"/>
        <s v="Constantine"/>
        <s v="Oran"/>
      </sharedItems>
    </cacheField>
    <cacheField name="[Plage].[Date (année)].[Date (année)]" caption="Date (année)" numFmtId="0" hierarchy="11" level="1">
      <sharedItems containsSemiMixedTypes="0" containsNonDate="0" containsString="0"/>
    </cacheField>
  </cacheFields>
  <cacheHierarchies count="19">
    <cacheHierarchy uniqueName="[Plage].[Date]" caption="Date" attribute="1" time="1" defaultMemberUniqueName="[Plage].[Date].[All]" allUniqueName="[Plage].[Date].[All]" dimensionUniqueName="[Plage]" displayFolder="" count="2" memberValueDatatype="7" unbalanced="0"/>
    <cacheHierarchy uniqueName="[Plage].[Region]" caption="Region" attribute="1" defaultMemberUniqueName="[Plage].[Region].[All]" allUniqueName="[Plage].[Region].[All]" dimensionUniqueName="[Plage]" displayFolder="" count="2" memberValueDatatype="130" unbalanced="0">
      <fieldsUsage count="2">
        <fieldUsage x="-1"/>
        <fieldUsage x="1"/>
      </fieldsUsage>
    </cacheHierarchy>
    <cacheHierarchy uniqueName="[Plage].[Product]" caption="Product" attribute="1" defaultMemberUniqueName="[Plage].[Product].[All]" allUniqueName="[Plage].[Product].[All]" dimensionUniqueName="[Plage]" displayFolder="" count="0" memberValueDatatype="130" unbalanced="0"/>
    <cacheHierarchy uniqueName="[Plage].[Units_Sold]" caption="Units_Sold" attribute="1" defaultMemberUniqueName="[Plage].[Units_Sold].[All]" allUniqueName="[Plage].[Units_Sold].[All]" dimensionUniqueName="[Plage]" displayFolder="" count="0" memberValueDatatype="20" unbalanced="0"/>
    <cacheHierarchy uniqueName="[Plage].[Unit_Price]" caption="Unit_Price" attribute="1" defaultMemberUniqueName="[Plage].[Unit_Price].[All]" allUniqueName="[Plage].[Unit_Price].[All]" dimensionUniqueName="[Plage]" displayFolder="" count="0" memberValueDatatype="5" unbalanced="0"/>
    <cacheHierarchy uniqueName="[Plage].[Revenue]" caption="Revenue" attribute="1" defaultMemberUniqueName="[Plage].[Revenue].[All]" allUniqueName="[Plage].[Revenue].[All]" dimensionUniqueName="[Plage]" displayFolder="" count="0" memberValueDatatype="5" unbalanced="0"/>
    <cacheHierarchy uniqueName="[Plage].[COGS]" caption="COGS" attribute="1" defaultMemberUniqueName="[Plage].[COGS].[All]" allUniqueName="[Plage].[COGS].[All]" dimensionUniqueName="[Plage]" displayFolder="" count="0" memberValueDatatype="5" unbalanced="0"/>
    <cacheHierarchy uniqueName="[Plage].[OPEX]" caption="OPEX" attribute="1" defaultMemberUniqueName="[Plage].[OPEX].[All]" allUniqueName="[Plage].[OPEX].[All]" dimensionUniqueName="[Plage]" displayFolder="" count="0" memberValueDatatype="5" unbalanced="0"/>
    <cacheHierarchy uniqueName="[Plage].[Gross profit]" caption="Gross profit" attribute="1" defaultMemberUniqueName="[Plage].[Gross profit].[All]" allUniqueName="[Plage].[Gross profit].[All]" dimensionUniqueName="[Plage]" displayFolder="" count="0" memberValueDatatype="5" unbalanced="0"/>
    <cacheHierarchy uniqueName="[Plage].[net profit]" caption="net profit" attribute="1" defaultMemberUniqueName="[Plage].[net profit].[All]" allUniqueName="[Plage].[net profit].[All]" dimensionUniqueName="[Plage]" displayFolder="" count="0" memberValueDatatype="5" unbalanced="0"/>
    <cacheHierarchy uniqueName="[Plage].[Operating Margin]" caption="Operating Margin" attribute="1" defaultMemberUniqueName="[Plage].[Operating Margin].[All]" allUniqueName="[Plage].[Operating Margin].[All]" dimensionUniqueName="[Plage]" displayFolder="" count="0" memberValueDatatype="5" unbalanced="0"/>
    <cacheHierarchy uniqueName="[Plage].[Date (année)]" caption="Date (année)" attribute="1" defaultMemberUniqueName="[Plage].[Date (année)].[All]" allUniqueName="[Plage].[Date (année)].[All]" dimensionUniqueName="[Plage]" displayFolder="" count="2" memberValueDatatype="130" unbalanced="0">
      <fieldsUsage count="2">
        <fieldUsage x="-1"/>
        <fieldUsage x="2"/>
      </fieldsUsage>
    </cacheHierarchy>
    <cacheHierarchy uniqueName="[Plage].[Date (trimestre)]" caption="Date (trimestre)" attribute="1" defaultMemberUniqueName="[Plage].[Date (trimestre)].[All]" allUniqueName="[Plage].[Date (trimestre)].[All]" dimensionUniqueName="[Plage]" displayFolder="" count="0" memberValueDatatype="130" unbalanced="0"/>
    <cacheHierarchy uniqueName="[Plage].[Date (mois)]" caption="Date (mois)" attribute="1" defaultMemberUniqueName="[Plage].[Date (mois)].[All]" allUniqueName="[Plage].[Date (mois)].[All]" dimensionUniqueName="[Plage]" displayFolder="" count="0" memberValueDatatype="130" unbalanced="0"/>
    <cacheHierarchy uniqueName="[Plage].[Date (index des mois)]" caption="Date (index des mois)" attribute="1" defaultMemberUniqueName="[Plage].[Date (index des mois)].[All]" allUniqueName="[Plage].[Dat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Revenue]" caption="Somme de Revenue" measure="1" displayFolder="" measureGroup="Pla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e de net profit]" caption="Somme de net profit" measure="1" displayFolder="" measureGroup="Pla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COS" refreshedDate="45910.497935879626" backgroundQuery="1" createdVersion="8" refreshedVersion="8" minRefreshableVersion="3" recordCount="0" supportSubquery="1" supportAdvancedDrill="1" xr:uid="{D75FC2DC-80F6-4D02-B190-5227C32EDC50}">
  <cacheSource type="external" connectionId="1"/>
  <cacheFields count="3">
    <cacheField name="[Measures].[Somme de Revenue]" caption="Somme de Revenue" numFmtId="0" hierarchy="17" level="32767"/>
    <cacheField name="[Plage].[Region].[Region]" caption="Region" numFmtId="0" hierarchy="1" level="1">
      <sharedItems count="3">
        <s v="Algiers"/>
        <s v="Constantine"/>
        <s v="Oran"/>
      </sharedItems>
    </cacheField>
    <cacheField name="[Plage].[Date (année)].[Date (année)]" caption="Date (année)" numFmtId="0" hierarchy="11" level="1">
      <sharedItems containsSemiMixedTypes="0" containsNonDate="0" containsString="0"/>
    </cacheField>
  </cacheFields>
  <cacheHierarchies count="19">
    <cacheHierarchy uniqueName="[Plage].[Date]" caption="Date" attribute="1" time="1" defaultMemberUniqueName="[Plage].[Date].[All]" allUniqueName="[Plage].[Date].[All]" dimensionUniqueName="[Plage]" displayFolder="" count="2" memberValueDatatype="7" unbalanced="0"/>
    <cacheHierarchy uniqueName="[Plage].[Region]" caption="Region" attribute="1" defaultMemberUniqueName="[Plage].[Region].[All]" allUniqueName="[Plage].[Region].[All]" dimensionUniqueName="[Plage]" displayFolder="" count="2" memberValueDatatype="130" unbalanced="0">
      <fieldsUsage count="2">
        <fieldUsage x="-1"/>
        <fieldUsage x="1"/>
      </fieldsUsage>
    </cacheHierarchy>
    <cacheHierarchy uniqueName="[Plage].[Product]" caption="Product" attribute="1" defaultMemberUniqueName="[Plage].[Product].[All]" allUniqueName="[Plage].[Product].[All]" dimensionUniqueName="[Plage]" displayFolder="" count="0" memberValueDatatype="130" unbalanced="0"/>
    <cacheHierarchy uniqueName="[Plage].[Units_Sold]" caption="Units_Sold" attribute="1" defaultMemberUniqueName="[Plage].[Units_Sold].[All]" allUniqueName="[Plage].[Units_Sold].[All]" dimensionUniqueName="[Plage]" displayFolder="" count="0" memberValueDatatype="20" unbalanced="0"/>
    <cacheHierarchy uniqueName="[Plage].[Unit_Price]" caption="Unit_Price" attribute="1" defaultMemberUniqueName="[Plage].[Unit_Price].[All]" allUniqueName="[Plage].[Unit_Price].[All]" dimensionUniqueName="[Plage]" displayFolder="" count="0" memberValueDatatype="5" unbalanced="0"/>
    <cacheHierarchy uniqueName="[Plage].[Revenue]" caption="Revenue" attribute="1" defaultMemberUniqueName="[Plage].[Revenue].[All]" allUniqueName="[Plage].[Revenue].[All]" dimensionUniqueName="[Plage]" displayFolder="" count="0" memberValueDatatype="5" unbalanced="0"/>
    <cacheHierarchy uniqueName="[Plage].[COGS]" caption="COGS" attribute="1" defaultMemberUniqueName="[Plage].[COGS].[All]" allUniqueName="[Plage].[COGS].[All]" dimensionUniqueName="[Plage]" displayFolder="" count="0" memberValueDatatype="5" unbalanced="0"/>
    <cacheHierarchy uniqueName="[Plage].[OPEX]" caption="OPEX" attribute="1" defaultMemberUniqueName="[Plage].[OPEX].[All]" allUniqueName="[Plage].[OPEX].[All]" dimensionUniqueName="[Plage]" displayFolder="" count="0" memberValueDatatype="5" unbalanced="0"/>
    <cacheHierarchy uniqueName="[Plage].[Gross profit]" caption="Gross profit" attribute="1" defaultMemberUniqueName="[Plage].[Gross profit].[All]" allUniqueName="[Plage].[Gross profit].[All]" dimensionUniqueName="[Plage]" displayFolder="" count="0" memberValueDatatype="5" unbalanced="0"/>
    <cacheHierarchy uniqueName="[Plage].[net profit]" caption="net profit" attribute="1" defaultMemberUniqueName="[Plage].[net profit].[All]" allUniqueName="[Plage].[net profit].[All]" dimensionUniqueName="[Plage]" displayFolder="" count="0" memberValueDatatype="5" unbalanced="0"/>
    <cacheHierarchy uniqueName="[Plage].[Operating Margin]" caption="Operating Margin" attribute="1" defaultMemberUniqueName="[Plage].[Operating Margin].[All]" allUniqueName="[Plage].[Operating Margin].[All]" dimensionUniqueName="[Plage]" displayFolder="" count="0" memberValueDatatype="5" unbalanced="0"/>
    <cacheHierarchy uniqueName="[Plage].[Date (année)]" caption="Date (année)" attribute="1" defaultMemberUniqueName="[Plage].[Date (année)].[All]" allUniqueName="[Plage].[Date (année)].[All]" dimensionUniqueName="[Plage]" displayFolder="" count="2" memberValueDatatype="130" unbalanced="0">
      <fieldsUsage count="2">
        <fieldUsage x="-1"/>
        <fieldUsage x="2"/>
      </fieldsUsage>
    </cacheHierarchy>
    <cacheHierarchy uniqueName="[Plage].[Date (trimestre)]" caption="Date (trimestre)" attribute="1" defaultMemberUniqueName="[Plage].[Date (trimestre)].[All]" allUniqueName="[Plage].[Date (trimestre)].[All]" dimensionUniqueName="[Plage]" displayFolder="" count="0" memberValueDatatype="130" unbalanced="0"/>
    <cacheHierarchy uniqueName="[Plage].[Date (mois)]" caption="Date (mois)" attribute="1" defaultMemberUniqueName="[Plage].[Date (mois)].[All]" allUniqueName="[Plage].[Date (mois)].[All]" dimensionUniqueName="[Plage]" displayFolder="" count="0" memberValueDatatype="130" unbalanced="0"/>
    <cacheHierarchy uniqueName="[Plage].[Date (index des mois)]" caption="Date (index des mois)" attribute="1" defaultMemberUniqueName="[Plage].[Date (index des mois)].[All]" allUniqueName="[Plage].[Dat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Revenue]" caption="Somme de Revenue" measure="1" displayFolder="" measureGroup="Pla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e de net profit]" caption="Somme de net profit" measure="1" displayFolder="" measureGroup="Pla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COS" refreshedDate="45910.498109259257" backgroundQuery="1" createdVersion="8" refreshedVersion="8" minRefreshableVersion="3" recordCount="0" supportSubquery="1" supportAdvancedDrill="1" xr:uid="{37F1EB70-E9BF-4654-9ABD-7250B00A1602}">
  <cacheSource type="external" connectionId="1"/>
  <cacheFields count="3">
    <cacheField name="[Measures].[Somme de Revenue]" caption="Somme de Revenue" numFmtId="0" hierarchy="17" level="32767"/>
    <cacheField name="[Plage].[Region].[Region]" caption="Region" numFmtId="0" hierarchy="1" level="1">
      <sharedItems count="3">
        <s v="Algiers"/>
        <s v="Constantine"/>
        <s v="Oran"/>
      </sharedItems>
    </cacheField>
    <cacheField name="[Plage].[Date (année)].[Date (année)]" caption="Date (année)" numFmtId="0" hierarchy="11" level="1">
      <sharedItems containsSemiMixedTypes="0" containsNonDate="0" containsString="0"/>
    </cacheField>
  </cacheFields>
  <cacheHierarchies count="19">
    <cacheHierarchy uniqueName="[Plage].[Date]" caption="Date" attribute="1" time="1" defaultMemberUniqueName="[Plage].[Date].[All]" allUniqueName="[Plage].[Date].[All]" dimensionUniqueName="[Plage]" displayFolder="" count="2" memberValueDatatype="7" unbalanced="0"/>
    <cacheHierarchy uniqueName="[Plage].[Region]" caption="Region" attribute="1" defaultMemberUniqueName="[Plage].[Region].[All]" allUniqueName="[Plage].[Region].[All]" dimensionUniqueName="[Plage]" displayFolder="" count="2" memberValueDatatype="130" unbalanced="0">
      <fieldsUsage count="2">
        <fieldUsage x="-1"/>
        <fieldUsage x="1"/>
      </fieldsUsage>
    </cacheHierarchy>
    <cacheHierarchy uniqueName="[Plage].[Product]" caption="Product" attribute="1" defaultMemberUniqueName="[Plage].[Product].[All]" allUniqueName="[Plage].[Product].[All]" dimensionUniqueName="[Plage]" displayFolder="" count="0" memberValueDatatype="130" unbalanced="0"/>
    <cacheHierarchy uniqueName="[Plage].[Units_Sold]" caption="Units_Sold" attribute="1" defaultMemberUniqueName="[Plage].[Units_Sold].[All]" allUniqueName="[Plage].[Units_Sold].[All]" dimensionUniqueName="[Plage]" displayFolder="" count="0" memberValueDatatype="20" unbalanced="0"/>
    <cacheHierarchy uniqueName="[Plage].[Unit_Price]" caption="Unit_Price" attribute="1" defaultMemberUniqueName="[Plage].[Unit_Price].[All]" allUniqueName="[Plage].[Unit_Price].[All]" dimensionUniqueName="[Plage]" displayFolder="" count="0" memberValueDatatype="5" unbalanced="0"/>
    <cacheHierarchy uniqueName="[Plage].[Revenue]" caption="Revenue" attribute="1" defaultMemberUniqueName="[Plage].[Revenue].[All]" allUniqueName="[Plage].[Revenue].[All]" dimensionUniqueName="[Plage]" displayFolder="" count="0" memberValueDatatype="5" unbalanced="0"/>
    <cacheHierarchy uniqueName="[Plage].[COGS]" caption="COGS" attribute="1" defaultMemberUniqueName="[Plage].[COGS].[All]" allUniqueName="[Plage].[COGS].[All]" dimensionUniqueName="[Plage]" displayFolder="" count="0" memberValueDatatype="5" unbalanced="0"/>
    <cacheHierarchy uniqueName="[Plage].[OPEX]" caption="OPEX" attribute="1" defaultMemberUniqueName="[Plage].[OPEX].[All]" allUniqueName="[Plage].[OPEX].[All]" dimensionUniqueName="[Plage]" displayFolder="" count="0" memberValueDatatype="5" unbalanced="0"/>
    <cacheHierarchy uniqueName="[Plage].[Gross profit]" caption="Gross profit" attribute="1" defaultMemberUniqueName="[Plage].[Gross profit].[All]" allUniqueName="[Plage].[Gross profit].[All]" dimensionUniqueName="[Plage]" displayFolder="" count="0" memberValueDatatype="5" unbalanced="0"/>
    <cacheHierarchy uniqueName="[Plage].[net profit]" caption="net profit" attribute="1" defaultMemberUniqueName="[Plage].[net profit].[All]" allUniqueName="[Plage].[net profit].[All]" dimensionUniqueName="[Plage]" displayFolder="" count="0" memberValueDatatype="5" unbalanced="0"/>
    <cacheHierarchy uniqueName="[Plage].[Operating Margin]" caption="Operating Margin" attribute="1" defaultMemberUniqueName="[Plage].[Operating Margin].[All]" allUniqueName="[Plage].[Operating Margin].[All]" dimensionUniqueName="[Plage]" displayFolder="" count="0" memberValueDatatype="5" unbalanced="0"/>
    <cacheHierarchy uniqueName="[Plage].[Date (année)]" caption="Date (année)" attribute="1" defaultMemberUniqueName="[Plage].[Date (année)].[All]" allUniqueName="[Plage].[Date (année)].[All]" dimensionUniqueName="[Plage]" displayFolder="" count="2" memberValueDatatype="130" unbalanced="0">
      <fieldsUsage count="2">
        <fieldUsage x="-1"/>
        <fieldUsage x="2"/>
      </fieldsUsage>
    </cacheHierarchy>
    <cacheHierarchy uniqueName="[Plage].[Date (trimestre)]" caption="Date (trimestre)" attribute="1" defaultMemberUniqueName="[Plage].[Date (trimestre)].[All]" allUniqueName="[Plage].[Date (trimestre)].[All]" dimensionUniqueName="[Plage]" displayFolder="" count="0" memberValueDatatype="130" unbalanced="0"/>
    <cacheHierarchy uniqueName="[Plage].[Date (mois)]" caption="Date (mois)" attribute="1" defaultMemberUniqueName="[Plage].[Date (mois)].[All]" allUniqueName="[Plage].[Date (mois)].[All]" dimensionUniqueName="[Plage]" displayFolder="" count="0" memberValueDatatype="130" unbalanced="0"/>
    <cacheHierarchy uniqueName="[Plage].[Date (index des mois)]" caption="Date (index des mois)" attribute="1" defaultMemberUniqueName="[Plage].[Date (index des mois)].[All]" allUniqueName="[Plage].[Dat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Revenue]" caption="Somme de Revenue" measure="1" displayFolder="" measureGroup="Pla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e de net profit]" caption="Somme de net profit" measure="1" displayFolder="" measureGroup="Pla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COS" refreshedDate="45910.51183541667" backgroundQuery="1" createdVersion="8" refreshedVersion="8" minRefreshableVersion="3" recordCount="0" supportSubquery="1" supportAdvancedDrill="1" xr:uid="{E8CB0504-CD22-40BD-B650-7A07F22BEB2C}">
  <cacheSource type="external" connectionId="1"/>
  <cacheFields count="3">
    <cacheField name="[Plage].[Date (année)].[Date (année)]" caption="Date (année)" numFmtId="0" hierarchy="11" level="1">
      <sharedItems containsSemiMixedTypes="0" containsNonDate="0" containsString="0"/>
    </cacheField>
    <cacheField name="[Plage].[Product].[Product]" caption="Product" numFmtId="0" hierarchy="2" level="1">
      <sharedItems count="3">
        <s v="Home_Towels"/>
        <s v="Kitchen_Sets"/>
        <s v="LED_Bulbs"/>
      </sharedItems>
    </cacheField>
    <cacheField name="[Measures].[Somme de Revenue]" caption="Somme de Revenue" numFmtId="0" hierarchy="17" level="32767"/>
  </cacheFields>
  <cacheHierarchies count="19">
    <cacheHierarchy uniqueName="[Plage].[Date]" caption="Date" attribute="1" time="1" defaultMemberUniqueName="[Plage].[Date].[All]" allUniqueName="[Plage].[Date].[All]" dimensionUniqueName="[Plage]" displayFolder="" count="0" memberValueDatatype="7" unbalanced="0"/>
    <cacheHierarchy uniqueName="[Plage].[Region]" caption="Region" attribute="1" defaultMemberUniqueName="[Plage].[Region].[All]" allUniqueName="[Plage].[Region].[All]" dimensionUniqueName="[Plage]" displayFolder="" count="2" memberValueDatatype="130" unbalanced="0"/>
    <cacheHierarchy uniqueName="[Plage].[Product]" caption="Product" attribute="1" defaultMemberUniqueName="[Plage].[Product].[All]" allUniqueName="[Plage].[Product].[All]" dimensionUniqueName="[Plage]" displayFolder="" count="2" memberValueDatatype="130" unbalanced="0">
      <fieldsUsage count="2">
        <fieldUsage x="-1"/>
        <fieldUsage x="1"/>
      </fieldsUsage>
    </cacheHierarchy>
    <cacheHierarchy uniqueName="[Plage].[Units_Sold]" caption="Units_Sold" attribute="1" defaultMemberUniqueName="[Plage].[Units_Sold].[All]" allUniqueName="[Plage].[Units_Sold].[All]" dimensionUniqueName="[Plage]" displayFolder="" count="0" memberValueDatatype="20" unbalanced="0"/>
    <cacheHierarchy uniqueName="[Plage].[Unit_Price]" caption="Unit_Price" attribute="1" defaultMemberUniqueName="[Plage].[Unit_Price].[All]" allUniqueName="[Plage].[Unit_Price].[All]" dimensionUniqueName="[Plage]" displayFolder="" count="0" memberValueDatatype="5" unbalanced="0"/>
    <cacheHierarchy uniqueName="[Plage].[Revenue]" caption="Revenue" attribute="1" defaultMemberUniqueName="[Plage].[Revenue].[All]" allUniqueName="[Plage].[Revenue].[All]" dimensionUniqueName="[Plage]" displayFolder="" count="0" memberValueDatatype="5" unbalanced="0"/>
    <cacheHierarchy uniqueName="[Plage].[COGS]" caption="COGS" attribute="1" defaultMemberUniqueName="[Plage].[COGS].[All]" allUniqueName="[Plage].[COGS].[All]" dimensionUniqueName="[Plage]" displayFolder="" count="0" memberValueDatatype="5" unbalanced="0"/>
    <cacheHierarchy uniqueName="[Plage].[OPEX]" caption="OPEX" attribute="1" defaultMemberUniqueName="[Plage].[OPEX].[All]" allUniqueName="[Plage].[OPEX].[All]" dimensionUniqueName="[Plage]" displayFolder="" count="0" memberValueDatatype="5" unbalanced="0"/>
    <cacheHierarchy uniqueName="[Plage].[Gross profit]" caption="Gross profit" attribute="1" defaultMemberUniqueName="[Plage].[Gross profit].[All]" allUniqueName="[Plage].[Gross profit].[All]" dimensionUniqueName="[Plage]" displayFolder="" count="0" memberValueDatatype="5" unbalanced="0"/>
    <cacheHierarchy uniqueName="[Plage].[net profit]" caption="net profit" attribute="1" defaultMemberUniqueName="[Plage].[net profit].[All]" allUniqueName="[Plage].[net profit].[All]" dimensionUniqueName="[Plage]" displayFolder="" count="0" memberValueDatatype="5" unbalanced="0"/>
    <cacheHierarchy uniqueName="[Plage].[Operating Margin]" caption="Operating Margin" attribute="1" defaultMemberUniqueName="[Plage].[Operating Margin].[All]" allUniqueName="[Plage].[Operating Margin].[All]" dimensionUniqueName="[Plage]" displayFolder="" count="0" memberValueDatatype="5" unbalanced="0"/>
    <cacheHierarchy uniqueName="[Plage].[Date (année)]" caption="Date (année)" attribute="1" defaultMemberUniqueName="[Plage].[Date (année)].[All]" allUniqueName="[Plage].[Date (année)].[All]" dimensionUniqueName="[Plage]" displayFolder="" count="2" memberValueDatatype="130" unbalanced="0">
      <fieldsUsage count="2">
        <fieldUsage x="-1"/>
        <fieldUsage x="0"/>
      </fieldsUsage>
    </cacheHierarchy>
    <cacheHierarchy uniqueName="[Plage].[Date (trimestre)]" caption="Date (trimestre)" attribute="1" defaultMemberUniqueName="[Plage].[Date (trimestre)].[All]" allUniqueName="[Plage].[Date (trimestre)].[All]" dimensionUniqueName="[Plage]" displayFolder="" count="0" memberValueDatatype="130" unbalanced="0"/>
    <cacheHierarchy uniqueName="[Plage].[Date (mois)]" caption="Date (mois)" attribute="1" defaultMemberUniqueName="[Plage].[Date (mois)].[All]" allUniqueName="[Plage].[Date (mois)].[All]" dimensionUniqueName="[Plage]" displayFolder="" count="0" memberValueDatatype="130" unbalanced="0"/>
    <cacheHierarchy uniqueName="[Plage].[Date (index des mois)]" caption="Date (index des mois)" attribute="1" defaultMemberUniqueName="[Plage].[Date (index des mois)].[All]" allUniqueName="[Plage].[Dat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Revenue]" caption="Somme de Revenue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e de net profit]" caption="Somme de net profit" measure="1" displayFolder="" measureGroup="Pla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ICOS" refreshedDate="45911.362756365743" backgroundQuery="1" createdVersion="8" refreshedVersion="8" minRefreshableVersion="3" recordCount="0" supportSubquery="1" supportAdvancedDrill="1" xr:uid="{80C4069E-CDF1-4678-B070-48A7DD66245A}">
  <cacheSource type="external" connectionId="1"/>
  <cacheFields count="3">
    <cacheField name="[Plage].[Region].[Region]" caption="Region" numFmtId="0" hierarchy="1" level="1">
      <sharedItems count="3">
        <s v="Algiers"/>
        <s v="Constantine"/>
        <s v="Oran"/>
      </sharedItems>
    </cacheField>
    <cacheField name="[Plage].[Date (année)].[Date (année)]" caption="Date (année)" numFmtId="0" hierarchy="11" level="1">
      <sharedItems count="3">
        <s v="2023"/>
        <s v="2024"/>
        <s v="2025"/>
      </sharedItems>
    </cacheField>
    <cacheField name="[Measures].[Somme de Revenue]" caption="Somme de Revenue" numFmtId="0" hierarchy="17" level="32767"/>
  </cacheFields>
  <cacheHierarchies count="19">
    <cacheHierarchy uniqueName="[Plage].[Date]" caption="Date" attribute="1" time="1" defaultMemberUniqueName="[Plage].[Date].[All]" allUniqueName="[Plage].[Date].[All]" dimensionUniqueName="[Plage]" displayFolder="" count="0" memberValueDatatype="7" unbalanced="0"/>
    <cacheHierarchy uniqueName="[Plage].[Region]" caption="Region" attribute="1" defaultMemberUniqueName="[Plage].[Region].[All]" allUniqueName="[Plage].[Region].[All]" dimensionUniqueName="[Plage]" displayFolder="" count="2" memberValueDatatype="130" unbalanced="0">
      <fieldsUsage count="2">
        <fieldUsage x="-1"/>
        <fieldUsage x="0"/>
      </fieldsUsage>
    </cacheHierarchy>
    <cacheHierarchy uniqueName="[Plage].[Product]" caption="Product" attribute="1" defaultMemberUniqueName="[Plage].[Product].[All]" allUniqueName="[Plage].[Product].[All]" dimensionUniqueName="[Plage]" displayFolder="" count="0" memberValueDatatype="130" unbalanced="0"/>
    <cacheHierarchy uniqueName="[Plage].[Units_Sold]" caption="Units_Sold" attribute="1" defaultMemberUniqueName="[Plage].[Units_Sold].[All]" allUniqueName="[Plage].[Units_Sold].[All]" dimensionUniqueName="[Plage]" displayFolder="" count="0" memberValueDatatype="20" unbalanced="0"/>
    <cacheHierarchy uniqueName="[Plage].[Unit_Price]" caption="Unit_Price" attribute="1" defaultMemberUniqueName="[Plage].[Unit_Price].[All]" allUniqueName="[Plage].[Unit_Price].[All]" dimensionUniqueName="[Plage]" displayFolder="" count="0" memberValueDatatype="5" unbalanced="0"/>
    <cacheHierarchy uniqueName="[Plage].[Revenue]" caption="Revenue" attribute="1" defaultMemberUniqueName="[Plage].[Revenue].[All]" allUniqueName="[Plage].[Revenue].[All]" dimensionUniqueName="[Plage]" displayFolder="" count="0" memberValueDatatype="5" unbalanced="0"/>
    <cacheHierarchy uniqueName="[Plage].[COGS]" caption="COGS" attribute="1" defaultMemberUniqueName="[Plage].[COGS].[All]" allUniqueName="[Plage].[COGS].[All]" dimensionUniqueName="[Plage]" displayFolder="" count="0" memberValueDatatype="5" unbalanced="0"/>
    <cacheHierarchy uniqueName="[Plage].[OPEX]" caption="OPEX" attribute="1" defaultMemberUniqueName="[Plage].[OPEX].[All]" allUniqueName="[Plage].[OPEX].[All]" dimensionUniqueName="[Plage]" displayFolder="" count="0" memberValueDatatype="5" unbalanced="0"/>
    <cacheHierarchy uniqueName="[Plage].[Gross profit]" caption="Gross profit" attribute="1" defaultMemberUniqueName="[Plage].[Gross profit].[All]" allUniqueName="[Plage].[Gross profit].[All]" dimensionUniqueName="[Plage]" displayFolder="" count="0" memberValueDatatype="5" unbalanced="0"/>
    <cacheHierarchy uniqueName="[Plage].[net profit]" caption="net profit" attribute="1" defaultMemberUniqueName="[Plage].[net profit].[All]" allUniqueName="[Plage].[net profit].[All]" dimensionUniqueName="[Plage]" displayFolder="" count="0" memberValueDatatype="5" unbalanced="0"/>
    <cacheHierarchy uniqueName="[Plage].[Operating Margin]" caption="Operating Margin" attribute="1" defaultMemberUniqueName="[Plage].[Operating Margin].[All]" allUniqueName="[Plage].[Operating Margin].[All]" dimensionUniqueName="[Plage]" displayFolder="" count="0" memberValueDatatype="5" unbalanced="0"/>
    <cacheHierarchy uniqueName="[Plage].[Date (année)]" caption="Date (année)" attribute="1" defaultMemberUniqueName="[Plage].[Date (année)].[All]" allUniqueName="[Plage].[Date (année)].[All]" dimensionUniqueName="[Plage]" displayFolder="" count="2" memberValueDatatype="130" unbalanced="0">
      <fieldsUsage count="2">
        <fieldUsage x="-1"/>
        <fieldUsage x="1"/>
      </fieldsUsage>
    </cacheHierarchy>
    <cacheHierarchy uniqueName="[Plage].[Date (trimestre)]" caption="Date (trimestre)" attribute="1" defaultMemberUniqueName="[Plage].[Date (trimestre)].[All]" allUniqueName="[Plage].[Date (trimestre)].[All]" dimensionUniqueName="[Plage]" displayFolder="" count="0" memberValueDatatype="130" unbalanced="0"/>
    <cacheHierarchy uniqueName="[Plage].[Date (mois)]" caption="Date (mois)" attribute="1" defaultMemberUniqueName="[Plage].[Date (mois)].[All]" allUniqueName="[Plage].[Date (mois)].[All]" dimensionUniqueName="[Plage]" displayFolder="" count="0" memberValueDatatype="130" unbalanced="0"/>
    <cacheHierarchy uniqueName="[Plage].[Date (index des mois)]" caption="Date (index des mois)" attribute="1" defaultMemberUniqueName="[Plage].[Date (index des mois)].[All]" allUniqueName="[Plage].[Date (index des mois)].[All]" dimensionUniqueName="[Plage]" displayFolder="" count="0" memberValueDatatype="20" unbalanced="0" hidden="1"/>
    <cacheHierarchy uniqueName="[Measures].[__XL_Count Plage]" caption="__XL_Count Plage" measure="1" displayFolder="" measureGroup="Plage" count="0" hidden="1"/>
    <cacheHierarchy uniqueName="[Measures].[__No measures defined]" caption="__No measures defined" measure="1" displayFolder="" count="0" hidden="1"/>
    <cacheHierarchy uniqueName="[Measures].[Somme de Revenue]" caption="Somme de Revenue" measure="1" displayFolder="" measureGroup="Pla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e de net profit]" caption="Somme de net profit" measure="1" displayFolder="" measureGroup="Pla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Plage" uniqueName="[Plage]" caption="Plage"/>
  </dimensions>
  <measureGroups count="1">
    <measureGroup name="Plage" caption="Pla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D1B180-A98B-43B4-91BF-D84574E8C055}" name="Tableau croisé dynamique2" cacheId="15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2:B16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net profit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lage].[Date (année)].&amp;[2023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325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15361-414D-41A3-BBA2-BC788C0FD74E}" name="Tableau croisé dynamique1" cacheId="154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Revenue" fld="0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lage].[Date (année)].&amp;[2023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325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59627A-BB8B-41E9-90D5-D1358B04D565}" name="Tableau croisé dynamique12" cacheId="16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" colHeaderCaption="">
  <location ref="A1:E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 Revenue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 Revenu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325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0F791-8F3D-4DAC-AB40-60C4E788C870}" name="Tableau croisé dynamique11" cacheId="15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7" firstHeaderRow="1" firstDataRow="1" firstDataCol="1"/>
  <pivotFields count="3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Revenue" fld="2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lage].[Date (année)].&amp;[2023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325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F8F99-4895-41AD-A713-517A8BF82D2B}" name="Tableau croisé dynamique3" cacheId="156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B8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11" name="[Plage].[Date (année)].&amp;[2023]" cap="2023"/>
  </pageFields>
  <dataFields count="1">
    <dataField name="Somme de Revenue" fld="0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lage].[Date (année)].&amp;[2023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325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C0B79-3D23-4BF9-AE7D-B41EB21D8C79}" name="Tableau croisé dynamique6" cacheId="15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27:B31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11" name="[Plage].[Date (année)].&amp;[2025]" cap="2025"/>
  </pageFields>
  <dataFields count="1">
    <dataField name="Somme de Revenue" fld="0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lage].[Date (année)].&amp;[2025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325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72AE3-9A4C-404B-A231-3279245607A0}" name="Tableau croisé dynamique5" cacheId="15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7:B21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11" name="[Plage].[Date (année)].&amp;[2024]" cap="2024"/>
  </pageFields>
  <dataFields count="1">
    <dataField name="Somme de Revenue" fld="0" baseField="0" baseItem="0"/>
  </dataField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lage].[Date (année)].&amp;[2024]"/>
      </members>
    </pivotHierarchy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K$325">
        <x15:activeTabTopLevelEntity name="[Pla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8E306B-E5FD-44E7-A414-A3A1ACAE461B}" name="Tableau1" displayName="Tableau1" ref="D1:E3" totalsRowShown="0" headerRowDxfId="4" dataDxfId="3">
  <autoFilter ref="D1:E3" xr:uid="{548E306B-E5FD-44E7-A414-A3A1ACAE461B}"/>
  <tableColumns count="2">
    <tableColumn id="1" xr3:uid="{44F513F3-5DA6-4470-8491-994E2F863175}" name="Year by year" dataDxfId="2"/>
    <tableColumn id="2" xr3:uid="{555EE434-9D78-4C8B-83C9-B1F413FBCDA7}" name="Revenue Growth%" dataDxfId="1">
      <calculatedColumnFormula>(B30-B20)/B20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B9C2-A875-47A3-B049-2E82354C0B8A}">
  <dimension ref="A3:E16"/>
  <sheetViews>
    <sheetView workbookViewId="0">
      <selection activeCell="A12" sqref="A12:B16"/>
    </sheetView>
  </sheetViews>
  <sheetFormatPr baseColWidth="10" defaultRowHeight="15" x14ac:dyDescent="0.25"/>
  <cols>
    <col min="1" max="1" width="21" bestFit="1" customWidth="1"/>
    <col min="2" max="2" width="19.42578125" bestFit="1" customWidth="1"/>
    <col min="4" max="4" width="16.5703125" bestFit="1" customWidth="1"/>
  </cols>
  <sheetData>
    <row r="3" spans="1:5" x14ac:dyDescent="0.25">
      <c r="A3" s="6" t="s">
        <v>18</v>
      </c>
      <c r="B3" t="s">
        <v>17</v>
      </c>
      <c r="D3" s="8" t="s">
        <v>25</v>
      </c>
      <c r="E3" s="5">
        <f>(B16/B7)</f>
        <v>0.3141963432850492</v>
      </c>
    </row>
    <row r="4" spans="1:5" x14ac:dyDescent="0.25">
      <c r="A4" s="7" t="s">
        <v>8</v>
      </c>
      <c r="B4">
        <v>4950303.34</v>
      </c>
    </row>
    <row r="5" spans="1:5" x14ac:dyDescent="0.25">
      <c r="A5" s="7" t="s">
        <v>10</v>
      </c>
      <c r="B5">
        <v>5016922.33</v>
      </c>
    </row>
    <row r="6" spans="1:5" x14ac:dyDescent="0.25">
      <c r="A6" s="7" t="s">
        <v>9</v>
      </c>
      <c r="B6">
        <v>4820357.92</v>
      </c>
    </row>
    <row r="7" spans="1:5" x14ac:dyDescent="0.25">
      <c r="A7" s="7" t="s">
        <v>19</v>
      </c>
      <c r="B7">
        <v>14787583.59</v>
      </c>
    </row>
    <row r="12" spans="1:5" x14ac:dyDescent="0.25">
      <c r="A12" s="6" t="s">
        <v>18</v>
      </c>
      <c r="B12" t="s">
        <v>24</v>
      </c>
    </row>
    <row r="13" spans="1:5" x14ac:dyDescent="0.25">
      <c r="A13" s="7" t="s">
        <v>8</v>
      </c>
      <c r="B13">
        <v>1547952.1499999994</v>
      </c>
    </row>
    <row r="14" spans="1:5" x14ac:dyDescent="0.25">
      <c r="A14" s="7" t="s">
        <v>10</v>
      </c>
      <c r="B14">
        <v>1569197.57</v>
      </c>
    </row>
    <row r="15" spans="1:5" x14ac:dyDescent="0.25">
      <c r="A15" s="7" t="s">
        <v>9</v>
      </c>
      <c r="B15">
        <v>1529054.9699999995</v>
      </c>
    </row>
    <row r="16" spans="1:5" x14ac:dyDescent="0.25">
      <c r="A16" s="7" t="s">
        <v>19</v>
      </c>
      <c r="B16">
        <v>4646204.6900000004</v>
      </c>
    </row>
  </sheetData>
  <conditionalFormatting sqref="E3">
    <cfRule type="cellIs" dxfId="0" priority="1" operator="greaterThan">
      <formula>0.12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26B5-437F-4F2E-A0F4-E455207D86B2}">
  <dimension ref="A1:E6"/>
  <sheetViews>
    <sheetView workbookViewId="0">
      <selection activeCell="A13" sqref="A1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4" width="11" bestFit="1" customWidth="1"/>
    <col min="5" max="5" width="12.5703125" bestFit="1" customWidth="1"/>
  </cols>
  <sheetData>
    <row r="1" spans="1:5" x14ac:dyDescent="0.25">
      <c r="A1" s="6" t="s">
        <v>30</v>
      </c>
      <c r="B1" s="6" t="s">
        <v>31</v>
      </c>
    </row>
    <row r="2" spans="1:5" x14ac:dyDescent="0.25">
      <c r="A2" s="6" t="s">
        <v>31</v>
      </c>
      <c r="B2" t="s">
        <v>20</v>
      </c>
      <c r="C2" t="s">
        <v>21</v>
      </c>
      <c r="D2" t="s">
        <v>22</v>
      </c>
      <c r="E2" t="s">
        <v>19</v>
      </c>
    </row>
    <row r="3" spans="1:5" x14ac:dyDescent="0.25">
      <c r="A3" s="7" t="s">
        <v>8</v>
      </c>
      <c r="B3">
        <v>1423590.7</v>
      </c>
      <c r="C3">
        <v>1647534.92</v>
      </c>
      <c r="D3">
        <v>1879177.72</v>
      </c>
      <c r="E3">
        <v>4950303.34</v>
      </c>
    </row>
    <row r="4" spans="1:5" x14ac:dyDescent="0.25">
      <c r="A4" s="7" t="s">
        <v>10</v>
      </c>
      <c r="B4">
        <v>1471083.24</v>
      </c>
      <c r="C4">
        <v>1644286.17</v>
      </c>
      <c r="D4">
        <v>1901552.92</v>
      </c>
      <c r="E4">
        <v>5016922.33</v>
      </c>
    </row>
    <row r="5" spans="1:5" x14ac:dyDescent="0.25">
      <c r="A5" s="7" t="s">
        <v>9</v>
      </c>
      <c r="B5">
        <v>1419451.56</v>
      </c>
      <c r="C5">
        <v>1626010.16</v>
      </c>
      <c r="D5">
        <v>1774896.2</v>
      </c>
      <c r="E5">
        <v>4820357.92</v>
      </c>
    </row>
    <row r="6" spans="1:5" x14ac:dyDescent="0.25">
      <c r="A6" s="7" t="s">
        <v>19</v>
      </c>
      <c r="B6">
        <v>4314125.5</v>
      </c>
      <c r="C6">
        <v>4917831.25</v>
      </c>
      <c r="D6">
        <v>5555626.8399999999</v>
      </c>
      <c r="E6">
        <v>14787583.59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C4AE-4AC1-4111-8C23-CAC65C2F29E0}">
  <dimension ref="A3:B7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18.85546875" bestFit="1" customWidth="1"/>
  </cols>
  <sheetData>
    <row r="3" spans="1:2" x14ac:dyDescent="0.25">
      <c r="A3" s="6" t="s">
        <v>18</v>
      </c>
      <c r="B3" t="s">
        <v>17</v>
      </c>
    </row>
    <row r="4" spans="1:2" x14ac:dyDescent="0.25">
      <c r="A4" s="7" t="s">
        <v>11</v>
      </c>
      <c r="B4">
        <v>3981290.72</v>
      </c>
    </row>
    <row r="5" spans="1:2" x14ac:dyDescent="0.25">
      <c r="A5" s="7" t="s">
        <v>12</v>
      </c>
      <c r="B5">
        <v>8498399.7200000007</v>
      </c>
    </row>
    <row r="6" spans="1:2" x14ac:dyDescent="0.25">
      <c r="A6" s="7" t="s">
        <v>13</v>
      </c>
      <c r="B6">
        <v>2307893.15</v>
      </c>
    </row>
    <row r="7" spans="1:2" x14ac:dyDescent="0.25">
      <c r="A7" s="7" t="s">
        <v>19</v>
      </c>
      <c r="B7">
        <v>14787583.59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282E-7373-4A55-A0C0-0EB56E33682C}">
  <dimension ref="A1:E31"/>
  <sheetViews>
    <sheetView tabSelected="1" workbookViewId="0">
      <selection activeCell="G15" sqref="G15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4" max="4" width="16.42578125" bestFit="1" customWidth="1"/>
    <col min="5" max="5" width="22.7109375" customWidth="1"/>
  </cols>
  <sheetData>
    <row r="1" spans="1:5" x14ac:dyDescent="0.25">
      <c r="D1" s="9" t="s">
        <v>26</v>
      </c>
      <c r="E1" s="9" t="s">
        <v>27</v>
      </c>
    </row>
    <row r="2" spans="1:5" x14ac:dyDescent="0.25">
      <c r="A2" s="6" t="s">
        <v>23</v>
      </c>
      <c r="B2" t="s" vm="1">
        <v>20</v>
      </c>
      <c r="D2" s="9" t="s">
        <v>28</v>
      </c>
      <c r="E2" s="10">
        <f>(B21-B8)/B8</f>
        <v>0.13993699302442639</v>
      </c>
    </row>
    <row r="3" spans="1:5" x14ac:dyDescent="0.25">
      <c r="D3" s="9" t="s">
        <v>29</v>
      </c>
      <c r="E3" s="11">
        <f>(B31-B21)/B21</f>
        <v>0.12969041790525038</v>
      </c>
    </row>
    <row r="4" spans="1:5" x14ac:dyDescent="0.25">
      <c r="A4" s="6" t="s">
        <v>18</v>
      </c>
      <c r="B4" t="s">
        <v>17</v>
      </c>
    </row>
    <row r="5" spans="1:5" x14ac:dyDescent="0.25">
      <c r="A5" s="7" t="s">
        <v>8</v>
      </c>
      <c r="B5">
        <v>1423590.7</v>
      </c>
    </row>
    <row r="6" spans="1:5" x14ac:dyDescent="0.25">
      <c r="A6" s="7" t="s">
        <v>10</v>
      </c>
      <c r="B6">
        <v>1471083.24</v>
      </c>
    </row>
    <row r="7" spans="1:5" x14ac:dyDescent="0.25">
      <c r="A7" s="7" t="s">
        <v>9</v>
      </c>
      <c r="B7">
        <v>1419451.56</v>
      </c>
    </row>
    <row r="8" spans="1:5" x14ac:dyDescent="0.25">
      <c r="A8" s="7" t="s">
        <v>19</v>
      </c>
      <c r="B8">
        <v>4314125.5</v>
      </c>
    </row>
    <row r="15" spans="1:5" x14ac:dyDescent="0.25">
      <c r="A15" s="6" t="s">
        <v>23</v>
      </c>
      <c r="B15" t="s" vm="2">
        <v>21</v>
      </c>
    </row>
    <row r="17" spans="1:2" x14ac:dyDescent="0.25">
      <c r="A17" s="6" t="s">
        <v>18</v>
      </c>
      <c r="B17" t="s">
        <v>17</v>
      </c>
    </row>
    <row r="18" spans="1:2" x14ac:dyDescent="0.25">
      <c r="A18" s="7" t="s">
        <v>8</v>
      </c>
      <c r="B18">
        <v>1647534.92</v>
      </c>
    </row>
    <row r="19" spans="1:2" x14ac:dyDescent="0.25">
      <c r="A19" s="7" t="s">
        <v>10</v>
      </c>
      <c r="B19">
        <v>1644286.17</v>
      </c>
    </row>
    <row r="20" spans="1:2" x14ac:dyDescent="0.25">
      <c r="A20" s="7" t="s">
        <v>9</v>
      </c>
      <c r="B20">
        <v>1626010.16</v>
      </c>
    </row>
    <row r="21" spans="1:2" x14ac:dyDescent="0.25">
      <c r="A21" s="7" t="s">
        <v>19</v>
      </c>
      <c r="B21">
        <v>4917831.25</v>
      </c>
    </row>
    <row r="25" spans="1:2" x14ac:dyDescent="0.25">
      <c r="A25" s="6" t="s">
        <v>23</v>
      </c>
      <c r="B25" t="s" vm="3">
        <v>22</v>
      </c>
    </row>
    <row r="27" spans="1:2" x14ac:dyDescent="0.25">
      <c r="A27" s="6" t="s">
        <v>18</v>
      </c>
      <c r="B27" t="s">
        <v>17</v>
      </c>
    </row>
    <row r="28" spans="1:2" x14ac:dyDescent="0.25">
      <c r="A28" s="7" t="s">
        <v>8</v>
      </c>
      <c r="B28">
        <v>1879177.72</v>
      </c>
    </row>
    <row r="29" spans="1:2" x14ac:dyDescent="0.25">
      <c r="A29" s="7" t="s">
        <v>10</v>
      </c>
      <c r="B29">
        <v>1901552.92</v>
      </c>
    </row>
    <row r="30" spans="1:2" x14ac:dyDescent="0.25">
      <c r="A30" s="7" t="s">
        <v>9</v>
      </c>
      <c r="B30">
        <v>1774896.2</v>
      </c>
    </row>
    <row r="31" spans="1:2" x14ac:dyDescent="0.25">
      <c r="A31" s="7" t="s">
        <v>19</v>
      </c>
      <c r="B31">
        <v>5555626.8399999999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5"/>
  <sheetViews>
    <sheetView workbookViewId="0">
      <selection activeCell="J15" sqref="J15"/>
    </sheetView>
  </sheetViews>
  <sheetFormatPr baseColWidth="10" defaultColWidth="9.140625" defaultRowHeight="15" x14ac:dyDescent="0.25"/>
  <cols>
    <col min="1" max="1" width="18.140625" bestFit="1" customWidth="1"/>
    <col min="2" max="2" width="11.7109375" bestFit="1" customWidth="1"/>
    <col min="3" max="3" width="13.5703125" bestFit="1" customWidth="1"/>
    <col min="4" max="4" width="16.140625" customWidth="1"/>
    <col min="5" max="5" width="15.140625" customWidth="1"/>
    <col min="6" max="6" width="10" bestFit="1" customWidth="1"/>
    <col min="7" max="7" width="10.85546875" customWidth="1"/>
    <col min="8" max="8" width="10.42578125" customWidth="1"/>
    <col min="9" max="9" width="11.42578125" bestFit="1" customWidth="1"/>
    <col min="11" max="11" width="16.5703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14</v>
      </c>
      <c r="J1" s="3" t="s">
        <v>15</v>
      </c>
      <c r="K1" s="4" t="s">
        <v>16</v>
      </c>
    </row>
    <row r="2" spans="1:11" x14ac:dyDescent="0.25">
      <c r="A2" s="2">
        <v>44927</v>
      </c>
      <c r="B2" t="s">
        <v>8</v>
      </c>
      <c r="C2" t="s">
        <v>11</v>
      </c>
      <c r="D2">
        <v>7598</v>
      </c>
      <c r="E2">
        <v>3.8</v>
      </c>
      <c r="F2">
        <v>28872.400000000001</v>
      </c>
      <c r="G2">
        <v>12126.41</v>
      </c>
      <c r="H2">
        <v>7075.8</v>
      </c>
      <c r="I2">
        <f>F2-G2</f>
        <v>16745.990000000002</v>
      </c>
      <c r="J2">
        <f>F2-(G2+H2)</f>
        <v>9670.1900000000023</v>
      </c>
      <c r="K2" s="5">
        <f>(J2/F2)</f>
        <v>0.33492851304359877</v>
      </c>
    </row>
    <row r="3" spans="1:11" x14ac:dyDescent="0.25">
      <c r="A3" s="2">
        <v>44927</v>
      </c>
      <c r="B3" t="s">
        <v>8</v>
      </c>
      <c r="C3" t="s">
        <v>12</v>
      </c>
      <c r="D3">
        <v>5682</v>
      </c>
      <c r="E3">
        <v>12.5</v>
      </c>
      <c r="F3">
        <v>71025</v>
      </c>
      <c r="G3">
        <v>39063.75</v>
      </c>
      <c r="H3">
        <v>14905.72</v>
      </c>
      <c r="I3">
        <f t="shared" ref="I3:I66" si="0">F3-G3</f>
        <v>31961.25</v>
      </c>
      <c r="J3">
        <f t="shared" ref="J3:J66" si="1">F3-(G3+H3)</f>
        <v>17055.53</v>
      </c>
      <c r="K3" s="5">
        <f t="shared" ref="K3:K66" si="2">(J3/F3)</f>
        <v>0.24013417810630058</v>
      </c>
    </row>
    <row r="4" spans="1:11" x14ac:dyDescent="0.25">
      <c r="A4" s="2">
        <v>44927</v>
      </c>
      <c r="B4" t="s">
        <v>8</v>
      </c>
      <c r="C4" t="s">
        <v>13</v>
      </c>
      <c r="D4">
        <v>12936</v>
      </c>
      <c r="E4">
        <v>1.2</v>
      </c>
      <c r="F4">
        <v>15523.2</v>
      </c>
      <c r="G4">
        <v>5433.12</v>
      </c>
      <c r="H4">
        <v>2570.63</v>
      </c>
      <c r="I4">
        <f t="shared" si="0"/>
        <v>10090.080000000002</v>
      </c>
      <c r="J4">
        <f t="shared" si="1"/>
        <v>7519.4500000000007</v>
      </c>
      <c r="K4" s="5">
        <f t="shared" si="2"/>
        <v>0.48440076788291075</v>
      </c>
    </row>
    <row r="5" spans="1:11" x14ac:dyDescent="0.25">
      <c r="A5" s="2">
        <v>44927</v>
      </c>
      <c r="B5" t="s">
        <v>9</v>
      </c>
      <c r="C5" t="s">
        <v>11</v>
      </c>
      <c r="D5">
        <v>6585</v>
      </c>
      <c r="E5">
        <v>3.8</v>
      </c>
      <c r="F5">
        <v>25023</v>
      </c>
      <c r="G5">
        <v>10509.66</v>
      </c>
      <c r="H5">
        <v>5920.88</v>
      </c>
      <c r="I5">
        <f t="shared" si="0"/>
        <v>14513.34</v>
      </c>
      <c r="J5">
        <f t="shared" si="1"/>
        <v>8592.4599999999991</v>
      </c>
      <c r="K5" s="5">
        <f t="shared" si="2"/>
        <v>0.34338248811093791</v>
      </c>
    </row>
    <row r="6" spans="1:11" x14ac:dyDescent="0.25">
      <c r="A6" s="2">
        <v>44927</v>
      </c>
      <c r="B6" t="s">
        <v>9</v>
      </c>
      <c r="C6" t="s">
        <v>12</v>
      </c>
      <c r="D6">
        <v>5410</v>
      </c>
      <c r="E6">
        <v>12.5</v>
      </c>
      <c r="F6">
        <v>67625</v>
      </c>
      <c r="G6">
        <v>37193.75</v>
      </c>
      <c r="H6">
        <v>14932.09</v>
      </c>
      <c r="I6">
        <f t="shared" si="0"/>
        <v>30431.25</v>
      </c>
      <c r="J6">
        <f t="shared" si="1"/>
        <v>15499.160000000003</v>
      </c>
      <c r="K6" s="5">
        <f t="shared" si="2"/>
        <v>0.22919275415896492</v>
      </c>
    </row>
    <row r="7" spans="1:11" x14ac:dyDescent="0.25">
      <c r="A7" s="2">
        <v>44927</v>
      </c>
      <c r="B7" t="s">
        <v>9</v>
      </c>
      <c r="C7" t="s">
        <v>13</v>
      </c>
      <c r="D7">
        <v>12123</v>
      </c>
      <c r="E7">
        <v>1.2</v>
      </c>
      <c r="F7">
        <v>14547.6</v>
      </c>
      <c r="G7">
        <v>5091.66</v>
      </c>
      <c r="H7">
        <v>3593.13</v>
      </c>
      <c r="I7">
        <f t="shared" si="0"/>
        <v>9455.94</v>
      </c>
      <c r="J7">
        <f t="shared" si="1"/>
        <v>5862.8099999999995</v>
      </c>
      <c r="K7" s="5">
        <f t="shared" si="2"/>
        <v>0.40300874371030271</v>
      </c>
    </row>
    <row r="8" spans="1:11" x14ac:dyDescent="0.25">
      <c r="A8" s="2">
        <v>44927</v>
      </c>
      <c r="B8" t="s">
        <v>10</v>
      </c>
      <c r="C8" t="s">
        <v>11</v>
      </c>
      <c r="D8">
        <v>9063</v>
      </c>
      <c r="E8">
        <v>3.8</v>
      </c>
      <c r="F8">
        <v>34439.4</v>
      </c>
      <c r="G8">
        <v>14464.55</v>
      </c>
      <c r="H8">
        <v>5897.19</v>
      </c>
      <c r="I8">
        <f t="shared" si="0"/>
        <v>19974.850000000002</v>
      </c>
      <c r="J8">
        <f t="shared" si="1"/>
        <v>14077.660000000003</v>
      </c>
      <c r="K8" s="5">
        <f t="shared" si="2"/>
        <v>0.40876612252245981</v>
      </c>
    </row>
    <row r="9" spans="1:11" x14ac:dyDescent="0.25">
      <c r="A9" s="2">
        <v>44927</v>
      </c>
      <c r="B9" t="s">
        <v>10</v>
      </c>
      <c r="C9" t="s">
        <v>12</v>
      </c>
      <c r="D9">
        <v>4538</v>
      </c>
      <c r="E9">
        <v>12.5</v>
      </c>
      <c r="F9">
        <v>56725</v>
      </c>
      <c r="G9">
        <v>31198.75</v>
      </c>
      <c r="H9">
        <v>9549.11</v>
      </c>
      <c r="I9">
        <f t="shared" si="0"/>
        <v>25526.25</v>
      </c>
      <c r="J9">
        <f t="shared" si="1"/>
        <v>15977.14</v>
      </c>
      <c r="K9" s="5">
        <f t="shared" si="2"/>
        <v>0.28165958572058175</v>
      </c>
    </row>
    <row r="10" spans="1:11" x14ac:dyDescent="0.25">
      <c r="A10" s="2">
        <v>44927</v>
      </c>
      <c r="B10" t="s">
        <v>10</v>
      </c>
      <c r="C10" t="s">
        <v>13</v>
      </c>
      <c r="D10">
        <v>13825</v>
      </c>
      <c r="E10">
        <v>1.2</v>
      </c>
      <c r="F10">
        <v>16590</v>
      </c>
      <c r="G10">
        <v>5806.5</v>
      </c>
      <c r="H10">
        <v>3359.07</v>
      </c>
      <c r="I10">
        <f t="shared" si="0"/>
        <v>10783.5</v>
      </c>
      <c r="J10">
        <f t="shared" si="1"/>
        <v>7424.43</v>
      </c>
      <c r="K10" s="5">
        <f t="shared" si="2"/>
        <v>0.4475244122965642</v>
      </c>
    </row>
    <row r="11" spans="1:11" x14ac:dyDescent="0.25">
      <c r="A11" s="2">
        <v>44958</v>
      </c>
      <c r="B11" t="s">
        <v>8</v>
      </c>
      <c r="C11" t="s">
        <v>11</v>
      </c>
      <c r="D11">
        <v>8229</v>
      </c>
      <c r="E11">
        <v>3.82</v>
      </c>
      <c r="F11">
        <v>31404.22</v>
      </c>
      <c r="G11">
        <v>13189.77</v>
      </c>
      <c r="H11">
        <v>5625.21</v>
      </c>
      <c r="I11">
        <f t="shared" si="0"/>
        <v>18214.45</v>
      </c>
      <c r="J11">
        <f t="shared" si="1"/>
        <v>12589.240000000002</v>
      </c>
      <c r="K11" s="5">
        <f t="shared" si="2"/>
        <v>0.4008773343200373</v>
      </c>
    </row>
    <row r="12" spans="1:11" x14ac:dyDescent="0.25">
      <c r="A12" s="2">
        <v>44958</v>
      </c>
      <c r="B12" t="s">
        <v>8</v>
      </c>
      <c r="C12" t="s">
        <v>12</v>
      </c>
      <c r="D12">
        <v>5745</v>
      </c>
      <c r="E12">
        <v>12.55</v>
      </c>
      <c r="F12">
        <v>72120.27</v>
      </c>
      <c r="G12">
        <v>39666.15</v>
      </c>
      <c r="H12">
        <v>11824.07</v>
      </c>
      <c r="I12">
        <f t="shared" si="0"/>
        <v>32454.120000000003</v>
      </c>
      <c r="J12">
        <f t="shared" si="1"/>
        <v>20630.050000000003</v>
      </c>
      <c r="K12" s="5">
        <f t="shared" si="2"/>
        <v>0.28605064845153799</v>
      </c>
    </row>
    <row r="13" spans="1:11" x14ac:dyDescent="0.25">
      <c r="A13" s="2">
        <v>44958</v>
      </c>
      <c r="B13" t="s">
        <v>8</v>
      </c>
      <c r="C13" t="s">
        <v>13</v>
      </c>
      <c r="D13">
        <v>14543</v>
      </c>
      <c r="E13">
        <v>1.21</v>
      </c>
      <c r="F13">
        <v>17526.39</v>
      </c>
      <c r="G13">
        <v>6134.24</v>
      </c>
      <c r="H13">
        <v>3271.06</v>
      </c>
      <c r="I13">
        <f t="shared" si="0"/>
        <v>11392.15</v>
      </c>
      <c r="J13">
        <f t="shared" si="1"/>
        <v>8121.09</v>
      </c>
      <c r="K13" s="5">
        <f t="shared" si="2"/>
        <v>0.46336353350575904</v>
      </c>
    </row>
    <row r="14" spans="1:11" x14ac:dyDescent="0.25">
      <c r="A14" s="2">
        <v>44958</v>
      </c>
      <c r="B14" t="s">
        <v>9</v>
      </c>
      <c r="C14" t="s">
        <v>11</v>
      </c>
      <c r="D14">
        <v>8311</v>
      </c>
      <c r="E14">
        <v>3.82</v>
      </c>
      <c r="F14">
        <v>31717.15</v>
      </c>
      <c r="G14">
        <v>13321.2</v>
      </c>
      <c r="H14">
        <v>7247.93</v>
      </c>
      <c r="I14">
        <f t="shared" si="0"/>
        <v>18395.95</v>
      </c>
      <c r="J14">
        <f t="shared" si="1"/>
        <v>11148.02</v>
      </c>
      <c r="K14" s="5">
        <f t="shared" si="2"/>
        <v>0.35148239990036934</v>
      </c>
    </row>
    <row r="15" spans="1:11" x14ac:dyDescent="0.25">
      <c r="A15" s="2">
        <v>44958</v>
      </c>
      <c r="B15" t="s">
        <v>9</v>
      </c>
      <c r="C15" t="s">
        <v>12</v>
      </c>
      <c r="D15">
        <v>4838</v>
      </c>
      <c r="E15">
        <v>12.55</v>
      </c>
      <c r="F15">
        <v>60734.18</v>
      </c>
      <c r="G15">
        <v>33403.800000000003</v>
      </c>
      <c r="H15">
        <v>12233.29</v>
      </c>
      <c r="I15">
        <f t="shared" si="0"/>
        <v>27330.379999999997</v>
      </c>
      <c r="J15">
        <f t="shared" si="1"/>
        <v>15097.089999999997</v>
      </c>
      <c r="K15" s="5">
        <f t="shared" si="2"/>
        <v>0.24857650173263221</v>
      </c>
    </row>
    <row r="16" spans="1:11" x14ac:dyDescent="0.25">
      <c r="A16" s="2">
        <v>44958</v>
      </c>
      <c r="B16" t="s">
        <v>9</v>
      </c>
      <c r="C16" t="s">
        <v>13</v>
      </c>
      <c r="D16">
        <v>16448</v>
      </c>
      <c r="E16">
        <v>1.21</v>
      </c>
      <c r="F16">
        <v>19822.189999999999</v>
      </c>
      <c r="G16">
        <v>6937.77</v>
      </c>
      <c r="H16">
        <v>3065.4</v>
      </c>
      <c r="I16">
        <f t="shared" si="0"/>
        <v>12884.419999999998</v>
      </c>
      <c r="J16">
        <f t="shared" si="1"/>
        <v>9819.0199999999986</v>
      </c>
      <c r="K16" s="5">
        <f t="shared" si="2"/>
        <v>0.49535495321152706</v>
      </c>
    </row>
    <row r="17" spans="1:11" x14ac:dyDescent="0.25">
      <c r="A17" s="2">
        <v>44958</v>
      </c>
      <c r="B17" t="s">
        <v>10</v>
      </c>
      <c r="C17" t="s">
        <v>11</v>
      </c>
      <c r="D17">
        <v>8823</v>
      </c>
      <c r="E17">
        <v>3.82</v>
      </c>
      <c r="F17">
        <v>33671.089999999997</v>
      </c>
      <c r="G17">
        <v>14141.86</v>
      </c>
      <c r="H17">
        <v>5624.84</v>
      </c>
      <c r="I17">
        <f t="shared" si="0"/>
        <v>19529.229999999996</v>
      </c>
      <c r="J17">
        <f t="shared" si="1"/>
        <v>13904.389999999996</v>
      </c>
      <c r="K17" s="5">
        <f t="shared" si="2"/>
        <v>0.4129474276003538</v>
      </c>
    </row>
    <row r="18" spans="1:11" x14ac:dyDescent="0.25">
      <c r="A18" s="2">
        <v>44958</v>
      </c>
      <c r="B18" t="s">
        <v>10</v>
      </c>
      <c r="C18" t="s">
        <v>12</v>
      </c>
      <c r="D18">
        <v>4542</v>
      </c>
      <c r="E18">
        <v>12.55</v>
      </c>
      <c r="F18">
        <v>57018.32</v>
      </c>
      <c r="G18">
        <v>31360.080000000002</v>
      </c>
      <c r="H18">
        <v>13963.13</v>
      </c>
      <c r="I18">
        <f t="shared" si="0"/>
        <v>25658.239999999998</v>
      </c>
      <c r="J18">
        <f t="shared" si="1"/>
        <v>11695.11</v>
      </c>
      <c r="K18" s="5">
        <f t="shared" si="2"/>
        <v>0.20511144488297797</v>
      </c>
    </row>
    <row r="19" spans="1:11" x14ac:dyDescent="0.25">
      <c r="A19" s="2">
        <v>44958</v>
      </c>
      <c r="B19" t="s">
        <v>10</v>
      </c>
      <c r="C19" t="s">
        <v>13</v>
      </c>
      <c r="D19">
        <v>18816</v>
      </c>
      <c r="E19">
        <v>1.21</v>
      </c>
      <c r="F19">
        <v>22675.97</v>
      </c>
      <c r="G19">
        <v>7936.59</v>
      </c>
      <c r="H19">
        <v>5234.51</v>
      </c>
      <c r="I19">
        <f t="shared" si="0"/>
        <v>14739.380000000001</v>
      </c>
      <c r="J19">
        <f t="shared" si="1"/>
        <v>9504.8700000000008</v>
      </c>
      <c r="K19" s="5">
        <f t="shared" si="2"/>
        <v>0.41916045928795992</v>
      </c>
    </row>
    <row r="20" spans="1:11" x14ac:dyDescent="0.25">
      <c r="A20" s="2">
        <v>44986</v>
      </c>
      <c r="B20" t="s">
        <v>8</v>
      </c>
      <c r="C20" t="s">
        <v>11</v>
      </c>
      <c r="D20">
        <v>8127</v>
      </c>
      <c r="E20">
        <v>3.83</v>
      </c>
      <c r="F20">
        <v>31147.31</v>
      </c>
      <c r="G20">
        <v>13081.87</v>
      </c>
      <c r="H20">
        <v>4976.32</v>
      </c>
      <c r="I20">
        <f t="shared" si="0"/>
        <v>18065.440000000002</v>
      </c>
      <c r="J20">
        <f t="shared" si="1"/>
        <v>13089.119999999999</v>
      </c>
      <c r="K20" s="5">
        <f t="shared" si="2"/>
        <v>0.42023275846292979</v>
      </c>
    </row>
    <row r="21" spans="1:11" x14ac:dyDescent="0.25">
      <c r="A21" s="2">
        <v>44986</v>
      </c>
      <c r="B21" t="s">
        <v>8</v>
      </c>
      <c r="C21" t="s">
        <v>12</v>
      </c>
      <c r="D21">
        <v>6153</v>
      </c>
      <c r="E21">
        <v>12.61</v>
      </c>
      <c r="F21">
        <v>77571.75</v>
      </c>
      <c r="G21">
        <v>42664.46</v>
      </c>
      <c r="H21">
        <v>15050.1</v>
      </c>
      <c r="I21">
        <f t="shared" si="0"/>
        <v>34907.29</v>
      </c>
      <c r="J21">
        <f t="shared" si="1"/>
        <v>19857.190000000002</v>
      </c>
      <c r="K21" s="5">
        <f t="shared" si="2"/>
        <v>0.25598481405924195</v>
      </c>
    </row>
    <row r="22" spans="1:11" x14ac:dyDescent="0.25">
      <c r="A22" s="2">
        <v>44986</v>
      </c>
      <c r="B22" t="s">
        <v>8</v>
      </c>
      <c r="C22" t="s">
        <v>13</v>
      </c>
      <c r="D22">
        <v>14032</v>
      </c>
      <c r="E22">
        <v>1.21</v>
      </c>
      <c r="F22">
        <v>16982.73</v>
      </c>
      <c r="G22">
        <v>5943.96</v>
      </c>
      <c r="H22">
        <v>3388.35</v>
      </c>
      <c r="I22">
        <f t="shared" si="0"/>
        <v>11038.77</v>
      </c>
      <c r="J22">
        <f t="shared" si="1"/>
        <v>7650.42</v>
      </c>
      <c r="K22" s="5">
        <f t="shared" si="2"/>
        <v>0.45048234294486222</v>
      </c>
    </row>
    <row r="23" spans="1:11" x14ac:dyDescent="0.25">
      <c r="A23" s="2">
        <v>44986</v>
      </c>
      <c r="B23" t="s">
        <v>9</v>
      </c>
      <c r="C23" t="s">
        <v>11</v>
      </c>
      <c r="D23">
        <v>7174</v>
      </c>
      <c r="E23">
        <v>3.83</v>
      </c>
      <c r="F23">
        <v>27494.87</v>
      </c>
      <c r="G23">
        <v>11547.84</v>
      </c>
      <c r="H23">
        <v>6624.39</v>
      </c>
      <c r="I23">
        <f t="shared" si="0"/>
        <v>15947.029999999999</v>
      </c>
      <c r="J23">
        <f t="shared" si="1"/>
        <v>9322.64</v>
      </c>
      <c r="K23" s="5">
        <f t="shared" si="2"/>
        <v>0.33906834256717705</v>
      </c>
    </row>
    <row r="24" spans="1:11" x14ac:dyDescent="0.25">
      <c r="A24" s="2">
        <v>44986</v>
      </c>
      <c r="B24" t="s">
        <v>9</v>
      </c>
      <c r="C24" t="s">
        <v>12</v>
      </c>
      <c r="D24">
        <v>5178</v>
      </c>
      <c r="E24">
        <v>12.61</v>
      </c>
      <c r="F24">
        <v>65279.79</v>
      </c>
      <c r="G24">
        <v>35903.879999999997</v>
      </c>
      <c r="H24">
        <v>14116.9</v>
      </c>
      <c r="I24">
        <f t="shared" si="0"/>
        <v>29375.910000000003</v>
      </c>
      <c r="J24">
        <f t="shared" si="1"/>
        <v>15259.010000000002</v>
      </c>
      <c r="K24" s="5">
        <f t="shared" si="2"/>
        <v>0.23374784140696533</v>
      </c>
    </row>
    <row r="25" spans="1:11" x14ac:dyDescent="0.25">
      <c r="A25" s="2">
        <v>44986</v>
      </c>
      <c r="B25" t="s">
        <v>9</v>
      </c>
      <c r="C25" t="s">
        <v>13</v>
      </c>
      <c r="D25">
        <v>15286</v>
      </c>
      <c r="E25">
        <v>1.21</v>
      </c>
      <c r="F25">
        <v>18500.43</v>
      </c>
      <c r="G25">
        <v>6475.15</v>
      </c>
      <c r="H25">
        <v>3737.21</v>
      </c>
      <c r="I25">
        <f t="shared" si="0"/>
        <v>12025.28</v>
      </c>
      <c r="J25">
        <f t="shared" si="1"/>
        <v>8288.07</v>
      </c>
      <c r="K25" s="5">
        <f t="shared" si="2"/>
        <v>0.44799337096489106</v>
      </c>
    </row>
    <row r="26" spans="1:11" x14ac:dyDescent="0.25">
      <c r="A26" s="2">
        <v>44986</v>
      </c>
      <c r="B26" t="s">
        <v>10</v>
      </c>
      <c r="C26" t="s">
        <v>11</v>
      </c>
      <c r="D26">
        <v>8981</v>
      </c>
      <c r="E26">
        <v>3.83</v>
      </c>
      <c r="F26">
        <v>34420.32</v>
      </c>
      <c r="G26">
        <v>14456.54</v>
      </c>
      <c r="H26">
        <v>5799.32</v>
      </c>
      <c r="I26">
        <f t="shared" si="0"/>
        <v>19963.78</v>
      </c>
      <c r="J26">
        <f t="shared" si="1"/>
        <v>14164.46</v>
      </c>
      <c r="K26" s="5">
        <f t="shared" si="2"/>
        <v>0.41151447749468917</v>
      </c>
    </row>
    <row r="27" spans="1:11" x14ac:dyDescent="0.25">
      <c r="A27" s="2">
        <v>44986</v>
      </c>
      <c r="B27" t="s">
        <v>10</v>
      </c>
      <c r="C27" t="s">
        <v>12</v>
      </c>
      <c r="D27">
        <v>6807</v>
      </c>
      <c r="E27">
        <v>12.61</v>
      </c>
      <c r="F27">
        <v>85816.82</v>
      </c>
      <c r="G27">
        <v>47199.25</v>
      </c>
      <c r="H27">
        <v>19524.47</v>
      </c>
      <c r="I27">
        <f t="shared" si="0"/>
        <v>38617.570000000007</v>
      </c>
      <c r="J27">
        <f t="shared" si="1"/>
        <v>19093.100000000006</v>
      </c>
      <c r="K27" s="5">
        <f t="shared" si="2"/>
        <v>0.22248668734171231</v>
      </c>
    </row>
    <row r="28" spans="1:11" x14ac:dyDescent="0.25">
      <c r="A28" s="2">
        <v>44986</v>
      </c>
      <c r="B28" t="s">
        <v>10</v>
      </c>
      <c r="C28" t="s">
        <v>13</v>
      </c>
      <c r="D28">
        <v>19438</v>
      </c>
      <c r="E28">
        <v>1.21</v>
      </c>
      <c r="F28">
        <v>23525.53</v>
      </c>
      <c r="G28">
        <v>8233.94</v>
      </c>
      <c r="H28">
        <v>5633.96</v>
      </c>
      <c r="I28">
        <f t="shared" si="0"/>
        <v>15291.589999999998</v>
      </c>
      <c r="J28">
        <f t="shared" si="1"/>
        <v>9657.6299999999974</v>
      </c>
      <c r="K28" s="5">
        <f t="shared" si="2"/>
        <v>0.41051700004208186</v>
      </c>
    </row>
    <row r="29" spans="1:11" x14ac:dyDescent="0.25">
      <c r="A29" s="2">
        <v>45017</v>
      </c>
      <c r="B29" t="s">
        <v>8</v>
      </c>
      <c r="C29" t="s">
        <v>11</v>
      </c>
      <c r="D29">
        <v>9340</v>
      </c>
      <c r="E29">
        <v>3.85</v>
      </c>
      <c r="F29">
        <v>35948.33</v>
      </c>
      <c r="G29">
        <v>15098.3</v>
      </c>
      <c r="H29">
        <v>8706.23</v>
      </c>
      <c r="I29">
        <f t="shared" si="0"/>
        <v>20850.030000000002</v>
      </c>
      <c r="J29">
        <f t="shared" si="1"/>
        <v>12143.800000000003</v>
      </c>
      <c r="K29" s="5">
        <f t="shared" si="2"/>
        <v>0.33781263274260592</v>
      </c>
    </row>
    <row r="30" spans="1:11" x14ac:dyDescent="0.25">
      <c r="A30" s="2">
        <v>45017</v>
      </c>
      <c r="B30" t="s">
        <v>8</v>
      </c>
      <c r="C30" t="s">
        <v>12</v>
      </c>
      <c r="D30">
        <v>4880</v>
      </c>
      <c r="E30">
        <v>12.66</v>
      </c>
      <c r="F30">
        <v>61784.29</v>
      </c>
      <c r="G30">
        <v>33981.360000000001</v>
      </c>
      <c r="H30">
        <v>10478.51</v>
      </c>
      <c r="I30">
        <f t="shared" si="0"/>
        <v>27802.93</v>
      </c>
      <c r="J30">
        <f t="shared" si="1"/>
        <v>17324.419999999998</v>
      </c>
      <c r="K30" s="5">
        <f t="shared" si="2"/>
        <v>0.2804017008207102</v>
      </c>
    </row>
    <row r="31" spans="1:11" x14ac:dyDescent="0.25">
      <c r="A31" s="2">
        <v>45017</v>
      </c>
      <c r="B31" t="s">
        <v>8</v>
      </c>
      <c r="C31" t="s">
        <v>13</v>
      </c>
      <c r="D31">
        <v>13787</v>
      </c>
      <c r="E31">
        <v>1.22</v>
      </c>
      <c r="F31">
        <v>16757.11</v>
      </c>
      <c r="G31">
        <v>5864.99</v>
      </c>
      <c r="H31">
        <v>3058.73</v>
      </c>
      <c r="I31">
        <f t="shared" si="0"/>
        <v>10892.12</v>
      </c>
      <c r="J31">
        <f t="shared" si="1"/>
        <v>7833.3900000000012</v>
      </c>
      <c r="K31" s="5">
        <f t="shared" si="2"/>
        <v>0.4674666455015215</v>
      </c>
    </row>
    <row r="32" spans="1:11" x14ac:dyDescent="0.25">
      <c r="A32" s="2">
        <v>45017</v>
      </c>
      <c r="B32" t="s">
        <v>9</v>
      </c>
      <c r="C32" t="s">
        <v>11</v>
      </c>
      <c r="D32">
        <v>8588</v>
      </c>
      <c r="E32">
        <v>3.85</v>
      </c>
      <c r="F32">
        <v>33053.99</v>
      </c>
      <c r="G32">
        <v>13882.67</v>
      </c>
      <c r="H32">
        <v>5855.01</v>
      </c>
      <c r="I32">
        <f t="shared" si="0"/>
        <v>19171.32</v>
      </c>
      <c r="J32">
        <f t="shared" si="1"/>
        <v>13316.309999999998</v>
      </c>
      <c r="K32" s="5">
        <f t="shared" si="2"/>
        <v>0.40286543318976009</v>
      </c>
    </row>
    <row r="33" spans="1:11" x14ac:dyDescent="0.25">
      <c r="A33" s="2">
        <v>45017</v>
      </c>
      <c r="B33" t="s">
        <v>9</v>
      </c>
      <c r="C33" t="s">
        <v>12</v>
      </c>
      <c r="D33">
        <v>6610</v>
      </c>
      <c r="E33">
        <v>12.66</v>
      </c>
      <c r="F33">
        <v>83687.320000000007</v>
      </c>
      <c r="G33">
        <v>46028.03</v>
      </c>
      <c r="H33">
        <v>15538.67</v>
      </c>
      <c r="I33">
        <f t="shared" si="0"/>
        <v>37659.290000000008</v>
      </c>
      <c r="J33">
        <f t="shared" si="1"/>
        <v>22120.62000000001</v>
      </c>
      <c r="K33" s="5">
        <f t="shared" si="2"/>
        <v>0.26432463125835559</v>
      </c>
    </row>
    <row r="34" spans="1:11" x14ac:dyDescent="0.25">
      <c r="A34" s="2">
        <v>45017</v>
      </c>
      <c r="B34" t="s">
        <v>9</v>
      </c>
      <c r="C34" t="s">
        <v>13</v>
      </c>
      <c r="D34">
        <v>15376</v>
      </c>
      <c r="E34">
        <v>1.22</v>
      </c>
      <c r="F34">
        <v>18688.43</v>
      </c>
      <c r="G34">
        <v>6540.95</v>
      </c>
      <c r="H34">
        <v>3817.48</v>
      </c>
      <c r="I34">
        <f t="shared" si="0"/>
        <v>12147.48</v>
      </c>
      <c r="J34">
        <f t="shared" si="1"/>
        <v>8330</v>
      </c>
      <c r="K34" s="5">
        <f t="shared" si="2"/>
        <v>0.44573032619647557</v>
      </c>
    </row>
    <row r="35" spans="1:11" x14ac:dyDescent="0.25">
      <c r="A35" s="2">
        <v>45017</v>
      </c>
      <c r="B35" t="s">
        <v>10</v>
      </c>
      <c r="C35" t="s">
        <v>11</v>
      </c>
      <c r="D35">
        <v>7697</v>
      </c>
      <c r="E35">
        <v>3.85</v>
      </c>
      <c r="F35">
        <v>29624.65</v>
      </c>
      <c r="G35">
        <v>12442.35</v>
      </c>
      <c r="H35">
        <v>6820.18</v>
      </c>
      <c r="I35">
        <f t="shared" si="0"/>
        <v>17182.300000000003</v>
      </c>
      <c r="J35">
        <f t="shared" si="1"/>
        <v>10362.120000000003</v>
      </c>
      <c r="K35" s="5">
        <f t="shared" si="2"/>
        <v>0.34978033495754385</v>
      </c>
    </row>
    <row r="36" spans="1:11" x14ac:dyDescent="0.25">
      <c r="A36" s="2">
        <v>45017</v>
      </c>
      <c r="B36" t="s">
        <v>10</v>
      </c>
      <c r="C36" t="s">
        <v>12</v>
      </c>
      <c r="D36">
        <v>4848</v>
      </c>
      <c r="E36">
        <v>12.66</v>
      </c>
      <c r="F36">
        <v>61379.14</v>
      </c>
      <c r="G36">
        <v>33758.53</v>
      </c>
      <c r="H36">
        <v>15264.3</v>
      </c>
      <c r="I36">
        <f t="shared" si="0"/>
        <v>27620.61</v>
      </c>
      <c r="J36">
        <f t="shared" si="1"/>
        <v>12356.309999999998</v>
      </c>
      <c r="K36" s="5">
        <f t="shared" si="2"/>
        <v>0.20131122723452949</v>
      </c>
    </row>
    <row r="37" spans="1:11" x14ac:dyDescent="0.25">
      <c r="A37" s="2">
        <v>45017</v>
      </c>
      <c r="B37" t="s">
        <v>10</v>
      </c>
      <c r="C37" t="s">
        <v>13</v>
      </c>
      <c r="D37">
        <v>18688</v>
      </c>
      <c r="E37">
        <v>1.22</v>
      </c>
      <c r="F37">
        <v>22713.93</v>
      </c>
      <c r="G37">
        <v>7949.88</v>
      </c>
      <c r="H37">
        <v>3858.45</v>
      </c>
      <c r="I37">
        <f t="shared" si="0"/>
        <v>14764.05</v>
      </c>
      <c r="J37">
        <f t="shared" si="1"/>
        <v>10905.6</v>
      </c>
      <c r="K37" s="5">
        <f t="shared" si="2"/>
        <v>0.4801282737069279</v>
      </c>
    </row>
    <row r="38" spans="1:11" x14ac:dyDescent="0.25">
      <c r="A38" s="2">
        <v>45047</v>
      </c>
      <c r="B38" t="s">
        <v>8</v>
      </c>
      <c r="C38" t="s">
        <v>11</v>
      </c>
      <c r="D38">
        <v>7172</v>
      </c>
      <c r="E38">
        <v>3.87</v>
      </c>
      <c r="F38">
        <v>27720.799999999999</v>
      </c>
      <c r="G38">
        <v>11642.74</v>
      </c>
      <c r="H38">
        <v>6418.65</v>
      </c>
      <c r="I38">
        <f t="shared" si="0"/>
        <v>16078.06</v>
      </c>
      <c r="J38">
        <f t="shared" si="1"/>
        <v>9659.41</v>
      </c>
      <c r="K38" s="5">
        <f t="shared" si="2"/>
        <v>0.34845350783527174</v>
      </c>
    </row>
    <row r="39" spans="1:11" x14ac:dyDescent="0.25">
      <c r="A39" s="2">
        <v>45047</v>
      </c>
      <c r="B39" t="s">
        <v>8</v>
      </c>
      <c r="C39" t="s">
        <v>12</v>
      </c>
      <c r="D39">
        <v>6292</v>
      </c>
      <c r="E39">
        <v>12.71</v>
      </c>
      <c r="F39">
        <v>79998.289999999994</v>
      </c>
      <c r="G39">
        <v>43999.06</v>
      </c>
      <c r="H39">
        <v>17831.68</v>
      </c>
      <c r="I39">
        <f t="shared" si="0"/>
        <v>35999.229999999996</v>
      </c>
      <c r="J39">
        <f t="shared" si="1"/>
        <v>18167.549999999996</v>
      </c>
      <c r="K39" s="5">
        <f t="shared" si="2"/>
        <v>0.2270992292460251</v>
      </c>
    </row>
    <row r="40" spans="1:11" x14ac:dyDescent="0.25">
      <c r="A40" s="2">
        <v>45047</v>
      </c>
      <c r="B40" t="s">
        <v>8</v>
      </c>
      <c r="C40" t="s">
        <v>13</v>
      </c>
      <c r="D40">
        <v>18583</v>
      </c>
      <c r="E40">
        <v>1.22</v>
      </c>
      <c r="F40">
        <v>22681.88</v>
      </c>
      <c r="G40">
        <v>7938.66</v>
      </c>
      <c r="H40">
        <v>3570.23</v>
      </c>
      <c r="I40">
        <f t="shared" si="0"/>
        <v>14743.220000000001</v>
      </c>
      <c r="J40">
        <f t="shared" si="1"/>
        <v>11172.990000000002</v>
      </c>
      <c r="K40" s="5">
        <f t="shared" si="2"/>
        <v>0.49259541096240705</v>
      </c>
    </row>
    <row r="41" spans="1:11" x14ac:dyDescent="0.25">
      <c r="A41" s="2">
        <v>45047</v>
      </c>
      <c r="B41" t="s">
        <v>9</v>
      </c>
      <c r="C41" t="s">
        <v>11</v>
      </c>
      <c r="D41">
        <v>8434</v>
      </c>
      <c r="E41">
        <v>3.87</v>
      </c>
      <c r="F41">
        <v>32598.61</v>
      </c>
      <c r="G41">
        <v>13691.42</v>
      </c>
      <c r="H41">
        <v>5267.51</v>
      </c>
      <c r="I41">
        <f t="shared" si="0"/>
        <v>18907.190000000002</v>
      </c>
      <c r="J41">
        <f t="shared" si="1"/>
        <v>13639.68</v>
      </c>
      <c r="K41" s="5">
        <f t="shared" si="2"/>
        <v>0.41841293233055027</v>
      </c>
    </row>
    <row r="42" spans="1:11" x14ac:dyDescent="0.25">
      <c r="A42" s="2">
        <v>45047</v>
      </c>
      <c r="B42" t="s">
        <v>9</v>
      </c>
      <c r="C42" t="s">
        <v>12</v>
      </c>
      <c r="D42">
        <v>6655</v>
      </c>
      <c r="E42">
        <v>12.71</v>
      </c>
      <c r="F42">
        <v>84613.57</v>
      </c>
      <c r="G42">
        <v>46537.46</v>
      </c>
      <c r="H42">
        <v>17965.98</v>
      </c>
      <c r="I42">
        <f t="shared" si="0"/>
        <v>38076.110000000008</v>
      </c>
      <c r="J42">
        <f t="shared" si="1"/>
        <v>20110.130000000005</v>
      </c>
      <c r="K42" s="5">
        <f t="shared" si="2"/>
        <v>0.23767026967423788</v>
      </c>
    </row>
    <row r="43" spans="1:11" x14ac:dyDescent="0.25">
      <c r="A43" s="2">
        <v>45047</v>
      </c>
      <c r="B43" t="s">
        <v>9</v>
      </c>
      <c r="C43" t="s">
        <v>13</v>
      </c>
      <c r="D43">
        <v>15630</v>
      </c>
      <c r="E43">
        <v>1.22</v>
      </c>
      <c r="F43">
        <v>19077.53</v>
      </c>
      <c r="G43">
        <v>6677.14</v>
      </c>
      <c r="H43">
        <v>2982.88</v>
      </c>
      <c r="I43">
        <f t="shared" si="0"/>
        <v>12400.39</v>
      </c>
      <c r="J43">
        <f t="shared" si="1"/>
        <v>9417.5099999999984</v>
      </c>
      <c r="K43" s="5">
        <f t="shared" si="2"/>
        <v>0.49364409333912718</v>
      </c>
    </row>
    <row r="44" spans="1:11" x14ac:dyDescent="0.25">
      <c r="A44" s="2">
        <v>45047</v>
      </c>
      <c r="B44" t="s">
        <v>10</v>
      </c>
      <c r="C44" t="s">
        <v>11</v>
      </c>
      <c r="D44">
        <v>8265</v>
      </c>
      <c r="E44">
        <v>3.87</v>
      </c>
      <c r="F44">
        <v>31945.41</v>
      </c>
      <c r="G44">
        <v>13417.07</v>
      </c>
      <c r="H44">
        <v>5830.62</v>
      </c>
      <c r="I44">
        <f t="shared" si="0"/>
        <v>18528.34</v>
      </c>
      <c r="J44">
        <f t="shared" si="1"/>
        <v>12697.720000000001</v>
      </c>
      <c r="K44" s="5">
        <f t="shared" si="2"/>
        <v>0.39748182915792912</v>
      </c>
    </row>
    <row r="45" spans="1:11" x14ac:dyDescent="0.25">
      <c r="A45" s="2">
        <v>45047</v>
      </c>
      <c r="B45" t="s">
        <v>10</v>
      </c>
      <c r="C45" t="s">
        <v>12</v>
      </c>
      <c r="D45">
        <v>6345</v>
      </c>
      <c r="E45">
        <v>12.71</v>
      </c>
      <c r="F45">
        <v>80672.14</v>
      </c>
      <c r="G45">
        <v>44369.68</v>
      </c>
      <c r="H45">
        <v>17244.13</v>
      </c>
      <c r="I45">
        <f t="shared" si="0"/>
        <v>36302.46</v>
      </c>
      <c r="J45">
        <f t="shared" si="1"/>
        <v>19058.330000000002</v>
      </c>
      <c r="K45" s="5">
        <f t="shared" si="2"/>
        <v>0.2362442597903068</v>
      </c>
    </row>
    <row r="46" spans="1:11" x14ac:dyDescent="0.25">
      <c r="A46" s="2">
        <v>45047</v>
      </c>
      <c r="B46" t="s">
        <v>10</v>
      </c>
      <c r="C46" t="s">
        <v>13</v>
      </c>
      <c r="D46">
        <v>19361</v>
      </c>
      <c r="E46">
        <v>1.22</v>
      </c>
      <c r="F46">
        <v>23631.48</v>
      </c>
      <c r="G46">
        <v>8271.02</v>
      </c>
      <c r="H46">
        <v>4660.6400000000003</v>
      </c>
      <c r="I46">
        <f t="shared" si="0"/>
        <v>15360.46</v>
      </c>
      <c r="J46">
        <f t="shared" si="1"/>
        <v>10699.82</v>
      </c>
      <c r="K46" s="5">
        <f t="shared" si="2"/>
        <v>0.45277824325856864</v>
      </c>
    </row>
    <row r="47" spans="1:11" x14ac:dyDescent="0.25">
      <c r="A47" s="2">
        <v>45078</v>
      </c>
      <c r="B47" t="s">
        <v>8</v>
      </c>
      <c r="C47" t="s">
        <v>11</v>
      </c>
      <c r="D47">
        <v>7376</v>
      </c>
      <c r="E47">
        <v>3.88</v>
      </c>
      <c r="F47">
        <v>28629.42</v>
      </c>
      <c r="G47">
        <v>12024.36</v>
      </c>
      <c r="H47">
        <v>6336.39</v>
      </c>
      <c r="I47">
        <f t="shared" si="0"/>
        <v>16605.059999999998</v>
      </c>
      <c r="J47">
        <f t="shared" si="1"/>
        <v>10268.669999999998</v>
      </c>
      <c r="K47" s="5">
        <f t="shared" si="2"/>
        <v>0.3586754464463478</v>
      </c>
    </row>
    <row r="48" spans="1:11" x14ac:dyDescent="0.25">
      <c r="A48" s="2">
        <v>45078</v>
      </c>
      <c r="B48" t="s">
        <v>8</v>
      </c>
      <c r="C48" t="s">
        <v>12</v>
      </c>
      <c r="D48">
        <v>6244</v>
      </c>
      <c r="E48">
        <v>12.77</v>
      </c>
      <c r="F48">
        <v>79722.5</v>
      </c>
      <c r="G48">
        <v>43847.38</v>
      </c>
      <c r="H48">
        <v>16433.02</v>
      </c>
      <c r="I48">
        <f t="shared" si="0"/>
        <v>35875.120000000003</v>
      </c>
      <c r="J48">
        <f t="shared" si="1"/>
        <v>19442.100000000006</v>
      </c>
      <c r="K48" s="5">
        <f t="shared" si="2"/>
        <v>0.24387218163002924</v>
      </c>
    </row>
    <row r="49" spans="1:11" x14ac:dyDescent="0.25">
      <c r="A49" s="2">
        <v>45078</v>
      </c>
      <c r="B49" t="s">
        <v>8</v>
      </c>
      <c r="C49" t="s">
        <v>13</v>
      </c>
      <c r="D49">
        <v>18080</v>
      </c>
      <c r="E49">
        <v>1.23</v>
      </c>
      <c r="F49">
        <v>22160.91</v>
      </c>
      <c r="G49">
        <v>7756.32</v>
      </c>
      <c r="H49">
        <v>4418.43</v>
      </c>
      <c r="I49">
        <f t="shared" si="0"/>
        <v>14404.59</v>
      </c>
      <c r="J49">
        <f t="shared" si="1"/>
        <v>9986.16</v>
      </c>
      <c r="K49" s="5">
        <f t="shared" si="2"/>
        <v>0.45062048444761521</v>
      </c>
    </row>
    <row r="50" spans="1:11" x14ac:dyDescent="0.25">
      <c r="A50" s="2">
        <v>45078</v>
      </c>
      <c r="B50" t="s">
        <v>9</v>
      </c>
      <c r="C50" t="s">
        <v>11</v>
      </c>
      <c r="D50">
        <v>8779</v>
      </c>
      <c r="E50">
        <v>3.88</v>
      </c>
      <c r="F50">
        <v>34075.06</v>
      </c>
      <c r="G50">
        <v>14311.53</v>
      </c>
      <c r="H50">
        <v>6568.11</v>
      </c>
      <c r="I50">
        <f t="shared" si="0"/>
        <v>19763.53</v>
      </c>
      <c r="J50">
        <f t="shared" si="1"/>
        <v>13195.419999999998</v>
      </c>
      <c r="K50" s="5">
        <f t="shared" si="2"/>
        <v>0.38724568643459467</v>
      </c>
    </row>
    <row r="51" spans="1:11" x14ac:dyDescent="0.25">
      <c r="A51" s="2">
        <v>45078</v>
      </c>
      <c r="B51" t="s">
        <v>9</v>
      </c>
      <c r="C51" t="s">
        <v>12</v>
      </c>
      <c r="D51">
        <v>4581</v>
      </c>
      <c r="E51">
        <v>12.77</v>
      </c>
      <c r="F51">
        <v>58489.55</v>
      </c>
      <c r="G51">
        <v>32169.25</v>
      </c>
      <c r="H51">
        <v>9404.49</v>
      </c>
      <c r="I51">
        <f t="shared" si="0"/>
        <v>26320.300000000003</v>
      </c>
      <c r="J51">
        <f t="shared" si="1"/>
        <v>16915.810000000005</v>
      </c>
      <c r="K51" s="5">
        <f t="shared" si="2"/>
        <v>0.28921080774257973</v>
      </c>
    </row>
    <row r="52" spans="1:11" x14ac:dyDescent="0.25">
      <c r="A52" s="2">
        <v>45078</v>
      </c>
      <c r="B52" t="s">
        <v>9</v>
      </c>
      <c r="C52" t="s">
        <v>13</v>
      </c>
      <c r="D52">
        <v>13255</v>
      </c>
      <c r="E52">
        <v>1.23</v>
      </c>
      <c r="F52">
        <v>16246.84</v>
      </c>
      <c r="G52">
        <v>5686.39</v>
      </c>
      <c r="H52">
        <v>3470.99</v>
      </c>
      <c r="I52">
        <f t="shared" si="0"/>
        <v>10560.45</v>
      </c>
      <c r="J52">
        <f t="shared" si="1"/>
        <v>7089.4599999999991</v>
      </c>
      <c r="K52" s="5">
        <f t="shared" si="2"/>
        <v>0.43635931664249783</v>
      </c>
    </row>
    <row r="53" spans="1:11" x14ac:dyDescent="0.25">
      <c r="A53" s="2">
        <v>45078</v>
      </c>
      <c r="B53" t="s">
        <v>10</v>
      </c>
      <c r="C53" t="s">
        <v>11</v>
      </c>
      <c r="D53">
        <v>8053</v>
      </c>
      <c r="E53">
        <v>3.88</v>
      </c>
      <c r="F53">
        <v>31257.14</v>
      </c>
      <c r="G53">
        <v>13128</v>
      </c>
      <c r="H53">
        <v>6278.22</v>
      </c>
      <c r="I53">
        <f t="shared" si="0"/>
        <v>18129.14</v>
      </c>
      <c r="J53">
        <f t="shared" si="1"/>
        <v>11850.919999999998</v>
      </c>
      <c r="K53" s="5">
        <f t="shared" si="2"/>
        <v>0.37914281344998291</v>
      </c>
    </row>
    <row r="54" spans="1:11" x14ac:dyDescent="0.25">
      <c r="A54" s="2">
        <v>45078</v>
      </c>
      <c r="B54" t="s">
        <v>10</v>
      </c>
      <c r="C54" t="s">
        <v>12</v>
      </c>
      <c r="D54">
        <v>6576</v>
      </c>
      <c r="E54">
        <v>12.77</v>
      </c>
      <c r="F54">
        <v>83961.43</v>
      </c>
      <c r="G54">
        <v>46178.79</v>
      </c>
      <c r="H54">
        <v>14687.31</v>
      </c>
      <c r="I54">
        <f t="shared" si="0"/>
        <v>37782.639999999992</v>
      </c>
      <c r="J54">
        <f t="shared" si="1"/>
        <v>23095.329999999994</v>
      </c>
      <c r="K54" s="5">
        <f t="shared" si="2"/>
        <v>0.27507070806202322</v>
      </c>
    </row>
    <row r="55" spans="1:11" x14ac:dyDescent="0.25">
      <c r="A55" s="2">
        <v>45078</v>
      </c>
      <c r="B55" t="s">
        <v>10</v>
      </c>
      <c r="C55" t="s">
        <v>13</v>
      </c>
      <c r="D55">
        <v>15727</v>
      </c>
      <c r="E55">
        <v>1.23</v>
      </c>
      <c r="F55">
        <v>19276.810000000001</v>
      </c>
      <c r="G55">
        <v>6746.88</v>
      </c>
      <c r="H55">
        <v>4347.9799999999996</v>
      </c>
      <c r="I55">
        <f t="shared" si="0"/>
        <v>12529.93</v>
      </c>
      <c r="J55">
        <f t="shared" si="1"/>
        <v>8181.9500000000007</v>
      </c>
      <c r="K55" s="5">
        <f t="shared" si="2"/>
        <v>0.42444522719267347</v>
      </c>
    </row>
    <row r="56" spans="1:11" x14ac:dyDescent="0.25">
      <c r="A56" s="2">
        <v>45108</v>
      </c>
      <c r="B56" t="s">
        <v>8</v>
      </c>
      <c r="C56" t="s">
        <v>11</v>
      </c>
      <c r="D56">
        <v>7437</v>
      </c>
      <c r="E56">
        <v>3.9</v>
      </c>
      <c r="F56">
        <v>28987.3</v>
      </c>
      <c r="G56">
        <v>12174.67</v>
      </c>
      <c r="H56">
        <v>4571.24</v>
      </c>
      <c r="I56">
        <f t="shared" si="0"/>
        <v>16812.629999999997</v>
      </c>
      <c r="J56">
        <f t="shared" si="1"/>
        <v>12241.39</v>
      </c>
      <c r="K56" s="5">
        <f t="shared" si="2"/>
        <v>0.42230183563146617</v>
      </c>
    </row>
    <row r="57" spans="1:11" x14ac:dyDescent="0.25">
      <c r="A57" s="2">
        <v>45108</v>
      </c>
      <c r="B57" t="s">
        <v>8</v>
      </c>
      <c r="C57" t="s">
        <v>12</v>
      </c>
      <c r="D57">
        <v>4966</v>
      </c>
      <c r="E57">
        <v>12.82</v>
      </c>
      <c r="F57">
        <v>63671.21</v>
      </c>
      <c r="G57">
        <v>35019.17</v>
      </c>
      <c r="H57">
        <v>10577.2</v>
      </c>
      <c r="I57">
        <f t="shared" si="0"/>
        <v>28652.04</v>
      </c>
      <c r="J57">
        <f t="shared" si="1"/>
        <v>18074.840000000004</v>
      </c>
      <c r="K57" s="5">
        <f t="shared" si="2"/>
        <v>0.28387775259807385</v>
      </c>
    </row>
    <row r="58" spans="1:11" x14ac:dyDescent="0.25">
      <c r="A58" s="2">
        <v>45108</v>
      </c>
      <c r="B58" t="s">
        <v>8</v>
      </c>
      <c r="C58" t="s">
        <v>13</v>
      </c>
      <c r="D58">
        <v>18331</v>
      </c>
      <c r="E58">
        <v>1.23</v>
      </c>
      <c r="F58">
        <v>22562.84</v>
      </c>
      <c r="G58">
        <v>7896.99</v>
      </c>
      <c r="H58">
        <v>5207.78</v>
      </c>
      <c r="I58">
        <f t="shared" si="0"/>
        <v>14665.85</v>
      </c>
      <c r="J58">
        <f t="shared" si="1"/>
        <v>9458.07</v>
      </c>
      <c r="K58" s="5">
        <f t="shared" si="2"/>
        <v>0.41918792137869165</v>
      </c>
    </row>
    <row r="59" spans="1:11" x14ac:dyDescent="0.25">
      <c r="A59" s="2">
        <v>45108</v>
      </c>
      <c r="B59" t="s">
        <v>9</v>
      </c>
      <c r="C59" t="s">
        <v>11</v>
      </c>
      <c r="D59">
        <v>8788</v>
      </c>
      <c r="E59">
        <v>3.9</v>
      </c>
      <c r="F59">
        <v>34253.11</v>
      </c>
      <c r="G59">
        <v>14386.31</v>
      </c>
      <c r="H59">
        <v>8122.99</v>
      </c>
      <c r="I59">
        <f t="shared" si="0"/>
        <v>19866.800000000003</v>
      </c>
      <c r="J59">
        <f t="shared" si="1"/>
        <v>11743.810000000001</v>
      </c>
      <c r="K59" s="5">
        <f t="shared" si="2"/>
        <v>0.34285383137472775</v>
      </c>
    </row>
    <row r="60" spans="1:11" x14ac:dyDescent="0.25">
      <c r="A60" s="2">
        <v>45108</v>
      </c>
      <c r="B60" t="s">
        <v>9</v>
      </c>
      <c r="C60" t="s">
        <v>12</v>
      </c>
      <c r="D60">
        <v>6081</v>
      </c>
      <c r="E60">
        <v>12.82</v>
      </c>
      <c r="F60">
        <v>77967.11</v>
      </c>
      <c r="G60">
        <v>42881.91</v>
      </c>
      <c r="H60">
        <v>13149.7</v>
      </c>
      <c r="I60">
        <f t="shared" si="0"/>
        <v>35085.199999999997</v>
      </c>
      <c r="J60">
        <f t="shared" si="1"/>
        <v>21935.5</v>
      </c>
      <c r="K60" s="5">
        <f t="shared" si="2"/>
        <v>0.28134299193595863</v>
      </c>
    </row>
    <row r="61" spans="1:11" x14ac:dyDescent="0.25">
      <c r="A61" s="2">
        <v>45108</v>
      </c>
      <c r="B61" t="s">
        <v>9</v>
      </c>
      <c r="C61" t="s">
        <v>13</v>
      </c>
      <c r="D61">
        <v>18099</v>
      </c>
      <c r="E61">
        <v>1.23</v>
      </c>
      <c r="F61">
        <v>22277.279999999999</v>
      </c>
      <c r="G61">
        <v>7797.05</v>
      </c>
      <c r="H61">
        <v>4543.1000000000004</v>
      </c>
      <c r="I61">
        <f t="shared" si="0"/>
        <v>14480.23</v>
      </c>
      <c r="J61">
        <f t="shared" si="1"/>
        <v>9937.1299999999974</v>
      </c>
      <c r="K61" s="5">
        <f t="shared" si="2"/>
        <v>0.4460656776769874</v>
      </c>
    </row>
    <row r="62" spans="1:11" x14ac:dyDescent="0.25">
      <c r="A62" s="2">
        <v>45108</v>
      </c>
      <c r="B62" t="s">
        <v>10</v>
      </c>
      <c r="C62" t="s">
        <v>11</v>
      </c>
      <c r="D62">
        <v>9368</v>
      </c>
      <c r="E62">
        <v>3.9</v>
      </c>
      <c r="F62">
        <v>36513.79</v>
      </c>
      <c r="G62">
        <v>15335.79</v>
      </c>
      <c r="H62">
        <v>8749.0400000000009</v>
      </c>
      <c r="I62">
        <f t="shared" si="0"/>
        <v>21178</v>
      </c>
      <c r="J62">
        <f t="shared" si="1"/>
        <v>12428.96</v>
      </c>
      <c r="K62" s="5">
        <f t="shared" si="2"/>
        <v>0.34039084959408483</v>
      </c>
    </row>
    <row r="63" spans="1:11" x14ac:dyDescent="0.25">
      <c r="A63" s="2">
        <v>45108</v>
      </c>
      <c r="B63" t="s">
        <v>10</v>
      </c>
      <c r="C63" t="s">
        <v>12</v>
      </c>
      <c r="D63">
        <v>5028</v>
      </c>
      <c r="E63">
        <v>12.82</v>
      </c>
      <c r="F63">
        <v>64466.14</v>
      </c>
      <c r="G63">
        <v>35456.379999999997</v>
      </c>
      <c r="H63">
        <v>10379.379999999999</v>
      </c>
      <c r="I63">
        <f t="shared" si="0"/>
        <v>29009.760000000002</v>
      </c>
      <c r="J63">
        <f t="shared" si="1"/>
        <v>18630.380000000005</v>
      </c>
      <c r="K63" s="5">
        <f t="shared" si="2"/>
        <v>0.28899481185006587</v>
      </c>
    </row>
    <row r="64" spans="1:11" x14ac:dyDescent="0.25">
      <c r="A64" s="2">
        <v>45108</v>
      </c>
      <c r="B64" t="s">
        <v>10</v>
      </c>
      <c r="C64" t="s">
        <v>13</v>
      </c>
      <c r="D64">
        <v>13940</v>
      </c>
      <c r="E64">
        <v>1.23</v>
      </c>
      <c r="F64">
        <v>17158.150000000001</v>
      </c>
      <c r="G64">
        <v>6005.35</v>
      </c>
      <c r="H64">
        <v>3306.56</v>
      </c>
      <c r="I64">
        <f t="shared" si="0"/>
        <v>11152.800000000001</v>
      </c>
      <c r="J64">
        <f t="shared" si="1"/>
        <v>7846.2400000000016</v>
      </c>
      <c r="K64" s="5">
        <f t="shared" si="2"/>
        <v>0.45728939308725014</v>
      </c>
    </row>
    <row r="65" spans="1:11" x14ac:dyDescent="0.25">
      <c r="A65" s="2">
        <v>45139</v>
      </c>
      <c r="B65" t="s">
        <v>8</v>
      </c>
      <c r="C65" t="s">
        <v>11</v>
      </c>
      <c r="D65">
        <v>8995</v>
      </c>
      <c r="E65">
        <v>3.91</v>
      </c>
      <c r="F65">
        <v>35206.43</v>
      </c>
      <c r="G65">
        <v>14786.7</v>
      </c>
      <c r="H65">
        <v>8311.2900000000009</v>
      </c>
      <c r="I65">
        <f t="shared" si="0"/>
        <v>20419.73</v>
      </c>
      <c r="J65">
        <f t="shared" si="1"/>
        <v>12108.439999999999</v>
      </c>
      <c r="K65" s="5">
        <f t="shared" si="2"/>
        <v>0.34392694743545421</v>
      </c>
    </row>
    <row r="66" spans="1:11" x14ac:dyDescent="0.25">
      <c r="A66" s="2">
        <v>45139</v>
      </c>
      <c r="B66" t="s">
        <v>8</v>
      </c>
      <c r="C66" t="s">
        <v>12</v>
      </c>
      <c r="D66">
        <v>4164</v>
      </c>
      <c r="E66">
        <v>12.88</v>
      </c>
      <c r="F66">
        <v>53611.5</v>
      </c>
      <c r="G66">
        <v>29486.32</v>
      </c>
      <c r="H66">
        <v>10779.92</v>
      </c>
      <c r="I66">
        <f t="shared" si="0"/>
        <v>24125.18</v>
      </c>
      <c r="J66">
        <f t="shared" si="1"/>
        <v>13345.260000000002</v>
      </c>
      <c r="K66" s="5">
        <f t="shared" si="2"/>
        <v>0.24892532385775443</v>
      </c>
    </row>
    <row r="67" spans="1:11" x14ac:dyDescent="0.25">
      <c r="A67" s="2">
        <v>45139</v>
      </c>
      <c r="B67" t="s">
        <v>8</v>
      </c>
      <c r="C67" t="s">
        <v>13</v>
      </c>
      <c r="D67">
        <v>14468</v>
      </c>
      <c r="E67">
        <v>1.24</v>
      </c>
      <c r="F67">
        <v>17882.45</v>
      </c>
      <c r="G67">
        <v>6258.86</v>
      </c>
      <c r="H67">
        <v>3079.55</v>
      </c>
      <c r="I67">
        <f t="shared" ref="I67:I130" si="3">F67-G67</f>
        <v>11623.59</v>
      </c>
      <c r="J67">
        <f t="shared" ref="J67:J130" si="4">F67-(G67+H67)</f>
        <v>8544.0400000000009</v>
      </c>
      <c r="K67" s="5">
        <f t="shared" ref="K67:K130" si="5">(J67/F67)</f>
        <v>0.47778911726301487</v>
      </c>
    </row>
    <row r="68" spans="1:11" x14ac:dyDescent="0.25">
      <c r="A68" s="2">
        <v>45139</v>
      </c>
      <c r="B68" t="s">
        <v>9</v>
      </c>
      <c r="C68" t="s">
        <v>11</v>
      </c>
      <c r="D68">
        <v>6766</v>
      </c>
      <c r="E68">
        <v>3.91</v>
      </c>
      <c r="F68">
        <v>26482.12</v>
      </c>
      <c r="G68">
        <v>11122.49</v>
      </c>
      <c r="H68">
        <v>4866.3999999999996</v>
      </c>
      <c r="I68">
        <f t="shared" si="3"/>
        <v>15359.63</v>
      </c>
      <c r="J68">
        <f t="shared" si="4"/>
        <v>10493.23</v>
      </c>
      <c r="K68" s="5">
        <f t="shared" si="5"/>
        <v>0.39623829210048139</v>
      </c>
    </row>
    <row r="69" spans="1:11" x14ac:dyDescent="0.25">
      <c r="A69" s="2">
        <v>45139</v>
      </c>
      <c r="B69" t="s">
        <v>9</v>
      </c>
      <c r="C69" t="s">
        <v>12</v>
      </c>
      <c r="D69">
        <v>6105</v>
      </c>
      <c r="E69">
        <v>12.88</v>
      </c>
      <c r="F69">
        <v>78601.88</v>
      </c>
      <c r="G69">
        <v>43231.03</v>
      </c>
      <c r="H69">
        <v>14330.72</v>
      </c>
      <c r="I69">
        <f t="shared" si="3"/>
        <v>35370.850000000006</v>
      </c>
      <c r="J69">
        <f t="shared" si="4"/>
        <v>21040.130000000005</v>
      </c>
      <c r="K69" s="5">
        <f t="shared" si="5"/>
        <v>0.26767972979781152</v>
      </c>
    </row>
    <row r="70" spans="1:11" x14ac:dyDescent="0.25">
      <c r="A70" s="2">
        <v>45139</v>
      </c>
      <c r="B70" t="s">
        <v>9</v>
      </c>
      <c r="C70" t="s">
        <v>13</v>
      </c>
      <c r="D70">
        <v>15074</v>
      </c>
      <c r="E70">
        <v>1.24</v>
      </c>
      <c r="F70">
        <v>18631.46</v>
      </c>
      <c r="G70">
        <v>6521.01</v>
      </c>
      <c r="H70">
        <v>4104.55</v>
      </c>
      <c r="I70">
        <f t="shared" si="3"/>
        <v>12110.449999999999</v>
      </c>
      <c r="J70">
        <f t="shared" si="4"/>
        <v>8005.8999999999978</v>
      </c>
      <c r="K70" s="5">
        <f t="shared" si="5"/>
        <v>0.4296979410094538</v>
      </c>
    </row>
    <row r="71" spans="1:11" x14ac:dyDescent="0.25">
      <c r="A71" s="2">
        <v>45139</v>
      </c>
      <c r="B71" t="s">
        <v>10</v>
      </c>
      <c r="C71" t="s">
        <v>11</v>
      </c>
      <c r="D71">
        <v>7544</v>
      </c>
      <c r="E71">
        <v>3.91</v>
      </c>
      <c r="F71">
        <v>29527.22</v>
      </c>
      <c r="G71">
        <v>12401.43</v>
      </c>
      <c r="H71">
        <v>7298.48</v>
      </c>
      <c r="I71">
        <f t="shared" si="3"/>
        <v>17125.79</v>
      </c>
      <c r="J71">
        <f t="shared" si="4"/>
        <v>9827.3100000000013</v>
      </c>
      <c r="K71" s="5">
        <f t="shared" si="5"/>
        <v>0.3328220536847018</v>
      </c>
    </row>
    <row r="72" spans="1:11" x14ac:dyDescent="0.25">
      <c r="A72" s="2">
        <v>45139</v>
      </c>
      <c r="B72" t="s">
        <v>10</v>
      </c>
      <c r="C72" t="s">
        <v>12</v>
      </c>
      <c r="D72">
        <v>6146</v>
      </c>
      <c r="E72">
        <v>12.88</v>
      </c>
      <c r="F72">
        <v>79129.75</v>
      </c>
      <c r="G72">
        <v>43521.36</v>
      </c>
      <c r="H72">
        <v>13861.81</v>
      </c>
      <c r="I72">
        <f t="shared" si="3"/>
        <v>35608.39</v>
      </c>
      <c r="J72">
        <f t="shared" si="4"/>
        <v>21746.58</v>
      </c>
      <c r="K72" s="5">
        <f t="shared" si="5"/>
        <v>0.27482179584795857</v>
      </c>
    </row>
    <row r="73" spans="1:11" x14ac:dyDescent="0.25">
      <c r="A73" s="2">
        <v>45139</v>
      </c>
      <c r="B73" t="s">
        <v>10</v>
      </c>
      <c r="C73" t="s">
        <v>13</v>
      </c>
      <c r="D73">
        <v>14946</v>
      </c>
      <c r="E73">
        <v>1.24</v>
      </c>
      <c r="F73">
        <v>18473.259999999998</v>
      </c>
      <c r="G73">
        <v>6465.64</v>
      </c>
      <c r="H73">
        <v>3326.81</v>
      </c>
      <c r="I73">
        <f t="shared" si="3"/>
        <v>12007.619999999999</v>
      </c>
      <c r="J73">
        <f t="shared" si="4"/>
        <v>8680.8099999999977</v>
      </c>
      <c r="K73" s="5">
        <f t="shared" si="5"/>
        <v>0.46991218658753237</v>
      </c>
    </row>
    <row r="74" spans="1:11" x14ac:dyDescent="0.25">
      <c r="A74" s="2">
        <v>45170</v>
      </c>
      <c r="B74" t="s">
        <v>8</v>
      </c>
      <c r="C74" t="s">
        <v>11</v>
      </c>
      <c r="D74">
        <v>7059</v>
      </c>
      <c r="E74">
        <v>3.93</v>
      </c>
      <c r="F74">
        <v>27743.89</v>
      </c>
      <c r="G74">
        <v>11652.43</v>
      </c>
      <c r="H74">
        <v>4263.92</v>
      </c>
      <c r="I74">
        <f t="shared" si="3"/>
        <v>16091.46</v>
      </c>
      <c r="J74">
        <f t="shared" si="4"/>
        <v>11827.539999999999</v>
      </c>
      <c r="K74" s="5">
        <f t="shared" si="5"/>
        <v>0.42631152300560587</v>
      </c>
    </row>
    <row r="75" spans="1:11" x14ac:dyDescent="0.25">
      <c r="A75" s="2">
        <v>45170</v>
      </c>
      <c r="B75" t="s">
        <v>8</v>
      </c>
      <c r="C75" t="s">
        <v>12</v>
      </c>
      <c r="D75">
        <v>5241</v>
      </c>
      <c r="E75">
        <v>12.93</v>
      </c>
      <c r="F75">
        <v>67758.64</v>
      </c>
      <c r="G75">
        <v>37267.25</v>
      </c>
      <c r="H75">
        <v>13569.88</v>
      </c>
      <c r="I75">
        <f t="shared" si="3"/>
        <v>30491.39</v>
      </c>
      <c r="J75">
        <f t="shared" si="4"/>
        <v>16921.510000000002</v>
      </c>
      <c r="K75" s="5">
        <f t="shared" si="5"/>
        <v>0.2497321374809176</v>
      </c>
    </row>
    <row r="76" spans="1:11" x14ac:dyDescent="0.25">
      <c r="A76" s="2">
        <v>45170</v>
      </c>
      <c r="B76" t="s">
        <v>8</v>
      </c>
      <c r="C76" t="s">
        <v>13</v>
      </c>
      <c r="D76">
        <v>11885</v>
      </c>
      <c r="E76">
        <v>1.24</v>
      </c>
      <c r="F76">
        <v>14750.98</v>
      </c>
      <c r="G76">
        <v>5162.84</v>
      </c>
      <c r="H76">
        <v>2623.68</v>
      </c>
      <c r="I76">
        <f t="shared" si="3"/>
        <v>9588.14</v>
      </c>
      <c r="J76">
        <f t="shared" si="4"/>
        <v>6964.4599999999991</v>
      </c>
      <c r="K76" s="5">
        <f t="shared" si="5"/>
        <v>0.47213541066424058</v>
      </c>
    </row>
    <row r="77" spans="1:11" x14ac:dyDescent="0.25">
      <c r="A77" s="2">
        <v>45170</v>
      </c>
      <c r="B77" t="s">
        <v>9</v>
      </c>
      <c r="C77" t="s">
        <v>11</v>
      </c>
      <c r="D77">
        <v>8986</v>
      </c>
      <c r="E77">
        <v>3.93</v>
      </c>
      <c r="F77">
        <v>35317.550000000003</v>
      </c>
      <c r="G77">
        <v>14833.37</v>
      </c>
      <c r="H77">
        <v>6143.71</v>
      </c>
      <c r="I77">
        <f t="shared" si="3"/>
        <v>20484.18</v>
      </c>
      <c r="J77">
        <f t="shared" si="4"/>
        <v>14340.470000000001</v>
      </c>
      <c r="K77" s="5">
        <f t="shared" si="5"/>
        <v>0.40604373746197003</v>
      </c>
    </row>
    <row r="78" spans="1:11" x14ac:dyDescent="0.25">
      <c r="A78" s="2">
        <v>45170</v>
      </c>
      <c r="B78" t="s">
        <v>9</v>
      </c>
      <c r="C78" t="s">
        <v>12</v>
      </c>
      <c r="D78">
        <v>4307</v>
      </c>
      <c r="E78">
        <v>12.93</v>
      </c>
      <c r="F78">
        <v>55683.360000000001</v>
      </c>
      <c r="G78">
        <v>30625.85</v>
      </c>
      <c r="H78">
        <v>11077.94</v>
      </c>
      <c r="I78">
        <f t="shared" si="3"/>
        <v>25057.510000000002</v>
      </c>
      <c r="J78">
        <f t="shared" si="4"/>
        <v>13979.57</v>
      </c>
      <c r="K78" s="5">
        <f t="shared" si="5"/>
        <v>0.25105471365233706</v>
      </c>
    </row>
    <row r="79" spans="1:11" x14ac:dyDescent="0.25">
      <c r="A79" s="2">
        <v>45170</v>
      </c>
      <c r="B79" t="s">
        <v>9</v>
      </c>
      <c r="C79" t="s">
        <v>13</v>
      </c>
      <c r="D79">
        <v>17297</v>
      </c>
      <c r="E79">
        <v>1.24</v>
      </c>
      <c r="F79">
        <v>21468.05</v>
      </c>
      <c r="G79">
        <v>7513.82</v>
      </c>
      <c r="H79">
        <v>3739.85</v>
      </c>
      <c r="I79">
        <f t="shared" si="3"/>
        <v>13954.23</v>
      </c>
      <c r="J79">
        <f t="shared" si="4"/>
        <v>10214.379999999999</v>
      </c>
      <c r="K79" s="5">
        <f t="shared" si="5"/>
        <v>0.47579449460943118</v>
      </c>
    </row>
    <row r="80" spans="1:11" x14ac:dyDescent="0.25">
      <c r="A80" s="2">
        <v>45170</v>
      </c>
      <c r="B80" t="s">
        <v>10</v>
      </c>
      <c r="C80" t="s">
        <v>11</v>
      </c>
      <c r="D80">
        <v>8256</v>
      </c>
      <c r="E80">
        <v>3.93</v>
      </c>
      <c r="F80">
        <v>32448.44</v>
      </c>
      <c r="G80">
        <v>13628.34</v>
      </c>
      <c r="H80">
        <v>7338.6</v>
      </c>
      <c r="I80">
        <f t="shared" si="3"/>
        <v>18820.099999999999</v>
      </c>
      <c r="J80">
        <f t="shared" si="4"/>
        <v>11481.499999999996</v>
      </c>
      <c r="K80" s="5">
        <f t="shared" si="5"/>
        <v>0.35383827388928396</v>
      </c>
    </row>
    <row r="81" spans="1:11" x14ac:dyDescent="0.25">
      <c r="A81" s="2">
        <v>45170</v>
      </c>
      <c r="B81" t="s">
        <v>10</v>
      </c>
      <c r="C81" t="s">
        <v>12</v>
      </c>
      <c r="D81">
        <v>4494</v>
      </c>
      <c r="E81">
        <v>12.93</v>
      </c>
      <c r="F81">
        <v>58101</v>
      </c>
      <c r="G81">
        <v>31955.55</v>
      </c>
      <c r="H81">
        <v>12946.16</v>
      </c>
      <c r="I81">
        <f t="shared" si="3"/>
        <v>26145.45</v>
      </c>
      <c r="J81">
        <f t="shared" si="4"/>
        <v>13199.29</v>
      </c>
      <c r="K81" s="5">
        <f t="shared" si="5"/>
        <v>0.22717836181821313</v>
      </c>
    </row>
    <row r="82" spans="1:11" x14ac:dyDescent="0.25">
      <c r="A82" s="2">
        <v>45170</v>
      </c>
      <c r="B82" t="s">
        <v>10</v>
      </c>
      <c r="C82" t="s">
        <v>13</v>
      </c>
      <c r="D82">
        <v>13717</v>
      </c>
      <c r="E82">
        <v>1.24</v>
      </c>
      <c r="F82">
        <v>17024.759999999998</v>
      </c>
      <c r="G82">
        <v>5958.66</v>
      </c>
      <c r="H82">
        <v>3630.2</v>
      </c>
      <c r="I82">
        <f t="shared" si="3"/>
        <v>11066.099999999999</v>
      </c>
      <c r="J82">
        <f t="shared" si="4"/>
        <v>7435.8999999999978</v>
      </c>
      <c r="K82" s="5">
        <f t="shared" si="5"/>
        <v>0.43676974007269403</v>
      </c>
    </row>
    <row r="83" spans="1:11" x14ac:dyDescent="0.25">
      <c r="A83" s="2">
        <v>45200</v>
      </c>
      <c r="B83" t="s">
        <v>8</v>
      </c>
      <c r="C83" t="s">
        <v>11</v>
      </c>
      <c r="D83">
        <v>8072</v>
      </c>
      <c r="E83">
        <v>3.95</v>
      </c>
      <c r="F83">
        <v>31856.720000000001</v>
      </c>
      <c r="G83">
        <v>13379.82</v>
      </c>
      <c r="H83">
        <v>6485.31</v>
      </c>
      <c r="I83">
        <f t="shared" si="3"/>
        <v>18476.900000000001</v>
      </c>
      <c r="J83">
        <f t="shared" si="4"/>
        <v>11991.59</v>
      </c>
      <c r="K83" s="5">
        <f t="shared" si="5"/>
        <v>0.37642261978006525</v>
      </c>
    </row>
    <row r="84" spans="1:11" x14ac:dyDescent="0.25">
      <c r="A84" s="2">
        <v>45200</v>
      </c>
      <c r="B84" t="s">
        <v>8</v>
      </c>
      <c r="C84" t="s">
        <v>12</v>
      </c>
      <c r="D84">
        <v>4164</v>
      </c>
      <c r="E84">
        <v>12.98</v>
      </c>
      <c r="F84">
        <v>54057.64</v>
      </c>
      <c r="G84">
        <v>29731.7</v>
      </c>
      <c r="H84">
        <v>12624.09</v>
      </c>
      <c r="I84">
        <f t="shared" si="3"/>
        <v>24325.94</v>
      </c>
      <c r="J84">
        <f t="shared" si="4"/>
        <v>11701.849999999999</v>
      </c>
      <c r="K84" s="5">
        <f t="shared" si="5"/>
        <v>0.21646986438919641</v>
      </c>
    </row>
    <row r="85" spans="1:11" x14ac:dyDescent="0.25">
      <c r="A85" s="2">
        <v>45200</v>
      </c>
      <c r="B85" t="s">
        <v>8</v>
      </c>
      <c r="C85" t="s">
        <v>13</v>
      </c>
      <c r="D85">
        <v>13337</v>
      </c>
      <c r="E85">
        <v>1.25</v>
      </c>
      <c r="F85">
        <v>16621.71</v>
      </c>
      <c r="G85">
        <v>5817.6</v>
      </c>
      <c r="H85">
        <v>2803.28</v>
      </c>
      <c r="I85">
        <f t="shared" si="3"/>
        <v>10804.109999999999</v>
      </c>
      <c r="J85">
        <f t="shared" si="4"/>
        <v>8000.8299999999981</v>
      </c>
      <c r="K85" s="5">
        <f t="shared" si="5"/>
        <v>0.48134818860394019</v>
      </c>
    </row>
    <row r="86" spans="1:11" x14ac:dyDescent="0.25">
      <c r="A86" s="2">
        <v>45200</v>
      </c>
      <c r="B86" t="s">
        <v>9</v>
      </c>
      <c r="C86" t="s">
        <v>11</v>
      </c>
      <c r="D86">
        <v>6255</v>
      </c>
      <c r="E86">
        <v>3.95</v>
      </c>
      <c r="F86">
        <v>24685.8</v>
      </c>
      <c r="G86">
        <v>10368.040000000001</v>
      </c>
      <c r="H86">
        <v>5161.54</v>
      </c>
      <c r="I86">
        <f t="shared" si="3"/>
        <v>14317.759999999998</v>
      </c>
      <c r="J86">
        <f t="shared" si="4"/>
        <v>9156.2199999999975</v>
      </c>
      <c r="K86" s="5">
        <f t="shared" si="5"/>
        <v>0.37091040193147468</v>
      </c>
    </row>
    <row r="87" spans="1:11" x14ac:dyDescent="0.25">
      <c r="A87" s="2">
        <v>45200</v>
      </c>
      <c r="B87" t="s">
        <v>9</v>
      </c>
      <c r="C87" t="s">
        <v>12</v>
      </c>
      <c r="D87">
        <v>5334</v>
      </c>
      <c r="E87">
        <v>12.98</v>
      </c>
      <c r="F87">
        <v>69246.75</v>
      </c>
      <c r="G87">
        <v>38085.71</v>
      </c>
      <c r="H87">
        <v>10501.88</v>
      </c>
      <c r="I87">
        <f t="shared" si="3"/>
        <v>31161.040000000001</v>
      </c>
      <c r="J87">
        <f t="shared" si="4"/>
        <v>20659.160000000003</v>
      </c>
      <c r="K87" s="5">
        <f t="shared" si="5"/>
        <v>0.29834122179019235</v>
      </c>
    </row>
    <row r="88" spans="1:11" x14ac:dyDescent="0.25">
      <c r="A88" s="2">
        <v>45200</v>
      </c>
      <c r="B88" t="s">
        <v>9</v>
      </c>
      <c r="C88" t="s">
        <v>13</v>
      </c>
      <c r="D88">
        <v>14437</v>
      </c>
      <c r="E88">
        <v>1.25</v>
      </c>
      <c r="F88">
        <v>17992.63</v>
      </c>
      <c r="G88">
        <v>6297.42</v>
      </c>
      <c r="H88">
        <v>3106.42</v>
      </c>
      <c r="I88">
        <f t="shared" si="3"/>
        <v>11695.210000000001</v>
      </c>
      <c r="J88">
        <f t="shared" si="4"/>
        <v>8588.7900000000009</v>
      </c>
      <c r="K88" s="5">
        <f t="shared" si="5"/>
        <v>0.47735044848918701</v>
      </c>
    </row>
    <row r="89" spans="1:11" x14ac:dyDescent="0.25">
      <c r="A89" s="2">
        <v>45200</v>
      </c>
      <c r="B89" t="s">
        <v>10</v>
      </c>
      <c r="C89" t="s">
        <v>11</v>
      </c>
      <c r="D89">
        <v>8107</v>
      </c>
      <c r="E89">
        <v>3.95</v>
      </c>
      <c r="F89">
        <v>31994.85</v>
      </c>
      <c r="G89">
        <v>13437.84</v>
      </c>
      <c r="H89">
        <v>5357.11</v>
      </c>
      <c r="I89">
        <f t="shared" si="3"/>
        <v>18557.009999999998</v>
      </c>
      <c r="J89">
        <f t="shared" si="4"/>
        <v>13199.899999999998</v>
      </c>
      <c r="K89" s="5">
        <f t="shared" si="5"/>
        <v>0.4125632719015716</v>
      </c>
    </row>
    <row r="90" spans="1:11" x14ac:dyDescent="0.25">
      <c r="A90" s="2">
        <v>45200</v>
      </c>
      <c r="B90" t="s">
        <v>10</v>
      </c>
      <c r="C90" t="s">
        <v>12</v>
      </c>
      <c r="D90">
        <v>5361</v>
      </c>
      <c r="E90">
        <v>12.98</v>
      </c>
      <c r="F90">
        <v>69597.27</v>
      </c>
      <c r="G90">
        <v>38278.5</v>
      </c>
      <c r="H90">
        <v>13131.16</v>
      </c>
      <c r="I90">
        <f t="shared" si="3"/>
        <v>31318.770000000004</v>
      </c>
      <c r="J90">
        <f t="shared" si="4"/>
        <v>18187.61</v>
      </c>
      <c r="K90" s="5">
        <f t="shared" si="5"/>
        <v>0.26132648593831337</v>
      </c>
    </row>
    <row r="91" spans="1:11" x14ac:dyDescent="0.25">
      <c r="A91" s="2">
        <v>45200</v>
      </c>
      <c r="B91" t="s">
        <v>10</v>
      </c>
      <c r="C91" t="s">
        <v>13</v>
      </c>
      <c r="D91">
        <v>16877</v>
      </c>
      <c r="E91">
        <v>1.25</v>
      </c>
      <c r="F91">
        <v>21033.56</v>
      </c>
      <c r="G91">
        <v>7361.75</v>
      </c>
      <c r="H91">
        <v>3444.29</v>
      </c>
      <c r="I91">
        <f t="shared" si="3"/>
        <v>13671.810000000001</v>
      </c>
      <c r="J91">
        <f t="shared" si="4"/>
        <v>10227.52</v>
      </c>
      <c r="K91" s="5">
        <f t="shared" si="5"/>
        <v>0.48624769178398708</v>
      </c>
    </row>
    <row r="92" spans="1:11" x14ac:dyDescent="0.25">
      <c r="A92" s="2">
        <v>45231</v>
      </c>
      <c r="B92" t="s">
        <v>8</v>
      </c>
      <c r="C92" t="s">
        <v>11</v>
      </c>
      <c r="D92">
        <v>7331</v>
      </c>
      <c r="E92">
        <v>3.96</v>
      </c>
      <c r="F92">
        <v>29051.71</v>
      </c>
      <c r="G92">
        <v>12201.72</v>
      </c>
      <c r="H92">
        <v>4687.42</v>
      </c>
      <c r="I92">
        <f t="shared" si="3"/>
        <v>16849.989999999998</v>
      </c>
      <c r="J92">
        <f t="shared" si="4"/>
        <v>12162.57</v>
      </c>
      <c r="K92" s="5">
        <f t="shared" si="5"/>
        <v>0.41865246486351404</v>
      </c>
    </row>
    <row r="93" spans="1:11" x14ac:dyDescent="0.25">
      <c r="A93" s="2">
        <v>45231</v>
      </c>
      <c r="B93" t="s">
        <v>8</v>
      </c>
      <c r="C93" t="s">
        <v>12</v>
      </c>
      <c r="D93">
        <v>5953</v>
      </c>
      <c r="E93">
        <v>13.04</v>
      </c>
      <c r="F93">
        <v>77601.61</v>
      </c>
      <c r="G93">
        <v>42680.88</v>
      </c>
      <c r="H93">
        <v>18448.54</v>
      </c>
      <c r="I93">
        <f t="shared" si="3"/>
        <v>34920.730000000003</v>
      </c>
      <c r="J93">
        <f t="shared" si="4"/>
        <v>16472.190000000002</v>
      </c>
      <c r="K93" s="5">
        <f t="shared" si="5"/>
        <v>0.21226608571652061</v>
      </c>
    </row>
    <row r="94" spans="1:11" x14ac:dyDescent="0.25">
      <c r="A94" s="2">
        <v>45231</v>
      </c>
      <c r="B94" t="s">
        <v>8</v>
      </c>
      <c r="C94" t="s">
        <v>13</v>
      </c>
      <c r="D94">
        <v>13258</v>
      </c>
      <c r="E94">
        <v>1.25</v>
      </c>
      <c r="F94">
        <v>16591.439999999999</v>
      </c>
      <c r="G94">
        <v>5807</v>
      </c>
      <c r="H94">
        <v>3583.72</v>
      </c>
      <c r="I94">
        <f t="shared" si="3"/>
        <v>10784.439999999999</v>
      </c>
      <c r="J94">
        <f t="shared" si="4"/>
        <v>7200.7199999999993</v>
      </c>
      <c r="K94" s="5">
        <f t="shared" si="5"/>
        <v>0.43400211193241817</v>
      </c>
    </row>
    <row r="95" spans="1:11" x14ac:dyDescent="0.25">
      <c r="A95" s="2">
        <v>45231</v>
      </c>
      <c r="B95" t="s">
        <v>9</v>
      </c>
      <c r="C95" t="s">
        <v>11</v>
      </c>
      <c r="D95">
        <v>8822</v>
      </c>
      <c r="E95">
        <v>3.96</v>
      </c>
      <c r="F95">
        <v>34960.33</v>
      </c>
      <c r="G95">
        <v>14683.34</v>
      </c>
      <c r="H95">
        <v>7185.05</v>
      </c>
      <c r="I95">
        <f t="shared" si="3"/>
        <v>20276.990000000002</v>
      </c>
      <c r="J95">
        <f t="shared" si="4"/>
        <v>13091.940000000002</v>
      </c>
      <c r="K95" s="5">
        <f t="shared" si="5"/>
        <v>0.37447987476090761</v>
      </c>
    </row>
    <row r="96" spans="1:11" x14ac:dyDescent="0.25">
      <c r="A96" s="2">
        <v>45231</v>
      </c>
      <c r="B96" t="s">
        <v>9</v>
      </c>
      <c r="C96" t="s">
        <v>12</v>
      </c>
      <c r="D96">
        <v>5149</v>
      </c>
      <c r="E96">
        <v>13.04</v>
      </c>
      <c r="F96">
        <v>67120.89</v>
      </c>
      <c r="G96">
        <v>36916.49</v>
      </c>
      <c r="H96">
        <v>11691.47</v>
      </c>
      <c r="I96">
        <f t="shared" si="3"/>
        <v>30204.400000000001</v>
      </c>
      <c r="J96">
        <f t="shared" si="4"/>
        <v>18512.93</v>
      </c>
      <c r="K96" s="5">
        <f t="shared" si="5"/>
        <v>0.27581472772485588</v>
      </c>
    </row>
    <row r="97" spans="1:11" x14ac:dyDescent="0.25">
      <c r="A97" s="2">
        <v>45231</v>
      </c>
      <c r="B97" t="s">
        <v>9</v>
      </c>
      <c r="C97" t="s">
        <v>13</v>
      </c>
      <c r="D97">
        <v>12290</v>
      </c>
      <c r="E97">
        <v>1.25</v>
      </c>
      <c r="F97">
        <v>15380.06</v>
      </c>
      <c r="G97">
        <v>5383.02</v>
      </c>
      <c r="H97">
        <v>3686.93</v>
      </c>
      <c r="I97">
        <f t="shared" si="3"/>
        <v>9997.0399999999991</v>
      </c>
      <c r="J97">
        <f t="shared" si="4"/>
        <v>6310.1099999999988</v>
      </c>
      <c r="K97" s="5">
        <f t="shared" si="5"/>
        <v>0.41027863350338029</v>
      </c>
    </row>
    <row r="98" spans="1:11" x14ac:dyDescent="0.25">
      <c r="A98" s="2">
        <v>45231</v>
      </c>
      <c r="B98" t="s">
        <v>10</v>
      </c>
      <c r="C98" t="s">
        <v>11</v>
      </c>
      <c r="D98">
        <v>9083</v>
      </c>
      <c r="E98">
        <v>3.96</v>
      </c>
      <c r="F98">
        <v>35994.629999999997</v>
      </c>
      <c r="G98">
        <v>15117.75</v>
      </c>
      <c r="H98">
        <v>7678.02</v>
      </c>
      <c r="I98">
        <f t="shared" si="3"/>
        <v>20876.879999999997</v>
      </c>
      <c r="J98">
        <f t="shared" si="4"/>
        <v>13198.859999999997</v>
      </c>
      <c r="K98" s="5">
        <f t="shared" si="5"/>
        <v>0.36668969787993372</v>
      </c>
    </row>
    <row r="99" spans="1:11" x14ac:dyDescent="0.25">
      <c r="A99" s="2">
        <v>45231</v>
      </c>
      <c r="B99" t="s">
        <v>10</v>
      </c>
      <c r="C99" t="s">
        <v>12</v>
      </c>
      <c r="D99">
        <v>4761</v>
      </c>
      <c r="E99">
        <v>13.04</v>
      </c>
      <c r="F99">
        <v>62063.040000000001</v>
      </c>
      <c r="G99">
        <v>34134.67</v>
      </c>
      <c r="H99">
        <v>11476.76</v>
      </c>
      <c r="I99">
        <f t="shared" si="3"/>
        <v>27928.370000000003</v>
      </c>
      <c r="J99">
        <f t="shared" si="4"/>
        <v>16451.61</v>
      </c>
      <c r="K99" s="5">
        <f t="shared" si="5"/>
        <v>0.26507902287738405</v>
      </c>
    </row>
    <row r="100" spans="1:11" x14ac:dyDescent="0.25">
      <c r="A100" s="2">
        <v>45231</v>
      </c>
      <c r="B100" t="s">
        <v>10</v>
      </c>
      <c r="C100" t="s">
        <v>13</v>
      </c>
      <c r="D100">
        <v>16006</v>
      </c>
      <c r="E100">
        <v>1.25</v>
      </c>
      <c r="F100">
        <v>20030.37</v>
      </c>
      <c r="G100">
        <v>7010.63</v>
      </c>
      <c r="H100">
        <v>4801.5</v>
      </c>
      <c r="I100">
        <f t="shared" si="3"/>
        <v>13019.739999999998</v>
      </c>
      <c r="J100">
        <f t="shared" si="4"/>
        <v>8218.239999999998</v>
      </c>
      <c r="K100" s="5">
        <f t="shared" si="5"/>
        <v>0.41028897618965593</v>
      </c>
    </row>
    <row r="101" spans="1:11" x14ac:dyDescent="0.25">
      <c r="A101" s="2">
        <v>45261</v>
      </c>
      <c r="B101" t="s">
        <v>8</v>
      </c>
      <c r="C101" t="s">
        <v>11</v>
      </c>
      <c r="D101">
        <v>9466</v>
      </c>
      <c r="E101">
        <v>3.98</v>
      </c>
      <c r="F101">
        <v>37666.57</v>
      </c>
      <c r="G101">
        <v>15819.96</v>
      </c>
      <c r="H101">
        <v>8587.51</v>
      </c>
      <c r="I101">
        <f t="shared" si="3"/>
        <v>21846.61</v>
      </c>
      <c r="J101">
        <f t="shared" si="4"/>
        <v>13259.099999999999</v>
      </c>
      <c r="K101" s="5">
        <f t="shared" si="5"/>
        <v>0.35201240781945364</v>
      </c>
    </row>
    <row r="102" spans="1:11" x14ac:dyDescent="0.25">
      <c r="A102" s="2">
        <v>45261</v>
      </c>
      <c r="B102" t="s">
        <v>8</v>
      </c>
      <c r="C102" t="s">
        <v>12</v>
      </c>
      <c r="D102">
        <v>5630</v>
      </c>
      <c r="E102">
        <v>13.09</v>
      </c>
      <c r="F102">
        <v>73692.679999999993</v>
      </c>
      <c r="G102">
        <v>40530.97</v>
      </c>
      <c r="H102">
        <v>11673.95</v>
      </c>
      <c r="I102">
        <f t="shared" si="3"/>
        <v>33161.709999999992</v>
      </c>
      <c r="J102">
        <f t="shared" si="4"/>
        <v>21487.759999999995</v>
      </c>
      <c r="K102" s="5">
        <f t="shared" si="5"/>
        <v>0.29158608426237176</v>
      </c>
    </row>
    <row r="103" spans="1:11" x14ac:dyDescent="0.25">
      <c r="A103" s="2">
        <v>45261</v>
      </c>
      <c r="B103" t="s">
        <v>8</v>
      </c>
      <c r="C103" t="s">
        <v>13</v>
      </c>
      <c r="D103">
        <v>13289</v>
      </c>
      <c r="E103">
        <v>1.26</v>
      </c>
      <c r="F103">
        <v>16698.580000000002</v>
      </c>
      <c r="G103">
        <v>5844.5</v>
      </c>
      <c r="H103">
        <v>4005.24</v>
      </c>
      <c r="I103">
        <f t="shared" si="3"/>
        <v>10854.080000000002</v>
      </c>
      <c r="J103">
        <f t="shared" si="4"/>
        <v>6848.840000000002</v>
      </c>
      <c r="K103" s="5">
        <f t="shared" si="5"/>
        <v>0.41014505425012193</v>
      </c>
    </row>
    <row r="104" spans="1:11" x14ac:dyDescent="0.25">
      <c r="A104" s="2">
        <v>45261</v>
      </c>
      <c r="B104" t="s">
        <v>9</v>
      </c>
      <c r="C104" t="s">
        <v>11</v>
      </c>
      <c r="D104">
        <v>8546</v>
      </c>
      <c r="E104">
        <v>3.98</v>
      </c>
      <c r="F104">
        <v>34005.75</v>
      </c>
      <c r="G104">
        <v>14282.42</v>
      </c>
      <c r="H104">
        <v>5132.1400000000003</v>
      </c>
      <c r="I104">
        <f t="shared" si="3"/>
        <v>19723.330000000002</v>
      </c>
      <c r="J104">
        <f t="shared" si="4"/>
        <v>14591.189999999999</v>
      </c>
      <c r="K104" s="5">
        <f t="shared" si="5"/>
        <v>0.42908008204494824</v>
      </c>
    </row>
    <row r="105" spans="1:11" x14ac:dyDescent="0.25">
      <c r="A105" s="2">
        <v>45261</v>
      </c>
      <c r="B105" t="s">
        <v>9</v>
      </c>
      <c r="C105" t="s">
        <v>12</v>
      </c>
      <c r="D105">
        <v>4478</v>
      </c>
      <c r="E105">
        <v>13.09</v>
      </c>
      <c r="F105">
        <v>58613.82</v>
      </c>
      <c r="G105">
        <v>32237.599999999999</v>
      </c>
      <c r="H105">
        <v>12681.11</v>
      </c>
      <c r="I105">
        <f t="shared" si="3"/>
        <v>26376.22</v>
      </c>
      <c r="J105">
        <f t="shared" si="4"/>
        <v>13695.11</v>
      </c>
      <c r="K105" s="5">
        <f t="shared" si="5"/>
        <v>0.23364984571897893</v>
      </c>
    </row>
    <row r="106" spans="1:11" x14ac:dyDescent="0.25">
      <c r="A106" s="2">
        <v>45261</v>
      </c>
      <c r="B106" t="s">
        <v>9</v>
      </c>
      <c r="C106" t="s">
        <v>13</v>
      </c>
      <c r="D106">
        <v>12326</v>
      </c>
      <c r="E106">
        <v>1.26</v>
      </c>
      <c r="F106">
        <v>15488.5</v>
      </c>
      <c r="G106">
        <v>5420.97</v>
      </c>
      <c r="H106">
        <v>2572.34</v>
      </c>
      <c r="I106">
        <f t="shared" si="3"/>
        <v>10067.529999999999</v>
      </c>
      <c r="J106">
        <f t="shared" si="4"/>
        <v>7495.19</v>
      </c>
      <c r="K106" s="5">
        <f t="shared" si="5"/>
        <v>0.48391968234496557</v>
      </c>
    </row>
    <row r="107" spans="1:11" x14ac:dyDescent="0.25">
      <c r="A107" s="2">
        <v>45261</v>
      </c>
      <c r="B107" t="s">
        <v>10</v>
      </c>
      <c r="C107" t="s">
        <v>11</v>
      </c>
      <c r="D107">
        <v>8356</v>
      </c>
      <c r="E107">
        <v>3.98</v>
      </c>
      <c r="F107">
        <v>33249.72</v>
      </c>
      <c r="G107">
        <v>13964.88</v>
      </c>
      <c r="H107">
        <v>7287.99</v>
      </c>
      <c r="I107">
        <f t="shared" si="3"/>
        <v>19284.840000000004</v>
      </c>
      <c r="J107">
        <f t="shared" si="4"/>
        <v>11996.850000000002</v>
      </c>
      <c r="K107" s="5">
        <f t="shared" si="5"/>
        <v>0.36081055720168476</v>
      </c>
    </row>
    <row r="108" spans="1:11" x14ac:dyDescent="0.25">
      <c r="A108" s="2">
        <v>45261</v>
      </c>
      <c r="B108" t="s">
        <v>10</v>
      </c>
      <c r="C108" t="s">
        <v>12</v>
      </c>
      <c r="D108">
        <v>5652</v>
      </c>
      <c r="E108">
        <v>13.09</v>
      </c>
      <c r="F108">
        <v>73980.639999999999</v>
      </c>
      <c r="G108">
        <v>40689.35</v>
      </c>
      <c r="H108">
        <v>12756.26</v>
      </c>
      <c r="I108">
        <f t="shared" si="3"/>
        <v>33291.29</v>
      </c>
      <c r="J108">
        <f t="shared" si="4"/>
        <v>20535.03</v>
      </c>
      <c r="K108" s="5">
        <f t="shared" si="5"/>
        <v>0.27757302451019616</v>
      </c>
    </row>
    <row r="109" spans="1:11" x14ac:dyDescent="0.25">
      <c r="A109" s="2">
        <v>45261</v>
      </c>
      <c r="B109" t="s">
        <v>10</v>
      </c>
      <c r="C109" t="s">
        <v>13</v>
      </c>
      <c r="D109">
        <v>16674</v>
      </c>
      <c r="E109">
        <v>1.26</v>
      </c>
      <c r="F109">
        <v>20952.07</v>
      </c>
      <c r="G109">
        <v>7333.23</v>
      </c>
      <c r="H109">
        <v>3639.9</v>
      </c>
      <c r="I109">
        <f t="shared" si="3"/>
        <v>13618.84</v>
      </c>
      <c r="J109">
        <f t="shared" si="4"/>
        <v>9978.94</v>
      </c>
      <c r="K109" s="5">
        <f t="shared" si="5"/>
        <v>0.47627465925801127</v>
      </c>
    </row>
    <row r="110" spans="1:11" x14ac:dyDescent="0.25">
      <c r="A110" s="2">
        <v>45292</v>
      </c>
      <c r="B110" t="s">
        <v>8</v>
      </c>
      <c r="C110" t="s">
        <v>11</v>
      </c>
      <c r="D110">
        <v>8079</v>
      </c>
      <c r="E110">
        <v>4</v>
      </c>
      <c r="F110">
        <v>32279.07</v>
      </c>
      <c r="G110">
        <v>13557.21</v>
      </c>
      <c r="H110">
        <v>7251.46</v>
      </c>
      <c r="I110">
        <f t="shared" si="3"/>
        <v>18721.86</v>
      </c>
      <c r="J110">
        <f t="shared" si="4"/>
        <v>11470.400000000001</v>
      </c>
      <c r="K110" s="5">
        <f t="shared" si="5"/>
        <v>0.35535100608536746</v>
      </c>
    </row>
    <row r="111" spans="1:11" x14ac:dyDescent="0.25">
      <c r="A111" s="2">
        <v>45292</v>
      </c>
      <c r="B111" t="s">
        <v>8</v>
      </c>
      <c r="C111" t="s">
        <v>12</v>
      </c>
      <c r="D111">
        <v>5983</v>
      </c>
      <c r="E111">
        <v>13.14</v>
      </c>
      <c r="F111">
        <v>78633.710000000006</v>
      </c>
      <c r="G111">
        <v>43248.54</v>
      </c>
      <c r="H111">
        <v>18472.82</v>
      </c>
      <c r="I111">
        <f t="shared" si="3"/>
        <v>35385.170000000006</v>
      </c>
      <c r="J111">
        <f t="shared" si="4"/>
        <v>16912.350000000006</v>
      </c>
      <c r="K111" s="5">
        <f t="shared" si="5"/>
        <v>0.2150776047575525</v>
      </c>
    </row>
    <row r="112" spans="1:11" x14ac:dyDescent="0.25">
      <c r="A112" s="2">
        <v>45292</v>
      </c>
      <c r="B112" t="s">
        <v>8</v>
      </c>
      <c r="C112" t="s">
        <v>13</v>
      </c>
      <c r="D112">
        <v>17312</v>
      </c>
      <c r="E112">
        <v>1.26</v>
      </c>
      <c r="F112">
        <v>21842.799999999999</v>
      </c>
      <c r="G112">
        <v>7644.98</v>
      </c>
      <c r="H112">
        <v>4517.76</v>
      </c>
      <c r="I112">
        <f t="shared" si="3"/>
        <v>14197.82</v>
      </c>
      <c r="J112">
        <f t="shared" si="4"/>
        <v>9680.06</v>
      </c>
      <c r="K112" s="5">
        <f t="shared" si="5"/>
        <v>0.44316937388979433</v>
      </c>
    </row>
    <row r="113" spans="1:11" x14ac:dyDescent="0.25">
      <c r="A113" s="2">
        <v>45292</v>
      </c>
      <c r="B113" t="s">
        <v>9</v>
      </c>
      <c r="C113" t="s">
        <v>11</v>
      </c>
      <c r="D113">
        <v>7274</v>
      </c>
      <c r="E113">
        <v>4</v>
      </c>
      <c r="F113">
        <v>29062.75</v>
      </c>
      <c r="G113">
        <v>12206.35</v>
      </c>
      <c r="H113">
        <v>5428.1</v>
      </c>
      <c r="I113">
        <f t="shared" si="3"/>
        <v>16856.400000000001</v>
      </c>
      <c r="J113">
        <f t="shared" si="4"/>
        <v>11428.3</v>
      </c>
      <c r="K113" s="5">
        <f t="shared" si="5"/>
        <v>0.39322844534670665</v>
      </c>
    </row>
    <row r="114" spans="1:11" x14ac:dyDescent="0.25">
      <c r="A114" s="2">
        <v>45292</v>
      </c>
      <c r="B114" t="s">
        <v>9</v>
      </c>
      <c r="C114" t="s">
        <v>12</v>
      </c>
      <c r="D114">
        <v>5115</v>
      </c>
      <c r="E114">
        <v>13.14</v>
      </c>
      <c r="F114">
        <v>67225.710000000006</v>
      </c>
      <c r="G114">
        <v>36974.14</v>
      </c>
      <c r="H114">
        <v>11724.09</v>
      </c>
      <c r="I114">
        <f t="shared" si="3"/>
        <v>30251.570000000007</v>
      </c>
      <c r="J114">
        <f t="shared" si="4"/>
        <v>18527.48000000001</v>
      </c>
      <c r="K114" s="5">
        <f t="shared" si="5"/>
        <v>0.27560110558891843</v>
      </c>
    </row>
    <row r="115" spans="1:11" x14ac:dyDescent="0.25">
      <c r="A115" s="2">
        <v>45292</v>
      </c>
      <c r="B115" t="s">
        <v>9</v>
      </c>
      <c r="C115" t="s">
        <v>13</v>
      </c>
      <c r="D115">
        <v>19367</v>
      </c>
      <c r="E115">
        <v>1.26</v>
      </c>
      <c r="F115">
        <v>24435.62</v>
      </c>
      <c r="G115">
        <v>8552.4699999999993</v>
      </c>
      <c r="H115">
        <v>4625.8999999999996</v>
      </c>
      <c r="I115">
        <f t="shared" si="3"/>
        <v>15883.15</v>
      </c>
      <c r="J115">
        <f t="shared" si="4"/>
        <v>11257.25</v>
      </c>
      <c r="K115" s="5">
        <f t="shared" si="5"/>
        <v>0.46069017278874042</v>
      </c>
    </row>
    <row r="116" spans="1:11" x14ac:dyDescent="0.25">
      <c r="A116" s="2">
        <v>45292</v>
      </c>
      <c r="B116" t="s">
        <v>10</v>
      </c>
      <c r="C116" t="s">
        <v>11</v>
      </c>
      <c r="D116">
        <v>10047</v>
      </c>
      <c r="E116">
        <v>4</v>
      </c>
      <c r="F116">
        <v>40142.07</v>
      </c>
      <c r="G116">
        <v>16859.669999999998</v>
      </c>
      <c r="H116">
        <v>8554.83</v>
      </c>
      <c r="I116">
        <f t="shared" si="3"/>
        <v>23282.400000000001</v>
      </c>
      <c r="J116">
        <f t="shared" si="4"/>
        <v>14727.57</v>
      </c>
      <c r="K116" s="5">
        <f t="shared" si="5"/>
        <v>0.36688616207385416</v>
      </c>
    </row>
    <row r="117" spans="1:11" x14ac:dyDescent="0.25">
      <c r="A117" s="2">
        <v>45292</v>
      </c>
      <c r="B117" t="s">
        <v>10</v>
      </c>
      <c r="C117" t="s">
        <v>12</v>
      </c>
      <c r="D117">
        <v>6311</v>
      </c>
      <c r="E117">
        <v>13.14</v>
      </c>
      <c r="F117">
        <v>82944.570000000007</v>
      </c>
      <c r="G117">
        <v>45619.51</v>
      </c>
      <c r="H117">
        <v>16610.79</v>
      </c>
      <c r="I117">
        <f t="shared" si="3"/>
        <v>37325.060000000005</v>
      </c>
      <c r="J117">
        <f t="shared" si="4"/>
        <v>20714.270000000004</v>
      </c>
      <c r="K117" s="5">
        <f t="shared" si="5"/>
        <v>0.249736299796358</v>
      </c>
    </row>
    <row r="118" spans="1:11" x14ac:dyDescent="0.25">
      <c r="A118" s="2">
        <v>45292</v>
      </c>
      <c r="B118" t="s">
        <v>10</v>
      </c>
      <c r="C118" t="s">
        <v>13</v>
      </c>
      <c r="D118">
        <v>16786</v>
      </c>
      <c r="E118">
        <v>1.26</v>
      </c>
      <c r="F118">
        <v>21179.14</v>
      </c>
      <c r="G118">
        <v>7412.7</v>
      </c>
      <c r="H118">
        <v>4219.9799999999996</v>
      </c>
      <c r="I118">
        <f t="shared" si="3"/>
        <v>13766.439999999999</v>
      </c>
      <c r="J118">
        <f t="shared" si="4"/>
        <v>9546.4599999999991</v>
      </c>
      <c r="K118" s="5">
        <f t="shared" si="5"/>
        <v>0.45074823623622107</v>
      </c>
    </row>
    <row r="119" spans="1:11" x14ac:dyDescent="0.25">
      <c r="A119" s="2">
        <v>45323</v>
      </c>
      <c r="B119" t="s">
        <v>8</v>
      </c>
      <c r="C119" t="s">
        <v>11</v>
      </c>
      <c r="D119">
        <v>8060</v>
      </c>
      <c r="E119">
        <v>4.01</v>
      </c>
      <c r="F119">
        <v>32334.42</v>
      </c>
      <c r="G119">
        <v>13580.46</v>
      </c>
      <c r="H119">
        <v>7186.17</v>
      </c>
      <c r="I119">
        <f t="shared" si="3"/>
        <v>18753.96</v>
      </c>
      <c r="J119">
        <f t="shared" si="4"/>
        <v>11567.79</v>
      </c>
      <c r="K119" s="5">
        <f t="shared" si="5"/>
        <v>0.35775467752320905</v>
      </c>
    </row>
    <row r="120" spans="1:11" x14ac:dyDescent="0.25">
      <c r="A120" s="2">
        <v>45323</v>
      </c>
      <c r="B120" t="s">
        <v>8</v>
      </c>
      <c r="C120" t="s">
        <v>12</v>
      </c>
      <c r="D120">
        <v>5443</v>
      </c>
      <c r="E120">
        <v>13.2</v>
      </c>
      <c r="F120">
        <v>71828.160000000003</v>
      </c>
      <c r="G120">
        <v>39505.49</v>
      </c>
      <c r="H120">
        <v>10948.88</v>
      </c>
      <c r="I120">
        <f t="shared" si="3"/>
        <v>32322.670000000006</v>
      </c>
      <c r="J120">
        <f t="shared" si="4"/>
        <v>21373.790000000008</v>
      </c>
      <c r="K120" s="5">
        <f t="shared" si="5"/>
        <v>0.29756839100430815</v>
      </c>
    </row>
    <row r="121" spans="1:11" x14ac:dyDescent="0.25">
      <c r="A121" s="2">
        <v>45323</v>
      </c>
      <c r="B121" t="s">
        <v>8</v>
      </c>
      <c r="C121" t="s">
        <v>13</v>
      </c>
      <c r="D121">
        <v>18214</v>
      </c>
      <c r="E121">
        <v>1.27</v>
      </c>
      <c r="F121">
        <v>23074.54</v>
      </c>
      <c r="G121">
        <v>8076.09</v>
      </c>
      <c r="H121">
        <v>3869.86</v>
      </c>
      <c r="I121">
        <f t="shared" si="3"/>
        <v>14998.45</v>
      </c>
      <c r="J121">
        <f t="shared" si="4"/>
        <v>11128.59</v>
      </c>
      <c r="K121" s="5">
        <f t="shared" si="5"/>
        <v>0.48228870434686888</v>
      </c>
    </row>
    <row r="122" spans="1:11" x14ac:dyDescent="0.25">
      <c r="A122" s="2">
        <v>45323</v>
      </c>
      <c r="B122" t="s">
        <v>9</v>
      </c>
      <c r="C122" t="s">
        <v>11</v>
      </c>
      <c r="D122">
        <v>10797</v>
      </c>
      <c r="E122">
        <v>4.01</v>
      </c>
      <c r="F122">
        <v>43314.48</v>
      </c>
      <c r="G122">
        <v>18192.080000000002</v>
      </c>
      <c r="H122">
        <v>10629.06</v>
      </c>
      <c r="I122">
        <f t="shared" si="3"/>
        <v>25122.400000000001</v>
      </c>
      <c r="J122">
        <f t="shared" si="4"/>
        <v>14493.340000000004</v>
      </c>
      <c r="K122" s="5">
        <f t="shared" si="5"/>
        <v>0.33460727221012471</v>
      </c>
    </row>
    <row r="123" spans="1:11" x14ac:dyDescent="0.25">
      <c r="A123" s="2">
        <v>45323</v>
      </c>
      <c r="B123" t="s">
        <v>9</v>
      </c>
      <c r="C123" t="s">
        <v>12</v>
      </c>
      <c r="D123">
        <v>6957</v>
      </c>
      <c r="E123">
        <v>13.2</v>
      </c>
      <c r="F123">
        <v>91807.55</v>
      </c>
      <c r="G123">
        <v>50494.15</v>
      </c>
      <c r="H123">
        <v>17169.47</v>
      </c>
      <c r="I123">
        <f t="shared" si="3"/>
        <v>41313.4</v>
      </c>
      <c r="J123">
        <f t="shared" si="4"/>
        <v>24143.930000000008</v>
      </c>
      <c r="K123" s="5">
        <f t="shared" si="5"/>
        <v>0.26298414455020319</v>
      </c>
    </row>
    <row r="124" spans="1:11" x14ac:dyDescent="0.25">
      <c r="A124" s="2">
        <v>45323</v>
      </c>
      <c r="B124" t="s">
        <v>9</v>
      </c>
      <c r="C124" t="s">
        <v>13</v>
      </c>
      <c r="D124">
        <v>13876</v>
      </c>
      <c r="E124">
        <v>1.27</v>
      </c>
      <c r="F124">
        <v>17578.91</v>
      </c>
      <c r="G124">
        <v>6152.62</v>
      </c>
      <c r="H124">
        <v>4268.72</v>
      </c>
      <c r="I124">
        <f t="shared" si="3"/>
        <v>11426.29</v>
      </c>
      <c r="J124">
        <f t="shared" si="4"/>
        <v>7157.57</v>
      </c>
      <c r="K124" s="5">
        <f t="shared" si="5"/>
        <v>0.40716802122543433</v>
      </c>
    </row>
    <row r="125" spans="1:11" x14ac:dyDescent="0.25">
      <c r="A125" s="2">
        <v>45323</v>
      </c>
      <c r="B125" t="s">
        <v>10</v>
      </c>
      <c r="C125" t="s">
        <v>11</v>
      </c>
      <c r="D125">
        <v>8916</v>
      </c>
      <c r="E125">
        <v>4.01</v>
      </c>
      <c r="F125">
        <v>35768.44</v>
      </c>
      <c r="G125">
        <v>15022.75</v>
      </c>
      <c r="H125">
        <v>8822.84</v>
      </c>
      <c r="I125">
        <f t="shared" si="3"/>
        <v>20745.690000000002</v>
      </c>
      <c r="J125">
        <f t="shared" si="4"/>
        <v>11922.850000000002</v>
      </c>
      <c r="K125" s="5">
        <f t="shared" si="5"/>
        <v>0.33333435844560183</v>
      </c>
    </row>
    <row r="126" spans="1:11" x14ac:dyDescent="0.25">
      <c r="A126" s="2">
        <v>45323</v>
      </c>
      <c r="B126" t="s">
        <v>10</v>
      </c>
      <c r="C126" t="s">
        <v>12</v>
      </c>
      <c r="D126">
        <v>7073</v>
      </c>
      <c r="E126">
        <v>13.2</v>
      </c>
      <c r="F126">
        <v>93338.34</v>
      </c>
      <c r="G126">
        <v>51336.09</v>
      </c>
      <c r="H126">
        <v>21962.6</v>
      </c>
      <c r="I126">
        <f t="shared" si="3"/>
        <v>42002.25</v>
      </c>
      <c r="J126">
        <f t="shared" si="4"/>
        <v>20039.649999999994</v>
      </c>
      <c r="K126" s="5">
        <f t="shared" si="5"/>
        <v>0.21469901864549976</v>
      </c>
    </row>
    <row r="127" spans="1:11" x14ac:dyDescent="0.25">
      <c r="A127" s="2">
        <v>45323</v>
      </c>
      <c r="B127" t="s">
        <v>10</v>
      </c>
      <c r="C127" t="s">
        <v>13</v>
      </c>
      <c r="D127">
        <v>15797</v>
      </c>
      <c r="E127">
        <v>1.27</v>
      </c>
      <c r="F127">
        <v>20012.54</v>
      </c>
      <c r="G127">
        <v>7004.39</v>
      </c>
      <c r="H127">
        <v>3772.56</v>
      </c>
      <c r="I127">
        <f t="shared" si="3"/>
        <v>13008.150000000001</v>
      </c>
      <c r="J127">
        <f t="shared" si="4"/>
        <v>9235.59</v>
      </c>
      <c r="K127" s="5">
        <f t="shared" si="5"/>
        <v>0.46149014567865948</v>
      </c>
    </row>
    <row r="128" spans="1:11" x14ac:dyDescent="0.25">
      <c r="A128" s="2">
        <v>45352</v>
      </c>
      <c r="B128" t="s">
        <v>8</v>
      </c>
      <c r="C128" t="s">
        <v>11</v>
      </c>
      <c r="D128">
        <v>10905</v>
      </c>
      <c r="E128">
        <v>4.03</v>
      </c>
      <c r="F128">
        <v>43925.34</v>
      </c>
      <c r="G128">
        <v>18448.64</v>
      </c>
      <c r="H128">
        <v>7980.89</v>
      </c>
      <c r="I128">
        <f t="shared" si="3"/>
        <v>25476.699999999997</v>
      </c>
      <c r="J128">
        <f t="shared" si="4"/>
        <v>17495.809999999998</v>
      </c>
      <c r="K128" s="5">
        <f t="shared" si="5"/>
        <v>0.39830790154384688</v>
      </c>
    </row>
    <row r="129" spans="1:11" x14ac:dyDescent="0.25">
      <c r="A129" s="2">
        <v>45352</v>
      </c>
      <c r="B129" t="s">
        <v>8</v>
      </c>
      <c r="C129" t="s">
        <v>12</v>
      </c>
      <c r="D129">
        <v>5393</v>
      </c>
      <c r="E129">
        <v>13.25</v>
      </c>
      <c r="F129">
        <v>71457.25</v>
      </c>
      <c r="G129">
        <v>39301.49</v>
      </c>
      <c r="H129">
        <v>14697.34</v>
      </c>
      <c r="I129">
        <f t="shared" si="3"/>
        <v>32155.760000000002</v>
      </c>
      <c r="J129">
        <f t="shared" si="4"/>
        <v>17458.419999999998</v>
      </c>
      <c r="K129" s="5">
        <f t="shared" si="5"/>
        <v>0.24431978560607914</v>
      </c>
    </row>
    <row r="130" spans="1:11" x14ac:dyDescent="0.25">
      <c r="A130" s="2">
        <v>45352</v>
      </c>
      <c r="B130" t="s">
        <v>8</v>
      </c>
      <c r="C130" t="s">
        <v>13</v>
      </c>
      <c r="D130">
        <v>21056</v>
      </c>
      <c r="E130">
        <v>1.27</v>
      </c>
      <c r="F130">
        <v>26783.23</v>
      </c>
      <c r="G130">
        <v>9374.1299999999992</v>
      </c>
      <c r="H130">
        <v>5881.68</v>
      </c>
      <c r="I130">
        <f t="shared" si="3"/>
        <v>17409.099999999999</v>
      </c>
      <c r="J130">
        <f t="shared" si="4"/>
        <v>11527.42</v>
      </c>
      <c r="K130" s="5">
        <f t="shared" si="5"/>
        <v>0.43039693121404698</v>
      </c>
    </row>
    <row r="131" spans="1:11" x14ac:dyDescent="0.25">
      <c r="A131" s="2">
        <v>45352</v>
      </c>
      <c r="B131" t="s">
        <v>9</v>
      </c>
      <c r="C131" t="s">
        <v>11</v>
      </c>
      <c r="D131">
        <v>9830</v>
      </c>
      <c r="E131">
        <v>4.03</v>
      </c>
      <c r="F131">
        <v>39595.24</v>
      </c>
      <c r="G131">
        <v>16630</v>
      </c>
      <c r="H131">
        <v>6324.06</v>
      </c>
      <c r="I131">
        <f t="shared" ref="I131:I194" si="6">F131-G131</f>
        <v>22965.239999999998</v>
      </c>
      <c r="J131">
        <f t="shared" ref="J131:J194" si="7">F131-(G131+H131)</f>
        <v>16641.179999999997</v>
      </c>
      <c r="K131" s="5">
        <f t="shared" ref="K131:K194" si="8">(J131/F131)</f>
        <v>0.42028233696777689</v>
      </c>
    </row>
    <row r="132" spans="1:11" x14ac:dyDescent="0.25">
      <c r="A132" s="2">
        <v>45352</v>
      </c>
      <c r="B132" t="s">
        <v>9</v>
      </c>
      <c r="C132" t="s">
        <v>12</v>
      </c>
      <c r="D132">
        <v>6501</v>
      </c>
      <c r="E132">
        <v>13.25</v>
      </c>
      <c r="F132">
        <v>86138.25</v>
      </c>
      <c r="G132">
        <v>47376.04</v>
      </c>
      <c r="H132">
        <v>21448.89</v>
      </c>
      <c r="I132">
        <f t="shared" si="6"/>
        <v>38762.21</v>
      </c>
      <c r="J132">
        <f t="shared" si="7"/>
        <v>17313.320000000007</v>
      </c>
      <c r="K132" s="5">
        <f t="shared" si="8"/>
        <v>0.20099456397129042</v>
      </c>
    </row>
    <row r="133" spans="1:11" x14ac:dyDescent="0.25">
      <c r="A133" s="2">
        <v>45352</v>
      </c>
      <c r="B133" t="s">
        <v>9</v>
      </c>
      <c r="C133" t="s">
        <v>13</v>
      </c>
      <c r="D133">
        <v>15347</v>
      </c>
      <c r="E133">
        <v>1.27</v>
      </c>
      <c r="F133">
        <v>19521.38</v>
      </c>
      <c r="G133">
        <v>6832.48</v>
      </c>
      <c r="H133">
        <v>3940.06</v>
      </c>
      <c r="I133">
        <f t="shared" si="6"/>
        <v>12688.900000000001</v>
      </c>
      <c r="J133">
        <f t="shared" si="7"/>
        <v>8748.840000000002</v>
      </c>
      <c r="K133" s="5">
        <f t="shared" si="8"/>
        <v>0.44816708654818466</v>
      </c>
    </row>
    <row r="134" spans="1:11" x14ac:dyDescent="0.25">
      <c r="A134" s="2">
        <v>45352</v>
      </c>
      <c r="B134" t="s">
        <v>10</v>
      </c>
      <c r="C134" t="s">
        <v>11</v>
      </c>
      <c r="D134">
        <v>11005</v>
      </c>
      <c r="E134">
        <v>4.03</v>
      </c>
      <c r="F134">
        <v>44328.14</v>
      </c>
      <c r="G134">
        <v>18617.82</v>
      </c>
      <c r="H134">
        <v>9932.91</v>
      </c>
      <c r="I134">
        <f t="shared" si="6"/>
        <v>25710.32</v>
      </c>
      <c r="J134">
        <f t="shared" si="7"/>
        <v>15777.41</v>
      </c>
      <c r="K134" s="5">
        <f t="shared" si="8"/>
        <v>0.35592312242291241</v>
      </c>
    </row>
    <row r="135" spans="1:11" x14ac:dyDescent="0.25">
      <c r="A135" s="2">
        <v>45352</v>
      </c>
      <c r="B135" t="s">
        <v>10</v>
      </c>
      <c r="C135" t="s">
        <v>12</v>
      </c>
      <c r="D135">
        <v>6705</v>
      </c>
      <c r="E135">
        <v>13.25</v>
      </c>
      <c r="F135">
        <v>88841.25</v>
      </c>
      <c r="G135">
        <v>48862.69</v>
      </c>
      <c r="H135">
        <v>19567.14</v>
      </c>
      <c r="I135">
        <f t="shared" si="6"/>
        <v>39978.559999999998</v>
      </c>
      <c r="J135">
        <f t="shared" si="7"/>
        <v>20411.419999999998</v>
      </c>
      <c r="K135" s="5">
        <f t="shared" si="8"/>
        <v>0.22975160750214565</v>
      </c>
    </row>
    <row r="136" spans="1:11" x14ac:dyDescent="0.25">
      <c r="A136" s="2">
        <v>45352</v>
      </c>
      <c r="B136" t="s">
        <v>10</v>
      </c>
      <c r="C136" t="s">
        <v>13</v>
      </c>
      <c r="D136">
        <v>16921</v>
      </c>
      <c r="E136">
        <v>1.27</v>
      </c>
      <c r="F136">
        <v>21523.51</v>
      </c>
      <c r="G136">
        <v>7533.23</v>
      </c>
      <c r="H136">
        <v>3860.44</v>
      </c>
      <c r="I136">
        <f t="shared" si="6"/>
        <v>13990.279999999999</v>
      </c>
      <c r="J136">
        <f t="shared" si="7"/>
        <v>10129.839999999998</v>
      </c>
      <c r="K136" s="5">
        <f t="shared" si="8"/>
        <v>0.47064070869481783</v>
      </c>
    </row>
    <row r="137" spans="1:11" x14ac:dyDescent="0.25">
      <c r="A137" s="2">
        <v>45383</v>
      </c>
      <c r="B137" t="s">
        <v>8</v>
      </c>
      <c r="C137" t="s">
        <v>11</v>
      </c>
      <c r="D137">
        <v>10948</v>
      </c>
      <c r="E137">
        <v>4.04</v>
      </c>
      <c r="F137">
        <v>44276.84</v>
      </c>
      <c r="G137">
        <v>18596.27</v>
      </c>
      <c r="H137">
        <v>10228.450000000001</v>
      </c>
      <c r="I137">
        <f t="shared" si="6"/>
        <v>25680.569999999996</v>
      </c>
      <c r="J137">
        <f t="shared" si="7"/>
        <v>15452.119999999995</v>
      </c>
      <c r="K137" s="5">
        <f t="shared" si="8"/>
        <v>0.34898877155641633</v>
      </c>
    </row>
    <row r="138" spans="1:11" x14ac:dyDescent="0.25">
      <c r="A138" s="2">
        <v>45383</v>
      </c>
      <c r="B138" t="s">
        <v>8</v>
      </c>
      <c r="C138" t="s">
        <v>12</v>
      </c>
      <c r="D138">
        <v>7262</v>
      </c>
      <c r="E138">
        <v>13.3</v>
      </c>
      <c r="F138">
        <v>96610.54</v>
      </c>
      <c r="G138">
        <v>53135.79</v>
      </c>
      <c r="H138">
        <v>23314.45</v>
      </c>
      <c r="I138">
        <f t="shared" si="6"/>
        <v>43474.749999999993</v>
      </c>
      <c r="J138">
        <f t="shared" si="7"/>
        <v>20160.299999999988</v>
      </c>
      <c r="K138" s="5">
        <f t="shared" si="8"/>
        <v>0.20867598918296068</v>
      </c>
    </row>
    <row r="139" spans="1:11" x14ac:dyDescent="0.25">
      <c r="A139" s="2">
        <v>45383</v>
      </c>
      <c r="B139" t="s">
        <v>8</v>
      </c>
      <c r="C139" t="s">
        <v>13</v>
      </c>
      <c r="D139">
        <v>18350</v>
      </c>
      <c r="E139">
        <v>1.28</v>
      </c>
      <c r="F139">
        <v>23435.57</v>
      </c>
      <c r="G139">
        <v>8202.4500000000007</v>
      </c>
      <c r="H139">
        <v>4690.67</v>
      </c>
      <c r="I139">
        <f t="shared" si="6"/>
        <v>15233.119999999999</v>
      </c>
      <c r="J139">
        <f t="shared" si="7"/>
        <v>10542.449999999999</v>
      </c>
      <c r="K139" s="5">
        <f t="shared" si="8"/>
        <v>0.44984824350335834</v>
      </c>
    </row>
    <row r="140" spans="1:11" x14ac:dyDescent="0.25">
      <c r="A140" s="2">
        <v>45383</v>
      </c>
      <c r="B140" t="s">
        <v>9</v>
      </c>
      <c r="C140" t="s">
        <v>11</v>
      </c>
      <c r="D140">
        <v>10905</v>
      </c>
      <c r="E140">
        <v>4.04</v>
      </c>
      <c r="F140">
        <v>44102.94</v>
      </c>
      <c r="G140">
        <v>18523.23</v>
      </c>
      <c r="H140">
        <v>9481.9699999999993</v>
      </c>
      <c r="I140">
        <f t="shared" si="6"/>
        <v>25579.710000000003</v>
      </c>
      <c r="J140">
        <f t="shared" si="7"/>
        <v>16097.740000000005</v>
      </c>
      <c r="K140" s="5">
        <f t="shared" si="8"/>
        <v>0.3650037843282104</v>
      </c>
    </row>
    <row r="141" spans="1:11" x14ac:dyDescent="0.25">
      <c r="A141" s="2">
        <v>45383</v>
      </c>
      <c r="B141" t="s">
        <v>9</v>
      </c>
      <c r="C141" t="s">
        <v>12</v>
      </c>
      <c r="D141">
        <v>6844</v>
      </c>
      <c r="E141">
        <v>13.3</v>
      </c>
      <c r="F141">
        <v>91049.64</v>
      </c>
      <c r="G141">
        <v>50077.3</v>
      </c>
      <c r="H141">
        <v>20903.11</v>
      </c>
      <c r="I141">
        <f t="shared" si="6"/>
        <v>40972.339999999997</v>
      </c>
      <c r="J141">
        <f t="shared" si="7"/>
        <v>20069.229999999996</v>
      </c>
      <c r="K141" s="5">
        <f t="shared" si="8"/>
        <v>0.22042075070258374</v>
      </c>
    </row>
    <row r="142" spans="1:11" x14ac:dyDescent="0.25">
      <c r="A142" s="2">
        <v>45383</v>
      </c>
      <c r="B142" t="s">
        <v>9</v>
      </c>
      <c r="C142" t="s">
        <v>13</v>
      </c>
      <c r="D142">
        <v>21117</v>
      </c>
      <c r="E142">
        <v>1.28</v>
      </c>
      <c r="F142">
        <v>26969.43</v>
      </c>
      <c r="G142">
        <v>9439.2999999999993</v>
      </c>
      <c r="H142">
        <v>4956.97</v>
      </c>
      <c r="I142">
        <f t="shared" si="6"/>
        <v>17530.13</v>
      </c>
      <c r="J142">
        <f t="shared" si="7"/>
        <v>12573.16</v>
      </c>
      <c r="K142" s="5">
        <f t="shared" si="8"/>
        <v>0.4662004350852057</v>
      </c>
    </row>
    <row r="143" spans="1:11" x14ac:dyDescent="0.25">
      <c r="A143" s="2">
        <v>45383</v>
      </c>
      <c r="B143" t="s">
        <v>10</v>
      </c>
      <c r="C143" t="s">
        <v>11</v>
      </c>
      <c r="D143">
        <v>9257</v>
      </c>
      <c r="E143">
        <v>4.04</v>
      </c>
      <c r="F143">
        <v>37437.949999999997</v>
      </c>
      <c r="G143">
        <v>15723.94</v>
      </c>
      <c r="H143">
        <v>5967.54</v>
      </c>
      <c r="I143">
        <f t="shared" si="6"/>
        <v>21714.009999999995</v>
      </c>
      <c r="J143">
        <f t="shared" si="7"/>
        <v>15746.469999999998</v>
      </c>
      <c r="K143" s="5">
        <f t="shared" si="8"/>
        <v>0.4206018224822673</v>
      </c>
    </row>
    <row r="144" spans="1:11" x14ac:dyDescent="0.25">
      <c r="A144" s="2">
        <v>45383</v>
      </c>
      <c r="B144" t="s">
        <v>10</v>
      </c>
      <c r="C144" t="s">
        <v>12</v>
      </c>
      <c r="D144">
        <v>6531</v>
      </c>
      <c r="E144">
        <v>13.3</v>
      </c>
      <c r="F144">
        <v>86885.62</v>
      </c>
      <c r="G144">
        <v>47787.09</v>
      </c>
      <c r="H144">
        <v>13345.13</v>
      </c>
      <c r="I144">
        <f t="shared" si="6"/>
        <v>39098.53</v>
      </c>
      <c r="J144">
        <f t="shared" si="7"/>
        <v>25753.4</v>
      </c>
      <c r="K144" s="5">
        <f t="shared" si="8"/>
        <v>0.2964057803811494</v>
      </c>
    </row>
    <row r="145" spans="1:11" x14ac:dyDescent="0.25">
      <c r="A145" s="2">
        <v>45383</v>
      </c>
      <c r="B145" t="s">
        <v>10</v>
      </c>
      <c r="C145" t="s">
        <v>13</v>
      </c>
      <c r="D145">
        <v>18016</v>
      </c>
      <c r="E145">
        <v>1.28</v>
      </c>
      <c r="F145">
        <v>23009.01</v>
      </c>
      <c r="G145">
        <v>8053.15</v>
      </c>
      <c r="H145">
        <v>4699.92</v>
      </c>
      <c r="I145">
        <f t="shared" si="6"/>
        <v>14955.859999999999</v>
      </c>
      <c r="J145">
        <f t="shared" si="7"/>
        <v>10255.939999999999</v>
      </c>
      <c r="K145" s="5">
        <f t="shared" si="8"/>
        <v>0.44573582261905226</v>
      </c>
    </row>
    <row r="146" spans="1:11" x14ac:dyDescent="0.25">
      <c r="A146" s="2">
        <v>45413</v>
      </c>
      <c r="B146" t="s">
        <v>8</v>
      </c>
      <c r="C146" t="s">
        <v>11</v>
      </c>
      <c r="D146">
        <v>8859</v>
      </c>
      <c r="E146">
        <v>4.0599999999999996</v>
      </c>
      <c r="F146">
        <v>35972.6</v>
      </c>
      <c r="G146">
        <v>15108.49</v>
      </c>
      <c r="H146">
        <v>7521.27</v>
      </c>
      <c r="I146">
        <f t="shared" si="6"/>
        <v>20864.11</v>
      </c>
      <c r="J146">
        <f t="shared" si="7"/>
        <v>13342.839999999997</v>
      </c>
      <c r="K146" s="5">
        <f t="shared" si="8"/>
        <v>0.37091675330668333</v>
      </c>
    </row>
    <row r="147" spans="1:11" x14ac:dyDescent="0.25">
      <c r="A147" s="2">
        <v>45413</v>
      </c>
      <c r="B147" t="s">
        <v>8</v>
      </c>
      <c r="C147" t="s">
        <v>12</v>
      </c>
      <c r="D147">
        <v>5113</v>
      </c>
      <c r="E147">
        <v>13.36</v>
      </c>
      <c r="F147">
        <v>68295.070000000007</v>
      </c>
      <c r="G147">
        <v>37562.29</v>
      </c>
      <c r="H147">
        <v>10499.33</v>
      </c>
      <c r="I147">
        <f t="shared" si="6"/>
        <v>30732.780000000006</v>
      </c>
      <c r="J147">
        <f t="shared" si="7"/>
        <v>20233.450000000004</v>
      </c>
      <c r="K147" s="5">
        <f t="shared" si="8"/>
        <v>0.29626516233162953</v>
      </c>
    </row>
    <row r="148" spans="1:11" x14ac:dyDescent="0.25">
      <c r="A148" s="2">
        <v>45413</v>
      </c>
      <c r="B148" t="s">
        <v>8</v>
      </c>
      <c r="C148" t="s">
        <v>13</v>
      </c>
      <c r="D148">
        <v>20505</v>
      </c>
      <c r="E148">
        <v>1.28</v>
      </c>
      <c r="F148">
        <v>26293.27</v>
      </c>
      <c r="G148">
        <v>9202.64</v>
      </c>
      <c r="H148">
        <v>4891.05</v>
      </c>
      <c r="I148">
        <f t="shared" si="6"/>
        <v>17090.63</v>
      </c>
      <c r="J148">
        <f t="shared" si="7"/>
        <v>12199.580000000002</v>
      </c>
      <c r="K148" s="5">
        <f t="shared" si="8"/>
        <v>0.46398108717553965</v>
      </c>
    </row>
    <row r="149" spans="1:11" x14ac:dyDescent="0.25">
      <c r="A149" s="2">
        <v>45413</v>
      </c>
      <c r="B149" t="s">
        <v>9</v>
      </c>
      <c r="C149" t="s">
        <v>11</v>
      </c>
      <c r="D149">
        <v>8241</v>
      </c>
      <c r="E149">
        <v>4.0599999999999996</v>
      </c>
      <c r="F149">
        <v>33463.17</v>
      </c>
      <c r="G149">
        <v>14054.53</v>
      </c>
      <c r="H149">
        <v>6767.07</v>
      </c>
      <c r="I149">
        <f t="shared" si="6"/>
        <v>19408.64</v>
      </c>
      <c r="J149">
        <f t="shared" si="7"/>
        <v>12641.57</v>
      </c>
      <c r="K149" s="5">
        <f t="shared" si="8"/>
        <v>0.37777562615854987</v>
      </c>
    </row>
    <row r="150" spans="1:11" x14ac:dyDescent="0.25">
      <c r="A150" s="2">
        <v>45413</v>
      </c>
      <c r="B150" t="s">
        <v>9</v>
      </c>
      <c r="C150" t="s">
        <v>12</v>
      </c>
      <c r="D150">
        <v>6976</v>
      </c>
      <c r="E150">
        <v>13.36</v>
      </c>
      <c r="F150">
        <v>93179.43</v>
      </c>
      <c r="G150">
        <v>51248.69</v>
      </c>
      <c r="H150">
        <v>15987.92</v>
      </c>
      <c r="I150">
        <f t="shared" si="6"/>
        <v>41930.739999999991</v>
      </c>
      <c r="J150">
        <f t="shared" si="7"/>
        <v>25942.819999999992</v>
      </c>
      <c r="K150" s="5">
        <f t="shared" si="8"/>
        <v>0.27841788686623209</v>
      </c>
    </row>
    <row r="151" spans="1:11" x14ac:dyDescent="0.25">
      <c r="A151" s="2">
        <v>45413</v>
      </c>
      <c r="B151" t="s">
        <v>9</v>
      </c>
      <c r="C151" t="s">
        <v>13</v>
      </c>
      <c r="D151">
        <v>19054</v>
      </c>
      <c r="E151">
        <v>1.28</v>
      </c>
      <c r="F151">
        <v>24432.67</v>
      </c>
      <c r="G151">
        <v>8551.44</v>
      </c>
      <c r="H151">
        <v>3873.43</v>
      </c>
      <c r="I151">
        <f t="shared" si="6"/>
        <v>15881.229999999998</v>
      </c>
      <c r="J151">
        <f t="shared" si="7"/>
        <v>12007.799999999997</v>
      </c>
      <c r="K151" s="5">
        <f t="shared" si="8"/>
        <v>0.49146491153034028</v>
      </c>
    </row>
    <row r="152" spans="1:11" x14ac:dyDescent="0.25">
      <c r="A152" s="2">
        <v>45413</v>
      </c>
      <c r="B152" t="s">
        <v>10</v>
      </c>
      <c r="C152" t="s">
        <v>11</v>
      </c>
      <c r="D152">
        <v>7949</v>
      </c>
      <c r="E152">
        <v>4.0599999999999996</v>
      </c>
      <c r="F152">
        <v>32277.48</v>
      </c>
      <c r="G152">
        <v>13556.54</v>
      </c>
      <c r="H152">
        <v>6556.7</v>
      </c>
      <c r="I152">
        <f t="shared" si="6"/>
        <v>18720.939999999999</v>
      </c>
      <c r="J152">
        <f t="shared" si="7"/>
        <v>12164.239999999998</v>
      </c>
      <c r="K152" s="5">
        <f t="shared" si="8"/>
        <v>0.37686461272689187</v>
      </c>
    </row>
    <row r="153" spans="1:11" x14ac:dyDescent="0.25">
      <c r="A153" s="2">
        <v>45413</v>
      </c>
      <c r="B153" t="s">
        <v>10</v>
      </c>
      <c r="C153" t="s">
        <v>12</v>
      </c>
      <c r="D153">
        <v>6398</v>
      </c>
      <c r="E153">
        <v>13.36</v>
      </c>
      <c r="F153">
        <v>85459</v>
      </c>
      <c r="G153">
        <v>47002.45</v>
      </c>
      <c r="H153">
        <v>18266.259999999998</v>
      </c>
      <c r="I153">
        <f t="shared" si="6"/>
        <v>38456.550000000003</v>
      </c>
      <c r="J153">
        <f t="shared" si="7"/>
        <v>20190.290000000008</v>
      </c>
      <c r="K153" s="5">
        <f t="shared" si="8"/>
        <v>0.23625703553750932</v>
      </c>
    </row>
    <row r="154" spans="1:11" x14ac:dyDescent="0.25">
      <c r="A154" s="2">
        <v>45413</v>
      </c>
      <c r="B154" t="s">
        <v>10</v>
      </c>
      <c r="C154" t="s">
        <v>13</v>
      </c>
      <c r="D154">
        <v>19804</v>
      </c>
      <c r="E154">
        <v>1.28</v>
      </c>
      <c r="F154">
        <v>25394.39</v>
      </c>
      <c r="G154">
        <v>8888.0400000000009</v>
      </c>
      <c r="H154">
        <v>6287.27</v>
      </c>
      <c r="I154">
        <f t="shared" si="6"/>
        <v>16506.349999999999</v>
      </c>
      <c r="J154">
        <f t="shared" si="7"/>
        <v>10219.079999999998</v>
      </c>
      <c r="K154" s="5">
        <f t="shared" si="8"/>
        <v>0.40241486407037136</v>
      </c>
    </row>
    <row r="155" spans="1:11" x14ac:dyDescent="0.25">
      <c r="A155" s="2">
        <v>45444</v>
      </c>
      <c r="B155" t="s">
        <v>8</v>
      </c>
      <c r="C155" t="s">
        <v>11</v>
      </c>
      <c r="D155">
        <v>9481</v>
      </c>
      <c r="E155">
        <v>4.08</v>
      </c>
      <c r="F155">
        <v>38652.68</v>
      </c>
      <c r="G155">
        <v>16234.13</v>
      </c>
      <c r="H155">
        <v>7046.22</v>
      </c>
      <c r="I155">
        <f t="shared" si="6"/>
        <v>22418.550000000003</v>
      </c>
      <c r="J155">
        <f t="shared" si="7"/>
        <v>15372.330000000002</v>
      </c>
      <c r="K155" s="5">
        <f t="shared" si="8"/>
        <v>0.39770411779985249</v>
      </c>
    </row>
    <row r="156" spans="1:11" x14ac:dyDescent="0.25">
      <c r="A156" s="2">
        <v>45444</v>
      </c>
      <c r="B156" t="s">
        <v>8</v>
      </c>
      <c r="C156" t="s">
        <v>12</v>
      </c>
      <c r="D156">
        <v>6845</v>
      </c>
      <c r="E156">
        <v>13.41</v>
      </c>
      <c r="F156">
        <v>91796.34</v>
      </c>
      <c r="G156">
        <v>50487.99</v>
      </c>
      <c r="H156">
        <v>16255.59</v>
      </c>
      <c r="I156">
        <f t="shared" si="6"/>
        <v>41308.35</v>
      </c>
      <c r="J156">
        <f t="shared" si="7"/>
        <v>25052.759999999995</v>
      </c>
      <c r="K156" s="5">
        <f t="shared" si="8"/>
        <v>0.27291676334808113</v>
      </c>
    </row>
    <row r="157" spans="1:11" x14ac:dyDescent="0.25">
      <c r="A157" s="2">
        <v>45444</v>
      </c>
      <c r="B157" t="s">
        <v>8</v>
      </c>
      <c r="C157" t="s">
        <v>13</v>
      </c>
      <c r="D157">
        <v>17231</v>
      </c>
      <c r="E157">
        <v>1.29</v>
      </c>
      <c r="F157">
        <v>22183.68</v>
      </c>
      <c r="G157">
        <v>7764.29</v>
      </c>
      <c r="H157">
        <v>3501.6</v>
      </c>
      <c r="I157">
        <f t="shared" si="6"/>
        <v>14419.39</v>
      </c>
      <c r="J157">
        <f t="shared" si="7"/>
        <v>10917.79</v>
      </c>
      <c r="K157" s="5">
        <f t="shared" si="8"/>
        <v>0.49215414214413483</v>
      </c>
    </row>
    <row r="158" spans="1:11" x14ac:dyDescent="0.25">
      <c r="A158" s="2">
        <v>45444</v>
      </c>
      <c r="B158" t="s">
        <v>9</v>
      </c>
      <c r="C158" t="s">
        <v>11</v>
      </c>
      <c r="D158">
        <v>7631</v>
      </c>
      <c r="E158">
        <v>4.08</v>
      </c>
      <c r="F158">
        <v>31110.5</v>
      </c>
      <c r="G158">
        <v>13066.41</v>
      </c>
      <c r="H158">
        <v>7661.42</v>
      </c>
      <c r="I158">
        <f t="shared" si="6"/>
        <v>18044.09</v>
      </c>
      <c r="J158">
        <f t="shared" si="7"/>
        <v>10382.669999999998</v>
      </c>
      <c r="K158" s="5">
        <f t="shared" si="8"/>
        <v>0.3337352340849552</v>
      </c>
    </row>
    <row r="159" spans="1:11" x14ac:dyDescent="0.25">
      <c r="A159" s="2">
        <v>45444</v>
      </c>
      <c r="B159" t="s">
        <v>9</v>
      </c>
      <c r="C159" t="s">
        <v>12</v>
      </c>
      <c r="D159">
        <v>6945</v>
      </c>
      <c r="E159">
        <v>13.41</v>
      </c>
      <c r="F159">
        <v>93137.41</v>
      </c>
      <c r="G159">
        <v>51225.58</v>
      </c>
      <c r="H159">
        <v>20452.740000000002</v>
      </c>
      <c r="I159">
        <f t="shared" si="6"/>
        <v>41911.83</v>
      </c>
      <c r="J159">
        <f t="shared" si="7"/>
        <v>21459.089999999997</v>
      </c>
      <c r="K159" s="5">
        <f t="shared" si="8"/>
        <v>0.23040247737187447</v>
      </c>
    </row>
    <row r="160" spans="1:11" x14ac:dyDescent="0.25">
      <c r="A160" s="2">
        <v>45444</v>
      </c>
      <c r="B160" t="s">
        <v>9</v>
      </c>
      <c r="C160" t="s">
        <v>13</v>
      </c>
      <c r="D160">
        <v>17019</v>
      </c>
      <c r="E160">
        <v>1.29</v>
      </c>
      <c r="F160">
        <v>21910.75</v>
      </c>
      <c r="G160">
        <v>7668.76</v>
      </c>
      <c r="H160">
        <v>3666.31</v>
      </c>
      <c r="I160">
        <f t="shared" si="6"/>
        <v>14241.99</v>
      </c>
      <c r="J160">
        <f t="shared" si="7"/>
        <v>10575.68</v>
      </c>
      <c r="K160" s="5">
        <f t="shared" si="8"/>
        <v>0.48267083509236336</v>
      </c>
    </row>
    <row r="161" spans="1:11" x14ac:dyDescent="0.25">
      <c r="A161" s="2">
        <v>45444</v>
      </c>
      <c r="B161" t="s">
        <v>10</v>
      </c>
      <c r="C161" t="s">
        <v>11</v>
      </c>
      <c r="D161">
        <v>8125</v>
      </c>
      <c r="E161">
        <v>4.08</v>
      </c>
      <c r="F161">
        <v>33124.46</v>
      </c>
      <c r="G161">
        <v>13912.28</v>
      </c>
      <c r="H161">
        <v>5797.59</v>
      </c>
      <c r="I161">
        <f t="shared" si="6"/>
        <v>19212.18</v>
      </c>
      <c r="J161">
        <f t="shared" si="7"/>
        <v>13414.589999999997</v>
      </c>
      <c r="K161" s="5">
        <f t="shared" si="8"/>
        <v>0.40497535657939771</v>
      </c>
    </row>
    <row r="162" spans="1:11" x14ac:dyDescent="0.25">
      <c r="A162" s="2">
        <v>45444</v>
      </c>
      <c r="B162" t="s">
        <v>10</v>
      </c>
      <c r="C162" t="s">
        <v>12</v>
      </c>
      <c r="D162">
        <v>6243</v>
      </c>
      <c r="E162">
        <v>13.41</v>
      </c>
      <c r="F162">
        <v>83723.09</v>
      </c>
      <c r="G162">
        <v>46047.7</v>
      </c>
      <c r="H162">
        <v>18541.28</v>
      </c>
      <c r="I162">
        <f t="shared" si="6"/>
        <v>37675.39</v>
      </c>
      <c r="J162">
        <f t="shared" si="7"/>
        <v>19134.11</v>
      </c>
      <c r="K162" s="5">
        <f t="shared" si="8"/>
        <v>0.22854041818093435</v>
      </c>
    </row>
    <row r="163" spans="1:11" x14ac:dyDescent="0.25">
      <c r="A163" s="2">
        <v>45444</v>
      </c>
      <c r="B163" t="s">
        <v>10</v>
      </c>
      <c r="C163" t="s">
        <v>13</v>
      </c>
      <c r="D163">
        <v>18794</v>
      </c>
      <c r="E163">
        <v>1.29</v>
      </c>
      <c r="F163">
        <v>24195.93</v>
      </c>
      <c r="G163">
        <v>8468.58</v>
      </c>
      <c r="H163">
        <v>4306.72</v>
      </c>
      <c r="I163">
        <f t="shared" si="6"/>
        <v>15727.35</v>
      </c>
      <c r="J163">
        <f t="shared" si="7"/>
        <v>11420.630000000001</v>
      </c>
      <c r="K163" s="5">
        <f t="shared" si="8"/>
        <v>0.47200624237216759</v>
      </c>
    </row>
    <row r="164" spans="1:11" x14ac:dyDescent="0.25">
      <c r="A164" s="2">
        <v>45474</v>
      </c>
      <c r="B164" t="s">
        <v>8</v>
      </c>
      <c r="C164" t="s">
        <v>11</v>
      </c>
      <c r="D164">
        <v>10671</v>
      </c>
      <c r="E164">
        <v>4.09</v>
      </c>
      <c r="F164">
        <v>43677.93</v>
      </c>
      <c r="G164">
        <v>18344.73</v>
      </c>
      <c r="H164">
        <v>9774.67</v>
      </c>
      <c r="I164">
        <f t="shared" si="6"/>
        <v>25333.200000000001</v>
      </c>
      <c r="J164">
        <f t="shared" si="7"/>
        <v>15558.529999999999</v>
      </c>
      <c r="K164" s="5">
        <f t="shared" si="8"/>
        <v>0.356210333227788</v>
      </c>
    </row>
    <row r="165" spans="1:11" x14ac:dyDescent="0.25">
      <c r="A165" s="2">
        <v>45474</v>
      </c>
      <c r="B165" t="s">
        <v>8</v>
      </c>
      <c r="C165" t="s">
        <v>12</v>
      </c>
      <c r="D165">
        <v>5996</v>
      </c>
      <c r="E165">
        <v>13.46</v>
      </c>
      <c r="F165">
        <v>80731.86</v>
      </c>
      <c r="G165">
        <v>44402.52</v>
      </c>
      <c r="H165">
        <v>17048.310000000001</v>
      </c>
      <c r="I165">
        <f t="shared" si="6"/>
        <v>36329.340000000004</v>
      </c>
      <c r="J165">
        <f t="shared" si="7"/>
        <v>19281.03</v>
      </c>
      <c r="K165" s="5">
        <f t="shared" si="8"/>
        <v>0.23882801659716496</v>
      </c>
    </row>
    <row r="166" spans="1:11" x14ac:dyDescent="0.25">
      <c r="A166" s="2">
        <v>45474</v>
      </c>
      <c r="B166" t="s">
        <v>8</v>
      </c>
      <c r="C166" t="s">
        <v>13</v>
      </c>
      <c r="D166">
        <v>16384</v>
      </c>
      <c r="E166">
        <v>1.29</v>
      </c>
      <c r="F166">
        <v>21177.49</v>
      </c>
      <c r="G166">
        <v>7412.12</v>
      </c>
      <c r="H166">
        <v>3701.26</v>
      </c>
      <c r="I166">
        <f t="shared" si="6"/>
        <v>13765.370000000003</v>
      </c>
      <c r="J166">
        <f t="shared" si="7"/>
        <v>10064.11</v>
      </c>
      <c r="K166" s="5">
        <f t="shared" si="8"/>
        <v>0.47522676200059588</v>
      </c>
    </row>
    <row r="167" spans="1:11" x14ac:dyDescent="0.25">
      <c r="A167" s="2">
        <v>45474</v>
      </c>
      <c r="B167" t="s">
        <v>9</v>
      </c>
      <c r="C167" t="s">
        <v>11</v>
      </c>
      <c r="D167">
        <v>8508</v>
      </c>
      <c r="E167">
        <v>4.09</v>
      </c>
      <c r="F167">
        <v>34824.46</v>
      </c>
      <c r="G167">
        <v>14626.27</v>
      </c>
      <c r="H167">
        <v>7862.83</v>
      </c>
      <c r="I167">
        <f t="shared" si="6"/>
        <v>20198.189999999999</v>
      </c>
      <c r="J167">
        <f t="shared" si="7"/>
        <v>12335.36</v>
      </c>
      <c r="K167" s="5">
        <f t="shared" si="8"/>
        <v>0.35421539917632611</v>
      </c>
    </row>
    <row r="168" spans="1:11" x14ac:dyDescent="0.25">
      <c r="A168" s="2">
        <v>45474</v>
      </c>
      <c r="B168" t="s">
        <v>9</v>
      </c>
      <c r="C168" t="s">
        <v>12</v>
      </c>
      <c r="D168">
        <v>4728</v>
      </c>
      <c r="E168">
        <v>13.46</v>
      </c>
      <c r="F168">
        <v>63659.14</v>
      </c>
      <c r="G168">
        <v>35012.53</v>
      </c>
      <c r="H168">
        <v>10287.780000000001</v>
      </c>
      <c r="I168">
        <f t="shared" si="6"/>
        <v>28646.61</v>
      </c>
      <c r="J168">
        <f t="shared" si="7"/>
        <v>18358.830000000002</v>
      </c>
      <c r="K168" s="5">
        <f t="shared" si="8"/>
        <v>0.28839268013988256</v>
      </c>
    </row>
    <row r="169" spans="1:11" x14ac:dyDescent="0.25">
      <c r="A169" s="2">
        <v>45474</v>
      </c>
      <c r="B169" t="s">
        <v>9</v>
      </c>
      <c r="C169" t="s">
        <v>13</v>
      </c>
      <c r="D169">
        <v>13854</v>
      </c>
      <c r="E169">
        <v>1.29</v>
      </c>
      <c r="F169">
        <v>17907.28</v>
      </c>
      <c r="G169">
        <v>6267.55</v>
      </c>
      <c r="H169">
        <v>2759.03</v>
      </c>
      <c r="I169">
        <f t="shared" si="6"/>
        <v>11639.73</v>
      </c>
      <c r="J169">
        <f t="shared" si="7"/>
        <v>8880.6999999999989</v>
      </c>
      <c r="K169" s="5">
        <f t="shared" si="8"/>
        <v>0.4959267962526972</v>
      </c>
    </row>
    <row r="170" spans="1:11" x14ac:dyDescent="0.25">
      <c r="A170" s="2">
        <v>45474</v>
      </c>
      <c r="B170" t="s">
        <v>10</v>
      </c>
      <c r="C170" t="s">
        <v>11</v>
      </c>
      <c r="D170">
        <v>10312</v>
      </c>
      <c r="E170">
        <v>4.09</v>
      </c>
      <c r="F170">
        <v>42208.49</v>
      </c>
      <c r="G170">
        <v>17727.57</v>
      </c>
      <c r="H170">
        <v>9301.31</v>
      </c>
      <c r="I170">
        <f t="shared" si="6"/>
        <v>24480.92</v>
      </c>
      <c r="J170">
        <f t="shared" si="7"/>
        <v>15179.61</v>
      </c>
      <c r="K170" s="5">
        <f t="shared" si="8"/>
        <v>0.35963404518853909</v>
      </c>
    </row>
    <row r="171" spans="1:11" x14ac:dyDescent="0.25">
      <c r="A171" s="2">
        <v>45474</v>
      </c>
      <c r="B171" t="s">
        <v>10</v>
      </c>
      <c r="C171" t="s">
        <v>12</v>
      </c>
      <c r="D171">
        <v>5807</v>
      </c>
      <c r="E171">
        <v>13.46</v>
      </c>
      <c r="F171">
        <v>78187.11</v>
      </c>
      <c r="G171">
        <v>43002.91</v>
      </c>
      <c r="H171">
        <v>12493</v>
      </c>
      <c r="I171">
        <f t="shared" si="6"/>
        <v>35184.199999999997</v>
      </c>
      <c r="J171">
        <f t="shared" si="7"/>
        <v>22691.199999999997</v>
      </c>
      <c r="K171" s="5">
        <f t="shared" si="8"/>
        <v>0.29021663545308168</v>
      </c>
    </row>
    <row r="172" spans="1:11" x14ac:dyDescent="0.25">
      <c r="A172" s="2">
        <v>45474</v>
      </c>
      <c r="B172" t="s">
        <v>10</v>
      </c>
      <c r="C172" t="s">
        <v>13</v>
      </c>
      <c r="D172">
        <v>16871</v>
      </c>
      <c r="E172">
        <v>1.29</v>
      </c>
      <c r="F172">
        <v>21806.97</v>
      </c>
      <c r="G172">
        <v>7632.44</v>
      </c>
      <c r="H172">
        <v>4303.54</v>
      </c>
      <c r="I172">
        <f t="shared" si="6"/>
        <v>14174.530000000002</v>
      </c>
      <c r="J172">
        <f t="shared" si="7"/>
        <v>9870.9900000000016</v>
      </c>
      <c r="K172" s="5">
        <f t="shared" si="8"/>
        <v>0.45265298205115156</v>
      </c>
    </row>
    <row r="173" spans="1:11" x14ac:dyDescent="0.25">
      <c r="A173" s="2">
        <v>45505</v>
      </c>
      <c r="B173" t="s">
        <v>8</v>
      </c>
      <c r="C173" t="s">
        <v>11</v>
      </c>
      <c r="D173">
        <v>7503</v>
      </c>
      <c r="E173">
        <v>4.1100000000000003</v>
      </c>
      <c r="F173">
        <v>30833.040000000001</v>
      </c>
      <c r="G173">
        <v>12949.88</v>
      </c>
      <c r="H173">
        <v>5962.65</v>
      </c>
      <c r="I173">
        <f t="shared" si="6"/>
        <v>17883.160000000003</v>
      </c>
      <c r="J173">
        <f t="shared" si="7"/>
        <v>11920.510000000002</v>
      </c>
      <c r="K173" s="5">
        <f t="shared" si="8"/>
        <v>0.3866148132003851</v>
      </c>
    </row>
    <row r="174" spans="1:11" x14ac:dyDescent="0.25">
      <c r="A174" s="2">
        <v>45505</v>
      </c>
      <c r="B174" t="s">
        <v>8</v>
      </c>
      <c r="C174" t="s">
        <v>12</v>
      </c>
      <c r="D174">
        <v>5382</v>
      </c>
      <c r="E174">
        <v>13.52</v>
      </c>
      <c r="F174">
        <v>72753.11</v>
      </c>
      <c r="G174">
        <v>40014.21</v>
      </c>
      <c r="H174">
        <v>15393.47</v>
      </c>
      <c r="I174">
        <f t="shared" si="6"/>
        <v>32738.9</v>
      </c>
      <c r="J174">
        <f t="shared" si="7"/>
        <v>17345.43</v>
      </c>
      <c r="K174" s="5">
        <f t="shared" si="8"/>
        <v>0.23841496260434777</v>
      </c>
    </row>
    <row r="175" spans="1:11" x14ac:dyDescent="0.25">
      <c r="A175" s="2">
        <v>45505</v>
      </c>
      <c r="B175" t="s">
        <v>8</v>
      </c>
      <c r="C175" t="s">
        <v>13</v>
      </c>
      <c r="D175">
        <v>17058</v>
      </c>
      <c r="E175">
        <v>1.3</v>
      </c>
      <c r="F175">
        <v>22136.41</v>
      </c>
      <c r="G175">
        <v>7747.74</v>
      </c>
      <c r="H175">
        <v>3420.75</v>
      </c>
      <c r="I175">
        <f t="shared" si="6"/>
        <v>14388.67</v>
      </c>
      <c r="J175">
        <f t="shared" si="7"/>
        <v>10967.92</v>
      </c>
      <c r="K175" s="5">
        <f t="shared" si="8"/>
        <v>0.49546968094645882</v>
      </c>
    </row>
    <row r="176" spans="1:11" x14ac:dyDescent="0.25">
      <c r="A176" s="2">
        <v>45505</v>
      </c>
      <c r="B176" t="s">
        <v>9</v>
      </c>
      <c r="C176" t="s">
        <v>11</v>
      </c>
      <c r="D176">
        <v>8198</v>
      </c>
      <c r="E176">
        <v>4.1100000000000003</v>
      </c>
      <c r="F176">
        <v>33689.1</v>
      </c>
      <c r="G176">
        <v>14149.42</v>
      </c>
      <c r="H176">
        <v>7161.83</v>
      </c>
      <c r="I176">
        <f t="shared" si="6"/>
        <v>19539.68</v>
      </c>
      <c r="J176">
        <f t="shared" si="7"/>
        <v>12377.849999999999</v>
      </c>
      <c r="K176" s="5">
        <f t="shared" si="8"/>
        <v>0.36741408942358206</v>
      </c>
    </row>
    <row r="177" spans="1:11" x14ac:dyDescent="0.25">
      <c r="A177" s="2">
        <v>45505</v>
      </c>
      <c r="B177" t="s">
        <v>9</v>
      </c>
      <c r="C177" t="s">
        <v>12</v>
      </c>
      <c r="D177">
        <v>5617</v>
      </c>
      <c r="E177">
        <v>13.52</v>
      </c>
      <c r="F177">
        <v>75929.8</v>
      </c>
      <c r="G177">
        <v>41761.39</v>
      </c>
      <c r="H177">
        <v>17892.78</v>
      </c>
      <c r="I177">
        <f t="shared" si="6"/>
        <v>34168.410000000003</v>
      </c>
      <c r="J177">
        <f t="shared" si="7"/>
        <v>16275.630000000005</v>
      </c>
      <c r="K177" s="5">
        <f t="shared" si="8"/>
        <v>0.21435101896752004</v>
      </c>
    </row>
    <row r="178" spans="1:11" x14ac:dyDescent="0.25">
      <c r="A178" s="2">
        <v>45505</v>
      </c>
      <c r="B178" t="s">
        <v>9</v>
      </c>
      <c r="C178" t="s">
        <v>13</v>
      </c>
      <c r="D178">
        <v>17211</v>
      </c>
      <c r="E178">
        <v>1.3</v>
      </c>
      <c r="F178">
        <v>22334.959999999999</v>
      </c>
      <c r="G178">
        <v>7817.24</v>
      </c>
      <c r="H178">
        <v>3714.16</v>
      </c>
      <c r="I178">
        <f t="shared" si="6"/>
        <v>14517.72</v>
      </c>
      <c r="J178">
        <f t="shared" si="7"/>
        <v>10803.56</v>
      </c>
      <c r="K178" s="5">
        <f t="shared" si="8"/>
        <v>0.48370626139469242</v>
      </c>
    </row>
    <row r="179" spans="1:11" x14ac:dyDescent="0.25">
      <c r="A179" s="2">
        <v>45505</v>
      </c>
      <c r="B179" t="s">
        <v>10</v>
      </c>
      <c r="C179" t="s">
        <v>11</v>
      </c>
      <c r="D179">
        <v>7148</v>
      </c>
      <c r="E179">
        <v>4.1100000000000003</v>
      </c>
      <c r="F179">
        <v>29374.2</v>
      </c>
      <c r="G179">
        <v>12337.16</v>
      </c>
      <c r="H179">
        <v>6293.18</v>
      </c>
      <c r="I179">
        <f t="shared" si="6"/>
        <v>17037.04</v>
      </c>
      <c r="J179">
        <f t="shared" si="7"/>
        <v>10743.86</v>
      </c>
      <c r="K179" s="5">
        <f t="shared" si="8"/>
        <v>0.36575838661138005</v>
      </c>
    </row>
    <row r="180" spans="1:11" x14ac:dyDescent="0.25">
      <c r="A180" s="2">
        <v>45505</v>
      </c>
      <c r="B180" t="s">
        <v>10</v>
      </c>
      <c r="C180" t="s">
        <v>12</v>
      </c>
      <c r="D180">
        <v>4547</v>
      </c>
      <c r="E180">
        <v>13.52</v>
      </c>
      <c r="F180">
        <v>61465.7</v>
      </c>
      <c r="G180">
        <v>33806.129999999997</v>
      </c>
      <c r="H180">
        <v>12820.36</v>
      </c>
      <c r="I180">
        <f t="shared" si="6"/>
        <v>27659.57</v>
      </c>
      <c r="J180">
        <f t="shared" si="7"/>
        <v>14839.21</v>
      </c>
      <c r="K180" s="5">
        <f t="shared" si="8"/>
        <v>0.24142261456389499</v>
      </c>
    </row>
    <row r="181" spans="1:11" x14ac:dyDescent="0.25">
      <c r="A181" s="2">
        <v>45505</v>
      </c>
      <c r="B181" t="s">
        <v>10</v>
      </c>
      <c r="C181" t="s">
        <v>13</v>
      </c>
      <c r="D181">
        <v>19033</v>
      </c>
      <c r="E181">
        <v>1.3</v>
      </c>
      <c r="F181">
        <v>24699.4</v>
      </c>
      <c r="G181">
        <v>8644.7900000000009</v>
      </c>
      <c r="H181">
        <v>5126.3</v>
      </c>
      <c r="I181">
        <f t="shared" si="6"/>
        <v>16054.61</v>
      </c>
      <c r="J181">
        <f t="shared" si="7"/>
        <v>10928.310000000001</v>
      </c>
      <c r="K181" s="5">
        <f t="shared" si="8"/>
        <v>0.44245244823760904</v>
      </c>
    </row>
    <row r="182" spans="1:11" x14ac:dyDescent="0.25">
      <c r="A182" s="2">
        <v>45536</v>
      </c>
      <c r="B182" t="s">
        <v>8</v>
      </c>
      <c r="C182" t="s">
        <v>11</v>
      </c>
      <c r="D182">
        <v>7977</v>
      </c>
      <c r="E182">
        <v>4.13</v>
      </c>
      <c r="F182">
        <v>32910.82</v>
      </c>
      <c r="G182">
        <v>13822.55</v>
      </c>
      <c r="H182">
        <v>7053.74</v>
      </c>
      <c r="I182">
        <f t="shared" si="6"/>
        <v>19088.27</v>
      </c>
      <c r="J182">
        <f t="shared" si="7"/>
        <v>12034.529999999999</v>
      </c>
      <c r="K182" s="5">
        <f t="shared" si="8"/>
        <v>0.36567092524586137</v>
      </c>
    </row>
    <row r="183" spans="1:11" x14ac:dyDescent="0.25">
      <c r="A183" s="2">
        <v>45536</v>
      </c>
      <c r="B183" t="s">
        <v>8</v>
      </c>
      <c r="C183" t="s">
        <v>12</v>
      </c>
      <c r="D183">
        <v>5337</v>
      </c>
      <c r="E183">
        <v>13.57</v>
      </c>
      <c r="F183">
        <v>72430.710000000006</v>
      </c>
      <c r="G183">
        <v>39836.89</v>
      </c>
      <c r="H183">
        <v>14816.55</v>
      </c>
      <c r="I183">
        <f t="shared" si="6"/>
        <v>32593.820000000007</v>
      </c>
      <c r="J183">
        <f t="shared" si="7"/>
        <v>17777.270000000004</v>
      </c>
      <c r="K183" s="5">
        <f t="shared" si="8"/>
        <v>0.24543829544125692</v>
      </c>
    </row>
    <row r="184" spans="1:11" x14ac:dyDescent="0.25">
      <c r="A184" s="2">
        <v>45536</v>
      </c>
      <c r="B184" t="s">
        <v>8</v>
      </c>
      <c r="C184" t="s">
        <v>13</v>
      </c>
      <c r="D184">
        <v>18423</v>
      </c>
      <c r="E184">
        <v>1.3</v>
      </c>
      <c r="F184">
        <v>24002.54</v>
      </c>
      <c r="G184">
        <v>8400.89</v>
      </c>
      <c r="H184">
        <v>4527.12</v>
      </c>
      <c r="I184">
        <f t="shared" si="6"/>
        <v>15601.650000000001</v>
      </c>
      <c r="J184">
        <f t="shared" si="7"/>
        <v>11074.530000000002</v>
      </c>
      <c r="K184" s="5">
        <f t="shared" si="8"/>
        <v>0.46138991956684594</v>
      </c>
    </row>
    <row r="185" spans="1:11" x14ac:dyDescent="0.25">
      <c r="A185" s="2">
        <v>45536</v>
      </c>
      <c r="B185" t="s">
        <v>9</v>
      </c>
      <c r="C185" t="s">
        <v>11</v>
      </c>
      <c r="D185">
        <v>9891</v>
      </c>
      <c r="E185">
        <v>4.13</v>
      </c>
      <c r="F185">
        <v>40807.440000000002</v>
      </c>
      <c r="G185">
        <v>17139.12</v>
      </c>
      <c r="H185">
        <v>9815.6200000000008</v>
      </c>
      <c r="I185">
        <f t="shared" si="6"/>
        <v>23668.320000000003</v>
      </c>
      <c r="J185">
        <f t="shared" si="7"/>
        <v>13852.700000000004</v>
      </c>
      <c r="K185" s="5">
        <f t="shared" si="8"/>
        <v>0.33946505833250024</v>
      </c>
    </row>
    <row r="186" spans="1:11" x14ac:dyDescent="0.25">
      <c r="A186" s="2">
        <v>45536</v>
      </c>
      <c r="B186" t="s">
        <v>9</v>
      </c>
      <c r="C186" t="s">
        <v>12</v>
      </c>
      <c r="D186">
        <v>4767</v>
      </c>
      <c r="E186">
        <v>13.57</v>
      </c>
      <c r="F186">
        <v>64695</v>
      </c>
      <c r="G186">
        <v>35582.25</v>
      </c>
      <c r="H186">
        <v>10152.98</v>
      </c>
      <c r="I186">
        <f t="shared" si="6"/>
        <v>29112.75</v>
      </c>
      <c r="J186">
        <f t="shared" si="7"/>
        <v>18959.770000000004</v>
      </c>
      <c r="K186" s="5">
        <f t="shared" si="8"/>
        <v>0.2930639152948451</v>
      </c>
    </row>
    <row r="187" spans="1:11" x14ac:dyDescent="0.25">
      <c r="A187" s="2">
        <v>45536</v>
      </c>
      <c r="B187" t="s">
        <v>9</v>
      </c>
      <c r="C187" t="s">
        <v>13</v>
      </c>
      <c r="D187">
        <v>13157</v>
      </c>
      <c r="E187">
        <v>1.3</v>
      </c>
      <c r="F187">
        <v>17141.689999999999</v>
      </c>
      <c r="G187">
        <v>5999.59</v>
      </c>
      <c r="H187">
        <v>2602.4899999999998</v>
      </c>
      <c r="I187">
        <f t="shared" si="6"/>
        <v>11142.099999999999</v>
      </c>
      <c r="J187">
        <f t="shared" si="7"/>
        <v>8539.6099999999988</v>
      </c>
      <c r="K187" s="5">
        <f t="shared" si="8"/>
        <v>0.4981778342742168</v>
      </c>
    </row>
    <row r="188" spans="1:11" x14ac:dyDescent="0.25">
      <c r="A188" s="2">
        <v>45536</v>
      </c>
      <c r="B188" t="s">
        <v>10</v>
      </c>
      <c r="C188" t="s">
        <v>11</v>
      </c>
      <c r="D188">
        <v>6996</v>
      </c>
      <c r="E188">
        <v>4.13</v>
      </c>
      <c r="F188">
        <v>28863.5</v>
      </c>
      <c r="G188">
        <v>12122.67</v>
      </c>
      <c r="H188">
        <v>6300.92</v>
      </c>
      <c r="I188">
        <f t="shared" si="6"/>
        <v>16740.830000000002</v>
      </c>
      <c r="J188">
        <f t="shared" si="7"/>
        <v>10439.91</v>
      </c>
      <c r="K188" s="5">
        <f t="shared" si="8"/>
        <v>0.36169937810729813</v>
      </c>
    </row>
    <row r="189" spans="1:11" x14ac:dyDescent="0.25">
      <c r="A189" s="2">
        <v>45536</v>
      </c>
      <c r="B189" t="s">
        <v>10</v>
      </c>
      <c r="C189" t="s">
        <v>12</v>
      </c>
      <c r="D189">
        <v>4497</v>
      </c>
      <c r="E189">
        <v>13.57</v>
      </c>
      <c r="F189">
        <v>61030.71</v>
      </c>
      <c r="G189">
        <v>33566.89</v>
      </c>
      <c r="H189">
        <v>11101.34</v>
      </c>
      <c r="I189">
        <f t="shared" si="6"/>
        <v>27463.82</v>
      </c>
      <c r="J189">
        <f t="shared" si="7"/>
        <v>16362.480000000003</v>
      </c>
      <c r="K189" s="5">
        <f t="shared" si="8"/>
        <v>0.26810240287225895</v>
      </c>
    </row>
    <row r="190" spans="1:11" x14ac:dyDescent="0.25">
      <c r="A190" s="2">
        <v>45536</v>
      </c>
      <c r="B190" t="s">
        <v>10</v>
      </c>
      <c r="C190" t="s">
        <v>13</v>
      </c>
      <c r="D190">
        <v>17818</v>
      </c>
      <c r="E190">
        <v>1.3</v>
      </c>
      <c r="F190">
        <v>23214.31</v>
      </c>
      <c r="G190">
        <v>8125.01</v>
      </c>
      <c r="H190">
        <v>3536.17</v>
      </c>
      <c r="I190">
        <f t="shared" si="6"/>
        <v>15089.300000000001</v>
      </c>
      <c r="J190">
        <f t="shared" si="7"/>
        <v>11553.130000000001</v>
      </c>
      <c r="K190" s="5">
        <f t="shared" si="8"/>
        <v>0.49767277166540813</v>
      </c>
    </row>
    <row r="191" spans="1:11" x14ac:dyDescent="0.25">
      <c r="A191" s="2">
        <v>45566</v>
      </c>
      <c r="B191" t="s">
        <v>8</v>
      </c>
      <c r="C191" t="s">
        <v>11</v>
      </c>
      <c r="D191">
        <v>9321</v>
      </c>
      <c r="E191">
        <v>4.1399999999999997</v>
      </c>
      <c r="F191">
        <v>38607.58</v>
      </c>
      <c r="G191">
        <v>16215.18</v>
      </c>
      <c r="H191">
        <v>6879.31</v>
      </c>
      <c r="I191">
        <f t="shared" si="6"/>
        <v>22392.400000000001</v>
      </c>
      <c r="J191">
        <f t="shared" si="7"/>
        <v>15513.09</v>
      </c>
      <c r="K191" s="5">
        <f t="shared" si="8"/>
        <v>0.40181461775122918</v>
      </c>
    </row>
    <row r="192" spans="1:11" x14ac:dyDescent="0.25">
      <c r="A192" s="2">
        <v>45566</v>
      </c>
      <c r="B192" t="s">
        <v>8</v>
      </c>
      <c r="C192" t="s">
        <v>12</v>
      </c>
      <c r="D192">
        <v>4559</v>
      </c>
      <c r="E192">
        <v>13.63</v>
      </c>
      <c r="F192">
        <v>62116.38</v>
      </c>
      <c r="G192">
        <v>34164.01</v>
      </c>
      <c r="H192">
        <v>13645.33</v>
      </c>
      <c r="I192">
        <f t="shared" si="6"/>
        <v>27952.369999999995</v>
      </c>
      <c r="J192">
        <f t="shared" si="7"/>
        <v>14307.039999999994</v>
      </c>
      <c r="K192" s="5">
        <f t="shared" si="8"/>
        <v>0.23032636480103949</v>
      </c>
    </row>
    <row r="193" spans="1:11" x14ac:dyDescent="0.25">
      <c r="A193" s="2">
        <v>45566</v>
      </c>
      <c r="B193" t="s">
        <v>8</v>
      </c>
      <c r="C193" t="s">
        <v>13</v>
      </c>
      <c r="D193">
        <v>16325</v>
      </c>
      <c r="E193">
        <v>1.31</v>
      </c>
      <c r="F193">
        <v>21353.1</v>
      </c>
      <c r="G193">
        <v>7473.58</v>
      </c>
      <c r="H193">
        <v>5076.6400000000003</v>
      </c>
      <c r="I193">
        <f t="shared" si="6"/>
        <v>13879.519999999999</v>
      </c>
      <c r="J193">
        <f t="shared" si="7"/>
        <v>8802.8799999999974</v>
      </c>
      <c r="K193" s="5">
        <f t="shared" si="8"/>
        <v>0.41225302180947954</v>
      </c>
    </row>
    <row r="194" spans="1:11" x14ac:dyDescent="0.25">
      <c r="A194" s="2">
        <v>45566</v>
      </c>
      <c r="B194" t="s">
        <v>9</v>
      </c>
      <c r="C194" t="s">
        <v>11</v>
      </c>
      <c r="D194">
        <v>9058</v>
      </c>
      <c r="E194">
        <v>4.1399999999999997</v>
      </c>
      <c r="F194">
        <v>37518.239999999998</v>
      </c>
      <c r="G194">
        <v>15757.66</v>
      </c>
      <c r="H194">
        <v>8642.25</v>
      </c>
      <c r="I194">
        <f t="shared" si="6"/>
        <v>21760.579999999998</v>
      </c>
      <c r="J194">
        <f t="shared" si="7"/>
        <v>13118.329999999998</v>
      </c>
      <c r="K194" s="5">
        <f t="shared" si="8"/>
        <v>0.34965206257009923</v>
      </c>
    </row>
    <row r="195" spans="1:11" x14ac:dyDescent="0.25">
      <c r="A195" s="2">
        <v>45566</v>
      </c>
      <c r="B195" t="s">
        <v>9</v>
      </c>
      <c r="C195" t="s">
        <v>12</v>
      </c>
      <c r="D195">
        <v>4912</v>
      </c>
      <c r="E195">
        <v>13.63</v>
      </c>
      <c r="F195">
        <v>66926</v>
      </c>
      <c r="G195">
        <v>36809.300000000003</v>
      </c>
      <c r="H195">
        <v>11226.43</v>
      </c>
      <c r="I195">
        <f t="shared" ref="I195:I258" si="9">F195-G195</f>
        <v>30116.699999999997</v>
      </c>
      <c r="J195">
        <f t="shared" ref="J195:J258" si="10">F195-(G195+H195)</f>
        <v>18890.269999999997</v>
      </c>
      <c r="K195" s="5">
        <f t="shared" ref="K195:K258" si="11">(J195/F195)</f>
        <v>0.2822560738726354</v>
      </c>
    </row>
    <row r="196" spans="1:11" x14ac:dyDescent="0.25">
      <c r="A196" s="2">
        <v>45566</v>
      </c>
      <c r="B196" t="s">
        <v>9</v>
      </c>
      <c r="C196" t="s">
        <v>13</v>
      </c>
      <c r="D196">
        <v>17081</v>
      </c>
      <c r="E196">
        <v>1.31</v>
      </c>
      <c r="F196">
        <v>22341.95</v>
      </c>
      <c r="G196">
        <v>7819.68</v>
      </c>
      <c r="H196">
        <v>5153.92</v>
      </c>
      <c r="I196">
        <f t="shared" si="9"/>
        <v>14522.27</v>
      </c>
      <c r="J196">
        <f t="shared" si="10"/>
        <v>9368.35</v>
      </c>
      <c r="K196" s="5">
        <f t="shared" si="11"/>
        <v>0.41931657711166664</v>
      </c>
    </row>
    <row r="197" spans="1:11" x14ac:dyDescent="0.25">
      <c r="A197" s="2">
        <v>45566</v>
      </c>
      <c r="B197" t="s">
        <v>10</v>
      </c>
      <c r="C197" t="s">
        <v>11</v>
      </c>
      <c r="D197">
        <v>9904</v>
      </c>
      <c r="E197">
        <v>4.1399999999999997</v>
      </c>
      <c r="F197">
        <v>41022.370000000003</v>
      </c>
      <c r="G197">
        <v>17229.39</v>
      </c>
      <c r="H197">
        <v>7846.01</v>
      </c>
      <c r="I197">
        <f t="shared" si="9"/>
        <v>23792.980000000003</v>
      </c>
      <c r="J197">
        <f t="shared" si="10"/>
        <v>15946.970000000001</v>
      </c>
      <c r="K197" s="5">
        <f t="shared" si="11"/>
        <v>0.38873838834762592</v>
      </c>
    </row>
    <row r="198" spans="1:11" x14ac:dyDescent="0.25">
      <c r="A198" s="2">
        <v>45566</v>
      </c>
      <c r="B198" t="s">
        <v>10</v>
      </c>
      <c r="C198" t="s">
        <v>12</v>
      </c>
      <c r="D198">
        <v>5106</v>
      </c>
      <c r="E198">
        <v>13.63</v>
      </c>
      <c r="F198">
        <v>69569.25</v>
      </c>
      <c r="G198">
        <v>38263.089999999997</v>
      </c>
      <c r="H198">
        <v>15836.83</v>
      </c>
      <c r="I198">
        <f t="shared" si="9"/>
        <v>31306.160000000003</v>
      </c>
      <c r="J198">
        <f t="shared" si="10"/>
        <v>15469.330000000002</v>
      </c>
      <c r="K198" s="5">
        <f t="shared" si="11"/>
        <v>0.22235872889243455</v>
      </c>
    </row>
    <row r="199" spans="1:11" x14ac:dyDescent="0.25">
      <c r="A199" s="2">
        <v>45566</v>
      </c>
      <c r="B199" t="s">
        <v>10</v>
      </c>
      <c r="C199" t="s">
        <v>13</v>
      </c>
      <c r="D199">
        <v>14536</v>
      </c>
      <c r="E199">
        <v>1.31</v>
      </c>
      <c r="F199">
        <v>19013.09</v>
      </c>
      <c r="G199">
        <v>6654.58</v>
      </c>
      <c r="H199">
        <v>4621.62</v>
      </c>
      <c r="I199">
        <f t="shared" si="9"/>
        <v>12358.51</v>
      </c>
      <c r="J199">
        <f t="shared" si="10"/>
        <v>7736.8899999999994</v>
      </c>
      <c r="K199" s="5">
        <f t="shared" si="11"/>
        <v>0.40692438735628977</v>
      </c>
    </row>
    <row r="200" spans="1:11" x14ac:dyDescent="0.25">
      <c r="A200" s="2">
        <v>45597</v>
      </c>
      <c r="B200" t="s">
        <v>8</v>
      </c>
      <c r="C200" t="s">
        <v>11</v>
      </c>
      <c r="D200">
        <v>9667</v>
      </c>
      <c r="E200">
        <v>4.16</v>
      </c>
      <c r="F200">
        <v>40198.15</v>
      </c>
      <c r="G200">
        <v>16883.22</v>
      </c>
      <c r="H200">
        <v>7754.2</v>
      </c>
      <c r="I200">
        <f t="shared" si="9"/>
        <v>23314.93</v>
      </c>
      <c r="J200">
        <f t="shared" si="10"/>
        <v>15560.73</v>
      </c>
      <c r="K200" s="5">
        <f t="shared" si="11"/>
        <v>0.38710065015429812</v>
      </c>
    </row>
    <row r="201" spans="1:11" x14ac:dyDescent="0.25">
      <c r="A201" s="2">
        <v>45597</v>
      </c>
      <c r="B201" t="s">
        <v>8</v>
      </c>
      <c r="C201" t="s">
        <v>12</v>
      </c>
      <c r="D201">
        <v>6047</v>
      </c>
      <c r="E201">
        <v>13.68</v>
      </c>
      <c r="F201">
        <v>82714.320000000007</v>
      </c>
      <c r="G201">
        <v>45492.88</v>
      </c>
      <c r="H201">
        <v>18648.3</v>
      </c>
      <c r="I201">
        <f t="shared" si="9"/>
        <v>37221.44000000001</v>
      </c>
      <c r="J201">
        <f t="shared" si="10"/>
        <v>18573.140000000014</v>
      </c>
      <c r="K201" s="5">
        <f t="shared" si="11"/>
        <v>0.22454564094826643</v>
      </c>
    </row>
    <row r="202" spans="1:11" x14ac:dyDescent="0.25">
      <c r="A202" s="2">
        <v>45597</v>
      </c>
      <c r="B202" t="s">
        <v>8</v>
      </c>
      <c r="C202" t="s">
        <v>13</v>
      </c>
      <c r="D202">
        <v>13337</v>
      </c>
      <c r="E202">
        <v>1.31</v>
      </c>
      <c r="F202">
        <v>17513.39</v>
      </c>
      <c r="G202">
        <v>6129.69</v>
      </c>
      <c r="H202">
        <v>4207.68</v>
      </c>
      <c r="I202">
        <f t="shared" si="9"/>
        <v>11383.7</v>
      </c>
      <c r="J202">
        <f t="shared" si="10"/>
        <v>7176.02</v>
      </c>
      <c r="K202" s="5">
        <f t="shared" si="11"/>
        <v>0.40974477242841051</v>
      </c>
    </row>
    <row r="203" spans="1:11" x14ac:dyDescent="0.25">
      <c r="A203" s="2">
        <v>45597</v>
      </c>
      <c r="B203" t="s">
        <v>9</v>
      </c>
      <c r="C203" t="s">
        <v>11</v>
      </c>
      <c r="D203">
        <v>8473</v>
      </c>
      <c r="E203">
        <v>4.16</v>
      </c>
      <c r="F203">
        <v>35233.15</v>
      </c>
      <c r="G203">
        <v>14797.93</v>
      </c>
      <c r="H203">
        <v>8196.84</v>
      </c>
      <c r="I203">
        <f t="shared" si="9"/>
        <v>20435.22</v>
      </c>
      <c r="J203">
        <f t="shared" si="10"/>
        <v>12238.380000000001</v>
      </c>
      <c r="K203" s="5">
        <f t="shared" si="11"/>
        <v>0.34735412530528781</v>
      </c>
    </row>
    <row r="204" spans="1:11" x14ac:dyDescent="0.25">
      <c r="A204" s="2">
        <v>45597</v>
      </c>
      <c r="B204" t="s">
        <v>9</v>
      </c>
      <c r="C204" t="s">
        <v>12</v>
      </c>
      <c r="D204">
        <v>5100</v>
      </c>
      <c r="E204">
        <v>13.68</v>
      </c>
      <c r="F204">
        <v>69760.710000000006</v>
      </c>
      <c r="G204">
        <v>38368.39</v>
      </c>
      <c r="H204">
        <v>16711.34</v>
      </c>
      <c r="I204">
        <f t="shared" si="9"/>
        <v>31392.320000000007</v>
      </c>
      <c r="J204">
        <f t="shared" si="10"/>
        <v>14680.98000000001</v>
      </c>
      <c r="K204" s="5">
        <f t="shared" si="11"/>
        <v>0.21044768609723166</v>
      </c>
    </row>
    <row r="205" spans="1:11" x14ac:dyDescent="0.25">
      <c r="A205" s="2">
        <v>45597</v>
      </c>
      <c r="B205" t="s">
        <v>9</v>
      </c>
      <c r="C205" t="s">
        <v>13</v>
      </c>
      <c r="D205">
        <v>15151</v>
      </c>
      <c r="E205">
        <v>1.31</v>
      </c>
      <c r="F205">
        <v>19895.43</v>
      </c>
      <c r="G205">
        <v>6963.4</v>
      </c>
      <c r="H205">
        <v>3005.88</v>
      </c>
      <c r="I205">
        <f t="shared" si="9"/>
        <v>12932.03</v>
      </c>
      <c r="J205">
        <f t="shared" si="10"/>
        <v>9926.1500000000015</v>
      </c>
      <c r="K205" s="5">
        <f t="shared" si="11"/>
        <v>0.49891608273859883</v>
      </c>
    </row>
    <row r="206" spans="1:11" x14ac:dyDescent="0.25">
      <c r="A206" s="2">
        <v>45597</v>
      </c>
      <c r="B206" t="s">
        <v>10</v>
      </c>
      <c r="C206" t="s">
        <v>11</v>
      </c>
      <c r="D206">
        <v>9826</v>
      </c>
      <c r="E206">
        <v>4.16</v>
      </c>
      <c r="F206">
        <v>40859.32</v>
      </c>
      <c r="G206">
        <v>17160.91</v>
      </c>
      <c r="H206">
        <v>6501.89</v>
      </c>
      <c r="I206">
        <f t="shared" si="9"/>
        <v>23698.41</v>
      </c>
      <c r="J206">
        <f t="shared" si="10"/>
        <v>17196.52</v>
      </c>
      <c r="K206" s="5">
        <f t="shared" si="11"/>
        <v>0.42087141929919542</v>
      </c>
    </row>
    <row r="207" spans="1:11" x14ac:dyDescent="0.25">
      <c r="A207" s="2">
        <v>45597</v>
      </c>
      <c r="B207" t="s">
        <v>10</v>
      </c>
      <c r="C207" t="s">
        <v>12</v>
      </c>
      <c r="D207">
        <v>5098</v>
      </c>
      <c r="E207">
        <v>13.68</v>
      </c>
      <c r="F207">
        <v>69733.36</v>
      </c>
      <c r="G207">
        <v>38353.35</v>
      </c>
      <c r="H207">
        <v>17085.099999999999</v>
      </c>
      <c r="I207">
        <f t="shared" si="9"/>
        <v>31380.010000000002</v>
      </c>
      <c r="J207">
        <f t="shared" si="10"/>
        <v>14294.910000000003</v>
      </c>
      <c r="K207" s="5">
        <f t="shared" si="11"/>
        <v>0.20499385086277219</v>
      </c>
    </row>
    <row r="208" spans="1:11" x14ac:dyDescent="0.25">
      <c r="A208" s="2">
        <v>45597</v>
      </c>
      <c r="B208" t="s">
        <v>10</v>
      </c>
      <c r="C208" t="s">
        <v>13</v>
      </c>
      <c r="D208">
        <v>18711</v>
      </c>
      <c r="E208">
        <v>1.31</v>
      </c>
      <c r="F208">
        <v>24570.22</v>
      </c>
      <c r="G208">
        <v>8599.58</v>
      </c>
      <c r="H208">
        <v>5094.4799999999996</v>
      </c>
      <c r="I208">
        <f t="shared" si="9"/>
        <v>15970.640000000001</v>
      </c>
      <c r="J208">
        <f t="shared" si="10"/>
        <v>10876.160000000002</v>
      </c>
      <c r="K208" s="5">
        <f t="shared" si="11"/>
        <v>0.44265619111265592</v>
      </c>
    </row>
    <row r="209" spans="1:11" x14ac:dyDescent="0.25">
      <c r="A209" s="2">
        <v>45627</v>
      </c>
      <c r="B209" t="s">
        <v>8</v>
      </c>
      <c r="C209" t="s">
        <v>11</v>
      </c>
      <c r="D209">
        <v>9315</v>
      </c>
      <c r="E209">
        <v>4.17</v>
      </c>
      <c r="F209">
        <v>38886.129999999997</v>
      </c>
      <c r="G209">
        <v>16332.18</v>
      </c>
      <c r="H209">
        <v>7576.75</v>
      </c>
      <c r="I209">
        <f t="shared" si="9"/>
        <v>22553.949999999997</v>
      </c>
      <c r="J209">
        <f t="shared" si="10"/>
        <v>14977.199999999997</v>
      </c>
      <c r="K209" s="5">
        <f t="shared" si="11"/>
        <v>0.38515532401912966</v>
      </c>
    </row>
    <row r="210" spans="1:11" x14ac:dyDescent="0.25">
      <c r="A210" s="2">
        <v>45627</v>
      </c>
      <c r="B210" t="s">
        <v>8</v>
      </c>
      <c r="C210" t="s">
        <v>12</v>
      </c>
      <c r="D210">
        <v>5275</v>
      </c>
      <c r="E210">
        <v>13.73</v>
      </c>
      <c r="F210">
        <v>72437.05</v>
      </c>
      <c r="G210">
        <v>39840.379999999997</v>
      </c>
      <c r="H210">
        <v>13246.31</v>
      </c>
      <c r="I210">
        <f t="shared" si="9"/>
        <v>32596.670000000006</v>
      </c>
      <c r="J210">
        <f t="shared" si="10"/>
        <v>19350.360000000008</v>
      </c>
      <c r="K210" s="5">
        <f t="shared" si="11"/>
        <v>0.26713346277906136</v>
      </c>
    </row>
    <row r="211" spans="1:11" x14ac:dyDescent="0.25">
      <c r="A211" s="2">
        <v>45627</v>
      </c>
      <c r="B211" t="s">
        <v>8</v>
      </c>
      <c r="C211" t="s">
        <v>13</v>
      </c>
      <c r="D211">
        <v>17735</v>
      </c>
      <c r="E211">
        <v>1.32</v>
      </c>
      <c r="F211">
        <v>23379.8</v>
      </c>
      <c r="G211">
        <v>8182.93</v>
      </c>
      <c r="H211">
        <v>5266.01</v>
      </c>
      <c r="I211">
        <f t="shared" si="9"/>
        <v>15196.869999999999</v>
      </c>
      <c r="J211">
        <f t="shared" si="10"/>
        <v>9930.8599999999988</v>
      </c>
      <c r="K211" s="5">
        <f t="shared" si="11"/>
        <v>0.42476240173140911</v>
      </c>
    </row>
    <row r="212" spans="1:11" x14ac:dyDescent="0.25">
      <c r="A212" s="2">
        <v>45627</v>
      </c>
      <c r="B212" t="s">
        <v>9</v>
      </c>
      <c r="C212" t="s">
        <v>11</v>
      </c>
      <c r="D212">
        <v>9880</v>
      </c>
      <c r="E212">
        <v>4.17</v>
      </c>
      <c r="F212">
        <v>41244.769999999997</v>
      </c>
      <c r="G212">
        <v>17322.8</v>
      </c>
      <c r="H212">
        <v>9443.48</v>
      </c>
      <c r="I212">
        <f t="shared" si="9"/>
        <v>23921.969999999998</v>
      </c>
      <c r="J212">
        <f t="shared" si="10"/>
        <v>14478.489999999998</v>
      </c>
      <c r="K212" s="5">
        <f t="shared" si="11"/>
        <v>0.35103820435900113</v>
      </c>
    </row>
    <row r="213" spans="1:11" x14ac:dyDescent="0.25">
      <c r="A213" s="2">
        <v>45627</v>
      </c>
      <c r="B213" t="s">
        <v>9</v>
      </c>
      <c r="C213" t="s">
        <v>12</v>
      </c>
      <c r="D213">
        <v>4811</v>
      </c>
      <c r="E213">
        <v>13.73</v>
      </c>
      <c r="F213">
        <v>66065.34</v>
      </c>
      <c r="G213">
        <v>36335.94</v>
      </c>
      <c r="H213">
        <v>13176.21</v>
      </c>
      <c r="I213">
        <f t="shared" si="9"/>
        <v>29729.399999999994</v>
      </c>
      <c r="J213">
        <f t="shared" si="10"/>
        <v>16553.189999999995</v>
      </c>
      <c r="K213" s="5">
        <f t="shared" si="11"/>
        <v>0.25055785681266451</v>
      </c>
    </row>
    <row r="214" spans="1:11" x14ac:dyDescent="0.25">
      <c r="A214" s="2">
        <v>45627</v>
      </c>
      <c r="B214" t="s">
        <v>9</v>
      </c>
      <c r="C214" t="s">
        <v>13</v>
      </c>
      <c r="D214">
        <v>13654</v>
      </c>
      <c r="E214">
        <v>1.32</v>
      </c>
      <c r="F214">
        <v>17999.87</v>
      </c>
      <c r="G214">
        <v>6299.96</v>
      </c>
      <c r="H214">
        <v>3689.13</v>
      </c>
      <c r="I214">
        <f t="shared" si="9"/>
        <v>11699.91</v>
      </c>
      <c r="J214">
        <f t="shared" si="10"/>
        <v>8010.7799999999988</v>
      </c>
      <c r="K214" s="5">
        <f t="shared" si="11"/>
        <v>0.44504654755839901</v>
      </c>
    </row>
    <row r="215" spans="1:11" x14ac:dyDescent="0.25">
      <c r="A215" s="2">
        <v>45627</v>
      </c>
      <c r="B215" t="s">
        <v>10</v>
      </c>
      <c r="C215" t="s">
        <v>11</v>
      </c>
      <c r="D215">
        <v>8641</v>
      </c>
      <c r="E215">
        <v>4.17</v>
      </c>
      <c r="F215">
        <v>36072.47</v>
      </c>
      <c r="G215">
        <v>15150.44</v>
      </c>
      <c r="H215">
        <v>8613.0400000000009</v>
      </c>
      <c r="I215">
        <f t="shared" si="9"/>
        <v>20922.03</v>
      </c>
      <c r="J215">
        <f t="shared" si="10"/>
        <v>12308.989999999998</v>
      </c>
      <c r="K215" s="5">
        <f t="shared" si="11"/>
        <v>0.34122947499852374</v>
      </c>
    </row>
    <row r="216" spans="1:11" x14ac:dyDescent="0.25">
      <c r="A216" s="2">
        <v>45627</v>
      </c>
      <c r="B216" t="s">
        <v>10</v>
      </c>
      <c r="C216" t="s">
        <v>12</v>
      </c>
      <c r="D216">
        <v>5408</v>
      </c>
      <c r="E216">
        <v>13.73</v>
      </c>
      <c r="F216">
        <v>74263.429999999993</v>
      </c>
      <c r="G216">
        <v>40844.89</v>
      </c>
      <c r="H216">
        <v>12008.89</v>
      </c>
      <c r="I216">
        <f t="shared" si="9"/>
        <v>33418.539999999994</v>
      </c>
      <c r="J216">
        <f t="shared" si="10"/>
        <v>21409.649999999994</v>
      </c>
      <c r="K216" s="5">
        <f t="shared" si="11"/>
        <v>0.28829330937178632</v>
      </c>
    </row>
    <row r="217" spans="1:11" x14ac:dyDescent="0.25">
      <c r="A217" s="2">
        <v>45627</v>
      </c>
      <c r="B217" t="s">
        <v>10</v>
      </c>
      <c r="C217" t="s">
        <v>13</v>
      </c>
      <c r="D217">
        <v>14221</v>
      </c>
      <c r="E217">
        <v>1.32</v>
      </c>
      <c r="F217">
        <v>18747.34</v>
      </c>
      <c r="G217">
        <v>6561.57</v>
      </c>
      <c r="H217">
        <v>4239.7299999999996</v>
      </c>
      <c r="I217">
        <f t="shared" si="9"/>
        <v>12185.77</v>
      </c>
      <c r="J217">
        <f t="shared" si="10"/>
        <v>7946.0400000000009</v>
      </c>
      <c r="K217" s="5">
        <f t="shared" si="11"/>
        <v>0.42384893003487434</v>
      </c>
    </row>
    <row r="218" spans="1:11" x14ac:dyDescent="0.25">
      <c r="A218" s="2">
        <v>45658</v>
      </c>
      <c r="B218" t="s">
        <v>8</v>
      </c>
      <c r="C218" t="s">
        <v>11</v>
      </c>
      <c r="D218">
        <v>9814</v>
      </c>
      <c r="E218">
        <v>4.1900000000000004</v>
      </c>
      <c r="F218">
        <v>41129.07</v>
      </c>
      <c r="G218">
        <v>17274.21</v>
      </c>
      <c r="H218">
        <v>6585.27</v>
      </c>
      <c r="I218">
        <f t="shared" si="9"/>
        <v>23854.86</v>
      </c>
      <c r="J218">
        <f t="shared" si="10"/>
        <v>17269.59</v>
      </c>
      <c r="K218" s="5">
        <f t="shared" si="11"/>
        <v>0.41988768527953585</v>
      </c>
    </row>
    <row r="219" spans="1:11" x14ac:dyDescent="0.25">
      <c r="A219" s="2">
        <v>45658</v>
      </c>
      <c r="B219" t="s">
        <v>8</v>
      </c>
      <c r="C219" t="s">
        <v>12</v>
      </c>
      <c r="D219">
        <v>5078</v>
      </c>
      <c r="E219">
        <v>13.79</v>
      </c>
      <c r="F219">
        <v>70003.86</v>
      </c>
      <c r="G219">
        <v>38502.120000000003</v>
      </c>
      <c r="H219">
        <v>15407.63</v>
      </c>
      <c r="I219">
        <f t="shared" si="9"/>
        <v>31501.739999999998</v>
      </c>
      <c r="J219">
        <f t="shared" si="10"/>
        <v>16094.11</v>
      </c>
      <c r="K219" s="5">
        <f t="shared" si="11"/>
        <v>0.22990317962466641</v>
      </c>
    </row>
    <row r="220" spans="1:11" x14ac:dyDescent="0.25">
      <c r="A220" s="2">
        <v>45658</v>
      </c>
      <c r="B220" t="s">
        <v>8</v>
      </c>
      <c r="C220" t="s">
        <v>13</v>
      </c>
      <c r="D220">
        <v>14568</v>
      </c>
      <c r="E220">
        <v>1.32</v>
      </c>
      <c r="F220">
        <v>19279.71</v>
      </c>
      <c r="G220">
        <v>6747.9</v>
      </c>
      <c r="H220">
        <v>4476.4799999999996</v>
      </c>
      <c r="I220">
        <f t="shared" si="9"/>
        <v>12531.81</v>
      </c>
      <c r="J220">
        <f t="shared" si="10"/>
        <v>8055.33</v>
      </c>
      <c r="K220" s="5">
        <f t="shared" si="11"/>
        <v>0.41781385715863983</v>
      </c>
    </row>
    <row r="221" spans="1:11" x14ac:dyDescent="0.25">
      <c r="A221" s="2">
        <v>45658</v>
      </c>
      <c r="B221" t="s">
        <v>9</v>
      </c>
      <c r="C221" t="s">
        <v>11</v>
      </c>
      <c r="D221">
        <v>10144</v>
      </c>
      <c r="E221">
        <v>4.1900000000000004</v>
      </c>
      <c r="F221">
        <v>42512.05</v>
      </c>
      <c r="G221">
        <v>17855.060000000001</v>
      </c>
      <c r="H221">
        <v>6722.64</v>
      </c>
      <c r="I221">
        <f t="shared" si="9"/>
        <v>24656.99</v>
      </c>
      <c r="J221">
        <f t="shared" si="10"/>
        <v>17934.350000000002</v>
      </c>
      <c r="K221" s="5">
        <f t="shared" si="11"/>
        <v>0.42186509472020289</v>
      </c>
    </row>
    <row r="222" spans="1:11" x14ac:dyDescent="0.25">
      <c r="A222" s="2">
        <v>45658</v>
      </c>
      <c r="B222" t="s">
        <v>9</v>
      </c>
      <c r="C222" t="s">
        <v>12</v>
      </c>
      <c r="D222">
        <v>5079</v>
      </c>
      <c r="E222">
        <v>13.79</v>
      </c>
      <c r="F222">
        <v>70017.64</v>
      </c>
      <c r="G222">
        <v>38509.699999999997</v>
      </c>
      <c r="H222">
        <v>17410.86</v>
      </c>
      <c r="I222">
        <f t="shared" si="9"/>
        <v>31507.940000000002</v>
      </c>
      <c r="J222">
        <f t="shared" si="10"/>
        <v>14097.080000000002</v>
      </c>
      <c r="K222" s="5">
        <f t="shared" si="11"/>
        <v>0.20133612044050617</v>
      </c>
    </row>
    <row r="223" spans="1:11" x14ac:dyDescent="0.25">
      <c r="A223" s="2">
        <v>45658</v>
      </c>
      <c r="B223" t="s">
        <v>9</v>
      </c>
      <c r="C223" t="s">
        <v>13</v>
      </c>
      <c r="D223">
        <v>16687</v>
      </c>
      <c r="E223">
        <v>1.32</v>
      </c>
      <c r="F223">
        <v>22084.05</v>
      </c>
      <c r="G223">
        <v>7729.42</v>
      </c>
      <c r="H223">
        <v>4131.1400000000003</v>
      </c>
      <c r="I223">
        <f t="shared" si="9"/>
        <v>14354.63</v>
      </c>
      <c r="J223">
        <f t="shared" si="10"/>
        <v>10223.489999999998</v>
      </c>
      <c r="K223" s="5">
        <f t="shared" si="11"/>
        <v>0.46293546699993882</v>
      </c>
    </row>
    <row r="224" spans="1:11" x14ac:dyDescent="0.25">
      <c r="A224" s="2">
        <v>45658</v>
      </c>
      <c r="B224" t="s">
        <v>10</v>
      </c>
      <c r="C224" t="s">
        <v>11</v>
      </c>
      <c r="D224">
        <v>10543</v>
      </c>
      <c r="E224">
        <v>4.1900000000000004</v>
      </c>
      <c r="F224">
        <v>44184.21</v>
      </c>
      <c r="G224">
        <v>18557.37</v>
      </c>
      <c r="H224">
        <v>10812.97</v>
      </c>
      <c r="I224">
        <f t="shared" si="9"/>
        <v>25626.84</v>
      </c>
      <c r="J224">
        <f t="shared" si="10"/>
        <v>14813.870000000003</v>
      </c>
      <c r="K224" s="5">
        <f t="shared" si="11"/>
        <v>0.33527520351727469</v>
      </c>
    </row>
    <row r="225" spans="1:11" x14ac:dyDescent="0.25">
      <c r="A225" s="2">
        <v>45658</v>
      </c>
      <c r="B225" t="s">
        <v>10</v>
      </c>
      <c r="C225" t="s">
        <v>12</v>
      </c>
      <c r="D225">
        <v>7275</v>
      </c>
      <c r="E225">
        <v>13.79</v>
      </c>
      <c r="F225">
        <v>100291.07</v>
      </c>
      <c r="G225">
        <v>55160.09</v>
      </c>
      <c r="H225">
        <v>22599.37</v>
      </c>
      <c r="I225">
        <f t="shared" si="9"/>
        <v>45130.98000000001</v>
      </c>
      <c r="J225">
        <f t="shared" si="10"/>
        <v>22531.610000000015</v>
      </c>
      <c r="K225" s="5">
        <f t="shared" si="11"/>
        <v>0.22466217580488484</v>
      </c>
    </row>
    <row r="226" spans="1:11" x14ac:dyDescent="0.25">
      <c r="A226" s="2">
        <v>45658</v>
      </c>
      <c r="B226" t="s">
        <v>10</v>
      </c>
      <c r="C226" t="s">
        <v>13</v>
      </c>
      <c r="D226">
        <v>16701</v>
      </c>
      <c r="E226">
        <v>1.32</v>
      </c>
      <c r="F226">
        <v>22102.58</v>
      </c>
      <c r="G226">
        <v>7735.9</v>
      </c>
      <c r="H226">
        <v>3499.95</v>
      </c>
      <c r="I226">
        <f t="shared" si="9"/>
        <v>14366.680000000002</v>
      </c>
      <c r="J226">
        <f t="shared" si="10"/>
        <v>10866.730000000003</v>
      </c>
      <c r="K226" s="5">
        <f t="shared" si="11"/>
        <v>0.49164984359292002</v>
      </c>
    </row>
    <row r="227" spans="1:11" x14ac:dyDescent="0.25">
      <c r="A227" s="2">
        <v>45689</v>
      </c>
      <c r="B227" t="s">
        <v>8</v>
      </c>
      <c r="C227" t="s">
        <v>11</v>
      </c>
      <c r="D227">
        <v>10997</v>
      </c>
      <c r="E227">
        <v>4.21</v>
      </c>
      <c r="F227">
        <v>46265.95</v>
      </c>
      <c r="G227">
        <v>19431.7</v>
      </c>
      <c r="H227">
        <v>9523.4</v>
      </c>
      <c r="I227">
        <f t="shared" si="9"/>
        <v>26834.249999999996</v>
      </c>
      <c r="J227">
        <f t="shared" si="10"/>
        <v>17310.849999999999</v>
      </c>
      <c r="K227" s="5">
        <f t="shared" si="11"/>
        <v>0.37415961414387905</v>
      </c>
    </row>
    <row r="228" spans="1:11" x14ac:dyDescent="0.25">
      <c r="A228" s="2">
        <v>45689</v>
      </c>
      <c r="B228" t="s">
        <v>8</v>
      </c>
      <c r="C228" t="s">
        <v>12</v>
      </c>
      <c r="D228">
        <v>6239</v>
      </c>
      <c r="E228">
        <v>13.84</v>
      </c>
      <c r="F228">
        <v>86343.3</v>
      </c>
      <c r="G228">
        <v>47488.82</v>
      </c>
      <c r="H228">
        <v>20777.259999999998</v>
      </c>
      <c r="I228">
        <f t="shared" si="9"/>
        <v>38854.480000000003</v>
      </c>
      <c r="J228">
        <f t="shared" si="10"/>
        <v>18077.22</v>
      </c>
      <c r="K228" s="5">
        <f t="shared" si="11"/>
        <v>0.20936447877252781</v>
      </c>
    </row>
    <row r="229" spans="1:11" x14ac:dyDescent="0.25">
      <c r="A229" s="2">
        <v>45689</v>
      </c>
      <c r="B229" t="s">
        <v>8</v>
      </c>
      <c r="C229" t="s">
        <v>13</v>
      </c>
      <c r="D229">
        <v>15675</v>
      </c>
      <c r="E229">
        <v>1.33</v>
      </c>
      <c r="F229">
        <v>20825.36</v>
      </c>
      <c r="G229">
        <v>7288.87</v>
      </c>
      <c r="H229">
        <v>4149.71</v>
      </c>
      <c r="I229">
        <f t="shared" si="9"/>
        <v>13536.490000000002</v>
      </c>
      <c r="J229">
        <f t="shared" si="10"/>
        <v>9386.7800000000007</v>
      </c>
      <c r="K229" s="5">
        <f t="shared" si="11"/>
        <v>0.4507379464268565</v>
      </c>
    </row>
    <row r="230" spans="1:11" x14ac:dyDescent="0.25">
      <c r="A230" s="2">
        <v>45689</v>
      </c>
      <c r="B230" t="s">
        <v>9</v>
      </c>
      <c r="C230" t="s">
        <v>11</v>
      </c>
      <c r="D230">
        <v>7964</v>
      </c>
      <c r="E230">
        <v>4.21</v>
      </c>
      <c r="F230">
        <v>33505.69</v>
      </c>
      <c r="G230">
        <v>14072.39</v>
      </c>
      <c r="H230">
        <v>6596.13</v>
      </c>
      <c r="I230">
        <f t="shared" si="9"/>
        <v>19433.300000000003</v>
      </c>
      <c r="J230">
        <f t="shared" si="10"/>
        <v>12837.170000000002</v>
      </c>
      <c r="K230" s="5">
        <f t="shared" si="11"/>
        <v>0.3831340288768863</v>
      </c>
    </row>
    <row r="231" spans="1:11" x14ac:dyDescent="0.25">
      <c r="A231" s="2">
        <v>45689</v>
      </c>
      <c r="B231" t="s">
        <v>9</v>
      </c>
      <c r="C231" t="s">
        <v>12</v>
      </c>
      <c r="D231">
        <v>5292</v>
      </c>
      <c r="E231">
        <v>13.84</v>
      </c>
      <c r="F231">
        <v>73237.5</v>
      </c>
      <c r="G231">
        <v>40280.620000000003</v>
      </c>
      <c r="H231">
        <v>11855.82</v>
      </c>
      <c r="I231">
        <f t="shared" si="9"/>
        <v>32956.879999999997</v>
      </c>
      <c r="J231">
        <f t="shared" si="10"/>
        <v>21101.059999999998</v>
      </c>
      <c r="K231" s="5">
        <f t="shared" si="11"/>
        <v>0.28811824543437442</v>
      </c>
    </row>
    <row r="232" spans="1:11" x14ac:dyDescent="0.25">
      <c r="A232" s="2">
        <v>45689</v>
      </c>
      <c r="B232" t="s">
        <v>9</v>
      </c>
      <c r="C232" t="s">
        <v>13</v>
      </c>
      <c r="D232">
        <v>15722</v>
      </c>
      <c r="E232">
        <v>1.33</v>
      </c>
      <c r="F232">
        <v>20887.8</v>
      </c>
      <c r="G232">
        <v>7310.73</v>
      </c>
      <c r="H232">
        <v>4489.2299999999996</v>
      </c>
      <c r="I232">
        <f t="shared" si="9"/>
        <v>13577.07</v>
      </c>
      <c r="J232">
        <f t="shared" si="10"/>
        <v>9087.84</v>
      </c>
      <c r="K232" s="5">
        <f t="shared" si="11"/>
        <v>0.43507884985493928</v>
      </c>
    </row>
    <row r="233" spans="1:11" x14ac:dyDescent="0.25">
      <c r="A233" s="2">
        <v>45689</v>
      </c>
      <c r="B233" t="s">
        <v>10</v>
      </c>
      <c r="C233" t="s">
        <v>11</v>
      </c>
      <c r="D233">
        <v>10874</v>
      </c>
      <c r="E233">
        <v>4.21</v>
      </c>
      <c r="F233">
        <v>45748.47</v>
      </c>
      <c r="G233">
        <v>19214.36</v>
      </c>
      <c r="H233">
        <v>9531.09</v>
      </c>
      <c r="I233">
        <f t="shared" si="9"/>
        <v>26534.11</v>
      </c>
      <c r="J233">
        <f t="shared" si="10"/>
        <v>17003.02</v>
      </c>
      <c r="K233" s="5">
        <f t="shared" si="11"/>
        <v>0.37166313977276177</v>
      </c>
    </row>
    <row r="234" spans="1:11" x14ac:dyDescent="0.25">
      <c r="A234" s="2">
        <v>45689</v>
      </c>
      <c r="B234" t="s">
        <v>10</v>
      </c>
      <c r="C234" t="s">
        <v>12</v>
      </c>
      <c r="D234">
        <v>7624</v>
      </c>
      <c r="E234">
        <v>13.84</v>
      </c>
      <c r="F234">
        <v>105510.71</v>
      </c>
      <c r="G234">
        <v>58030.89</v>
      </c>
      <c r="H234">
        <v>19781.89</v>
      </c>
      <c r="I234">
        <f t="shared" si="9"/>
        <v>47479.820000000007</v>
      </c>
      <c r="J234">
        <f t="shared" si="10"/>
        <v>27697.930000000008</v>
      </c>
      <c r="K234" s="5">
        <f t="shared" si="11"/>
        <v>0.2625129714319997</v>
      </c>
    </row>
    <row r="235" spans="1:11" x14ac:dyDescent="0.25">
      <c r="A235" s="2">
        <v>45689</v>
      </c>
      <c r="B235" t="s">
        <v>10</v>
      </c>
      <c r="C235" t="s">
        <v>13</v>
      </c>
      <c r="D235">
        <v>16971</v>
      </c>
      <c r="E235">
        <v>1.33</v>
      </c>
      <c r="F235">
        <v>22547.19</v>
      </c>
      <c r="G235">
        <v>7891.51</v>
      </c>
      <c r="H235">
        <v>5340.52</v>
      </c>
      <c r="I235">
        <f t="shared" si="9"/>
        <v>14655.679999999998</v>
      </c>
      <c r="J235">
        <f t="shared" si="10"/>
        <v>9315.159999999998</v>
      </c>
      <c r="K235" s="5">
        <f t="shared" si="11"/>
        <v>0.41314061752262693</v>
      </c>
    </row>
    <row r="236" spans="1:11" x14ac:dyDescent="0.25">
      <c r="A236" s="2">
        <v>45717</v>
      </c>
      <c r="B236" t="s">
        <v>8</v>
      </c>
      <c r="C236" t="s">
        <v>11</v>
      </c>
      <c r="D236">
        <v>9167</v>
      </c>
      <c r="E236">
        <v>4.22</v>
      </c>
      <c r="F236">
        <v>38716.17</v>
      </c>
      <c r="G236">
        <v>16260.79</v>
      </c>
      <c r="H236">
        <v>9536.65</v>
      </c>
      <c r="I236">
        <f t="shared" si="9"/>
        <v>22455.379999999997</v>
      </c>
      <c r="J236">
        <f t="shared" si="10"/>
        <v>12918.729999999996</v>
      </c>
      <c r="K236" s="5">
        <f t="shared" si="11"/>
        <v>0.33367789220886251</v>
      </c>
    </row>
    <row r="237" spans="1:11" x14ac:dyDescent="0.25">
      <c r="A237" s="2">
        <v>45717</v>
      </c>
      <c r="B237" t="s">
        <v>8</v>
      </c>
      <c r="C237" t="s">
        <v>12</v>
      </c>
      <c r="D237">
        <v>5392</v>
      </c>
      <c r="E237">
        <v>13.89</v>
      </c>
      <c r="F237">
        <v>74910.289999999994</v>
      </c>
      <c r="G237">
        <v>41200.660000000003</v>
      </c>
      <c r="H237">
        <v>18501.93</v>
      </c>
      <c r="I237">
        <f t="shared" si="9"/>
        <v>33709.62999999999</v>
      </c>
      <c r="J237">
        <f t="shared" si="10"/>
        <v>15207.69999999999</v>
      </c>
      <c r="K237" s="5">
        <f t="shared" si="11"/>
        <v>0.20301216294850802</v>
      </c>
    </row>
    <row r="238" spans="1:11" x14ac:dyDescent="0.25">
      <c r="A238" s="2">
        <v>45717</v>
      </c>
      <c r="B238" t="s">
        <v>8</v>
      </c>
      <c r="C238" t="s">
        <v>13</v>
      </c>
      <c r="D238">
        <v>15794</v>
      </c>
      <c r="E238">
        <v>1.33</v>
      </c>
      <c r="F238">
        <v>21064.68</v>
      </c>
      <c r="G238">
        <v>7372.64</v>
      </c>
      <c r="H238">
        <v>5036.87</v>
      </c>
      <c r="I238">
        <f t="shared" si="9"/>
        <v>13692.04</v>
      </c>
      <c r="J238">
        <f t="shared" si="10"/>
        <v>8655.17</v>
      </c>
      <c r="K238" s="5">
        <f t="shared" si="11"/>
        <v>0.41088542527111732</v>
      </c>
    </row>
    <row r="239" spans="1:11" x14ac:dyDescent="0.25">
      <c r="A239" s="2">
        <v>45717</v>
      </c>
      <c r="B239" t="s">
        <v>9</v>
      </c>
      <c r="C239" t="s">
        <v>11</v>
      </c>
      <c r="D239">
        <v>10421</v>
      </c>
      <c r="E239">
        <v>4.22</v>
      </c>
      <c r="F239">
        <v>44012.35</v>
      </c>
      <c r="G239">
        <v>18485.189999999999</v>
      </c>
      <c r="H239">
        <v>10972.12</v>
      </c>
      <c r="I239">
        <f t="shared" si="9"/>
        <v>25527.16</v>
      </c>
      <c r="J239">
        <f t="shared" si="10"/>
        <v>14555.04</v>
      </c>
      <c r="K239" s="5">
        <f t="shared" si="11"/>
        <v>0.33070354116515027</v>
      </c>
    </row>
    <row r="240" spans="1:11" x14ac:dyDescent="0.25">
      <c r="A240" s="2">
        <v>45717</v>
      </c>
      <c r="B240" t="s">
        <v>9</v>
      </c>
      <c r="C240" t="s">
        <v>12</v>
      </c>
      <c r="D240">
        <v>5557</v>
      </c>
      <c r="E240">
        <v>13.89</v>
      </c>
      <c r="F240">
        <v>77202.61</v>
      </c>
      <c r="G240">
        <v>42461.43</v>
      </c>
      <c r="H240">
        <v>15856.29</v>
      </c>
      <c r="I240">
        <f t="shared" si="9"/>
        <v>34741.18</v>
      </c>
      <c r="J240">
        <f t="shared" si="10"/>
        <v>18884.89</v>
      </c>
      <c r="K240" s="5">
        <f t="shared" si="11"/>
        <v>0.24461465745782429</v>
      </c>
    </row>
    <row r="241" spans="1:11" x14ac:dyDescent="0.25">
      <c r="A241" s="2">
        <v>45717</v>
      </c>
      <c r="B241" t="s">
        <v>9</v>
      </c>
      <c r="C241" t="s">
        <v>13</v>
      </c>
      <c r="D241">
        <v>22953</v>
      </c>
      <c r="E241">
        <v>1.33</v>
      </c>
      <c r="F241">
        <v>30612.74</v>
      </c>
      <c r="G241">
        <v>10714.46</v>
      </c>
      <c r="H241">
        <v>6193.26</v>
      </c>
      <c r="I241">
        <f t="shared" si="9"/>
        <v>19898.280000000002</v>
      </c>
      <c r="J241">
        <f t="shared" si="10"/>
        <v>13705.02</v>
      </c>
      <c r="K241" s="5">
        <f t="shared" si="11"/>
        <v>0.44769007935911648</v>
      </c>
    </row>
    <row r="242" spans="1:11" x14ac:dyDescent="0.25">
      <c r="A242" s="2">
        <v>45717</v>
      </c>
      <c r="B242" t="s">
        <v>10</v>
      </c>
      <c r="C242" t="s">
        <v>11</v>
      </c>
      <c r="D242">
        <v>10840</v>
      </c>
      <c r="E242">
        <v>4.22</v>
      </c>
      <c r="F242">
        <v>45781.97</v>
      </c>
      <c r="G242">
        <v>19228.43</v>
      </c>
      <c r="H242">
        <v>10052.57</v>
      </c>
      <c r="I242">
        <f t="shared" si="9"/>
        <v>26553.54</v>
      </c>
      <c r="J242">
        <f t="shared" si="10"/>
        <v>16500.97</v>
      </c>
      <c r="K242" s="5">
        <f t="shared" si="11"/>
        <v>0.36042507563567056</v>
      </c>
    </row>
    <row r="243" spans="1:11" x14ac:dyDescent="0.25">
      <c r="A243" s="2">
        <v>45717</v>
      </c>
      <c r="B243" t="s">
        <v>10</v>
      </c>
      <c r="C243" t="s">
        <v>12</v>
      </c>
      <c r="D243">
        <v>6577</v>
      </c>
      <c r="E243">
        <v>13.89</v>
      </c>
      <c r="F243">
        <v>91373.32</v>
      </c>
      <c r="G243">
        <v>50255.33</v>
      </c>
      <c r="H243">
        <v>19440.2</v>
      </c>
      <c r="I243">
        <f t="shared" si="9"/>
        <v>41117.990000000005</v>
      </c>
      <c r="J243">
        <f t="shared" si="10"/>
        <v>21677.790000000008</v>
      </c>
      <c r="K243" s="5">
        <f t="shared" si="11"/>
        <v>0.23724419775925845</v>
      </c>
    </row>
    <row r="244" spans="1:11" x14ac:dyDescent="0.25">
      <c r="A244" s="2">
        <v>45717</v>
      </c>
      <c r="B244" t="s">
        <v>10</v>
      </c>
      <c r="C244" t="s">
        <v>13</v>
      </c>
      <c r="D244">
        <v>19977</v>
      </c>
      <c r="E244">
        <v>1.33</v>
      </c>
      <c r="F244">
        <v>26643.61</v>
      </c>
      <c r="G244">
        <v>9325.26</v>
      </c>
      <c r="H244">
        <v>6397.55</v>
      </c>
      <c r="I244">
        <f t="shared" si="9"/>
        <v>17318.349999999999</v>
      </c>
      <c r="J244">
        <f t="shared" si="10"/>
        <v>10920.8</v>
      </c>
      <c r="K244" s="5">
        <f t="shared" si="11"/>
        <v>0.40988439629614754</v>
      </c>
    </row>
    <row r="245" spans="1:11" x14ac:dyDescent="0.25">
      <c r="A245" s="2">
        <v>45748</v>
      </c>
      <c r="B245" t="s">
        <v>8</v>
      </c>
      <c r="C245" t="s">
        <v>11</v>
      </c>
      <c r="D245">
        <v>8588</v>
      </c>
      <c r="E245">
        <v>4.24</v>
      </c>
      <c r="F245">
        <v>36410.67</v>
      </c>
      <c r="G245">
        <v>15292.48</v>
      </c>
      <c r="H245">
        <v>6484.61</v>
      </c>
      <c r="I245">
        <f t="shared" si="9"/>
        <v>21118.19</v>
      </c>
      <c r="J245">
        <f t="shared" si="10"/>
        <v>14633.579999999998</v>
      </c>
      <c r="K245" s="5">
        <f t="shared" si="11"/>
        <v>0.40190361781313</v>
      </c>
    </row>
    <row r="246" spans="1:11" x14ac:dyDescent="0.25">
      <c r="A246" s="2">
        <v>45748</v>
      </c>
      <c r="B246" t="s">
        <v>8</v>
      </c>
      <c r="C246" t="s">
        <v>12</v>
      </c>
      <c r="D246">
        <v>8052</v>
      </c>
      <c r="E246">
        <v>13.95</v>
      </c>
      <c r="F246">
        <v>112296.64</v>
      </c>
      <c r="G246">
        <v>61763.15</v>
      </c>
      <c r="H246">
        <v>26841.86</v>
      </c>
      <c r="I246">
        <f t="shared" si="9"/>
        <v>50533.49</v>
      </c>
      <c r="J246">
        <f t="shared" si="10"/>
        <v>23691.62999999999</v>
      </c>
      <c r="K246" s="5">
        <f t="shared" si="11"/>
        <v>0.21097363198044028</v>
      </c>
    </row>
    <row r="247" spans="1:11" x14ac:dyDescent="0.25">
      <c r="A247" s="2">
        <v>45748</v>
      </c>
      <c r="B247" t="s">
        <v>8</v>
      </c>
      <c r="C247" t="s">
        <v>13</v>
      </c>
      <c r="D247">
        <v>19333</v>
      </c>
      <c r="E247">
        <v>1.34</v>
      </c>
      <c r="F247">
        <v>25884.13</v>
      </c>
      <c r="G247">
        <v>9059.44</v>
      </c>
      <c r="H247">
        <v>5487.78</v>
      </c>
      <c r="I247">
        <f t="shared" si="9"/>
        <v>16824.690000000002</v>
      </c>
      <c r="J247">
        <f t="shared" si="10"/>
        <v>11336.91</v>
      </c>
      <c r="K247" s="5">
        <f t="shared" si="11"/>
        <v>0.43798690548996622</v>
      </c>
    </row>
    <row r="248" spans="1:11" x14ac:dyDescent="0.25">
      <c r="A248" s="2">
        <v>45748</v>
      </c>
      <c r="B248" t="s">
        <v>9</v>
      </c>
      <c r="C248" t="s">
        <v>11</v>
      </c>
      <c r="D248">
        <v>9562</v>
      </c>
      <c r="E248">
        <v>4.24</v>
      </c>
      <c r="F248">
        <v>40540.15</v>
      </c>
      <c r="G248">
        <v>17026.86</v>
      </c>
      <c r="H248">
        <v>6843.67</v>
      </c>
      <c r="I248">
        <f t="shared" si="9"/>
        <v>23513.29</v>
      </c>
      <c r="J248">
        <f t="shared" si="10"/>
        <v>16669.620000000003</v>
      </c>
      <c r="K248" s="5">
        <f t="shared" si="11"/>
        <v>0.41118792111030672</v>
      </c>
    </row>
    <row r="249" spans="1:11" x14ac:dyDescent="0.25">
      <c r="A249" s="2">
        <v>45748</v>
      </c>
      <c r="B249" t="s">
        <v>9</v>
      </c>
      <c r="C249" t="s">
        <v>12</v>
      </c>
      <c r="D249">
        <v>6724</v>
      </c>
      <c r="E249">
        <v>13.95</v>
      </c>
      <c r="F249">
        <v>93775.79</v>
      </c>
      <c r="G249">
        <v>51576.68</v>
      </c>
      <c r="H249">
        <v>17379.96</v>
      </c>
      <c r="I249">
        <f t="shared" si="9"/>
        <v>42199.109999999993</v>
      </c>
      <c r="J249">
        <f t="shared" si="10"/>
        <v>24819.149999999994</v>
      </c>
      <c r="K249" s="5">
        <f t="shared" si="11"/>
        <v>0.26466479248002067</v>
      </c>
    </row>
    <row r="250" spans="1:11" x14ac:dyDescent="0.25">
      <c r="A250" s="2">
        <v>45748</v>
      </c>
      <c r="B250" t="s">
        <v>9</v>
      </c>
      <c r="C250" t="s">
        <v>13</v>
      </c>
      <c r="D250">
        <v>20340</v>
      </c>
      <c r="E250">
        <v>1.34</v>
      </c>
      <c r="F250">
        <v>27232.35</v>
      </c>
      <c r="G250">
        <v>9531.32</v>
      </c>
      <c r="H250">
        <v>4296.54</v>
      </c>
      <c r="I250">
        <f t="shared" si="9"/>
        <v>17701.03</v>
      </c>
      <c r="J250">
        <f t="shared" si="10"/>
        <v>13404.489999999998</v>
      </c>
      <c r="K250" s="5">
        <f t="shared" si="11"/>
        <v>0.49222670830831711</v>
      </c>
    </row>
    <row r="251" spans="1:11" x14ac:dyDescent="0.25">
      <c r="A251" s="2">
        <v>45748</v>
      </c>
      <c r="B251" t="s">
        <v>10</v>
      </c>
      <c r="C251" t="s">
        <v>11</v>
      </c>
      <c r="D251">
        <v>12489</v>
      </c>
      <c r="E251">
        <v>4.24</v>
      </c>
      <c r="F251">
        <v>52949.79</v>
      </c>
      <c r="G251">
        <v>22238.91</v>
      </c>
      <c r="H251">
        <v>13164.43</v>
      </c>
      <c r="I251">
        <f t="shared" si="9"/>
        <v>30710.880000000001</v>
      </c>
      <c r="J251">
        <f t="shared" si="10"/>
        <v>17546.450000000004</v>
      </c>
      <c r="K251" s="5">
        <f t="shared" si="11"/>
        <v>0.33137902907641381</v>
      </c>
    </row>
    <row r="252" spans="1:11" x14ac:dyDescent="0.25">
      <c r="A252" s="2">
        <v>45748</v>
      </c>
      <c r="B252" t="s">
        <v>10</v>
      </c>
      <c r="C252" t="s">
        <v>12</v>
      </c>
      <c r="D252">
        <v>7363</v>
      </c>
      <c r="E252">
        <v>13.95</v>
      </c>
      <c r="F252">
        <v>102687.55</v>
      </c>
      <c r="G252">
        <v>56478.15</v>
      </c>
      <c r="H252">
        <v>20908.18</v>
      </c>
      <c r="I252">
        <f t="shared" si="9"/>
        <v>46209.4</v>
      </c>
      <c r="J252">
        <f t="shared" si="10"/>
        <v>25301.22</v>
      </c>
      <c r="K252" s="5">
        <f t="shared" si="11"/>
        <v>0.24639033651109604</v>
      </c>
    </row>
    <row r="253" spans="1:11" x14ac:dyDescent="0.25">
      <c r="A253" s="2">
        <v>45748</v>
      </c>
      <c r="B253" t="s">
        <v>10</v>
      </c>
      <c r="C253" t="s">
        <v>13</v>
      </c>
      <c r="D253">
        <v>18182</v>
      </c>
      <c r="E253">
        <v>1.34</v>
      </c>
      <c r="F253">
        <v>24343.1</v>
      </c>
      <c r="G253">
        <v>8520.09</v>
      </c>
      <c r="H253">
        <v>5632.49</v>
      </c>
      <c r="I253">
        <f t="shared" si="9"/>
        <v>15823.009999999998</v>
      </c>
      <c r="J253">
        <f t="shared" si="10"/>
        <v>10190.519999999999</v>
      </c>
      <c r="K253" s="5">
        <f t="shared" si="11"/>
        <v>0.41862047150938048</v>
      </c>
    </row>
    <row r="254" spans="1:11" x14ac:dyDescent="0.25">
      <c r="A254" s="2">
        <v>45778</v>
      </c>
      <c r="B254" t="s">
        <v>8</v>
      </c>
      <c r="C254" t="s">
        <v>11</v>
      </c>
      <c r="D254">
        <v>11202</v>
      </c>
      <c r="E254">
        <v>4.26</v>
      </c>
      <c r="F254">
        <v>47675.71</v>
      </c>
      <c r="G254">
        <v>20023.8</v>
      </c>
      <c r="H254">
        <v>7926.64</v>
      </c>
      <c r="I254">
        <f t="shared" si="9"/>
        <v>27651.91</v>
      </c>
      <c r="J254">
        <f t="shared" si="10"/>
        <v>19725.27</v>
      </c>
      <c r="K254" s="5">
        <f t="shared" si="11"/>
        <v>0.41373835858973051</v>
      </c>
    </row>
    <row r="255" spans="1:11" x14ac:dyDescent="0.25">
      <c r="A255" s="2">
        <v>45778</v>
      </c>
      <c r="B255" t="s">
        <v>8</v>
      </c>
      <c r="C255" t="s">
        <v>12</v>
      </c>
      <c r="D255">
        <v>7894</v>
      </c>
      <c r="E255">
        <v>14</v>
      </c>
      <c r="F255">
        <v>110516</v>
      </c>
      <c r="G255">
        <v>60783.8</v>
      </c>
      <c r="H255">
        <v>25667.75</v>
      </c>
      <c r="I255">
        <f t="shared" si="9"/>
        <v>49732.2</v>
      </c>
      <c r="J255">
        <f t="shared" si="10"/>
        <v>24064.449999999997</v>
      </c>
      <c r="K255" s="5">
        <f t="shared" si="11"/>
        <v>0.21774629917839949</v>
      </c>
    </row>
    <row r="256" spans="1:11" x14ac:dyDescent="0.25">
      <c r="A256" s="2">
        <v>45778</v>
      </c>
      <c r="B256" t="s">
        <v>8</v>
      </c>
      <c r="C256" t="s">
        <v>13</v>
      </c>
      <c r="D256">
        <v>23077</v>
      </c>
      <c r="E256">
        <v>1.34</v>
      </c>
      <c r="F256">
        <v>31015.49</v>
      </c>
      <c r="G256">
        <v>10855.42</v>
      </c>
      <c r="H256">
        <v>6903.18</v>
      </c>
      <c r="I256">
        <f t="shared" si="9"/>
        <v>20160.07</v>
      </c>
      <c r="J256">
        <f t="shared" si="10"/>
        <v>13256.890000000003</v>
      </c>
      <c r="K256" s="5">
        <f t="shared" si="11"/>
        <v>0.4274280367648553</v>
      </c>
    </row>
    <row r="257" spans="1:11" x14ac:dyDescent="0.25">
      <c r="A257" s="2">
        <v>45778</v>
      </c>
      <c r="B257" t="s">
        <v>9</v>
      </c>
      <c r="C257" t="s">
        <v>11</v>
      </c>
      <c r="D257">
        <v>10904</v>
      </c>
      <c r="E257">
        <v>4.26</v>
      </c>
      <c r="F257">
        <v>46407.42</v>
      </c>
      <c r="G257">
        <v>19491.12</v>
      </c>
      <c r="H257">
        <v>8902.07</v>
      </c>
      <c r="I257">
        <f t="shared" si="9"/>
        <v>26916.3</v>
      </c>
      <c r="J257">
        <f t="shared" si="10"/>
        <v>18014.23</v>
      </c>
      <c r="K257" s="5">
        <f t="shared" si="11"/>
        <v>0.38817564087811818</v>
      </c>
    </row>
    <row r="258" spans="1:11" x14ac:dyDescent="0.25">
      <c r="A258" s="2">
        <v>45778</v>
      </c>
      <c r="B258" t="s">
        <v>9</v>
      </c>
      <c r="C258" t="s">
        <v>12</v>
      </c>
      <c r="D258">
        <v>7954</v>
      </c>
      <c r="E258">
        <v>14</v>
      </c>
      <c r="F258">
        <v>111356</v>
      </c>
      <c r="G258">
        <v>61245.8</v>
      </c>
      <c r="H258">
        <v>26347.54</v>
      </c>
      <c r="I258">
        <f t="shared" si="9"/>
        <v>50110.2</v>
      </c>
      <c r="J258">
        <f t="shared" si="10"/>
        <v>23762.660000000003</v>
      </c>
      <c r="K258" s="5">
        <f t="shared" si="11"/>
        <v>0.21339362046050508</v>
      </c>
    </row>
    <row r="259" spans="1:11" x14ac:dyDescent="0.25">
      <c r="A259" s="2">
        <v>45778</v>
      </c>
      <c r="B259" t="s">
        <v>9</v>
      </c>
      <c r="C259" t="s">
        <v>13</v>
      </c>
      <c r="D259">
        <v>16000</v>
      </c>
      <c r="E259">
        <v>1.34</v>
      </c>
      <c r="F259">
        <v>21504</v>
      </c>
      <c r="G259">
        <v>7526.4</v>
      </c>
      <c r="H259">
        <v>3282.3</v>
      </c>
      <c r="I259">
        <f t="shared" ref="I259:I322" si="12">F259-G259</f>
        <v>13977.6</v>
      </c>
      <c r="J259">
        <f t="shared" ref="J259:J322" si="13">F259-(G259+H259)</f>
        <v>10695.3</v>
      </c>
      <c r="K259" s="5">
        <f t="shared" ref="K259:K322" si="14">(J259/F259)</f>
        <v>0.49736328124999996</v>
      </c>
    </row>
    <row r="260" spans="1:11" x14ac:dyDescent="0.25">
      <c r="A260" s="2">
        <v>45778</v>
      </c>
      <c r="B260" t="s">
        <v>10</v>
      </c>
      <c r="C260" t="s">
        <v>11</v>
      </c>
      <c r="D260">
        <v>9915</v>
      </c>
      <c r="E260">
        <v>4.26</v>
      </c>
      <c r="F260">
        <v>42198.239999999998</v>
      </c>
      <c r="G260">
        <v>17723.259999999998</v>
      </c>
      <c r="H260">
        <v>9750.1299999999992</v>
      </c>
      <c r="I260">
        <f t="shared" si="12"/>
        <v>24474.98</v>
      </c>
      <c r="J260">
        <f t="shared" si="13"/>
        <v>14724.849999999999</v>
      </c>
      <c r="K260" s="5">
        <f t="shared" si="14"/>
        <v>0.34894464792844437</v>
      </c>
    </row>
    <row r="261" spans="1:11" x14ac:dyDescent="0.25">
      <c r="A261" s="2">
        <v>45778</v>
      </c>
      <c r="B261" t="s">
        <v>10</v>
      </c>
      <c r="C261" t="s">
        <v>12</v>
      </c>
      <c r="D261">
        <v>8101</v>
      </c>
      <c r="E261">
        <v>14</v>
      </c>
      <c r="F261">
        <v>113414</v>
      </c>
      <c r="G261">
        <v>62377.7</v>
      </c>
      <c r="H261">
        <v>18718.04</v>
      </c>
      <c r="I261">
        <f t="shared" si="12"/>
        <v>51036.3</v>
      </c>
      <c r="J261">
        <f t="shared" si="13"/>
        <v>32318.260000000009</v>
      </c>
      <c r="K261" s="5">
        <f t="shared" si="14"/>
        <v>0.28495829439046333</v>
      </c>
    </row>
    <row r="262" spans="1:11" x14ac:dyDescent="0.25">
      <c r="A262" s="2">
        <v>45778</v>
      </c>
      <c r="B262" t="s">
        <v>10</v>
      </c>
      <c r="C262" t="s">
        <v>13</v>
      </c>
      <c r="D262">
        <v>20295</v>
      </c>
      <c r="E262">
        <v>1.34</v>
      </c>
      <c r="F262">
        <v>27276.48</v>
      </c>
      <c r="G262">
        <v>9546.77</v>
      </c>
      <c r="H262">
        <v>5130.41</v>
      </c>
      <c r="I262">
        <f t="shared" si="12"/>
        <v>17729.71</v>
      </c>
      <c r="J262">
        <f t="shared" si="13"/>
        <v>12599.3</v>
      </c>
      <c r="K262" s="5">
        <f t="shared" si="14"/>
        <v>0.46191077441077438</v>
      </c>
    </row>
    <row r="263" spans="1:11" x14ac:dyDescent="0.25">
      <c r="A263" s="2">
        <v>45809</v>
      </c>
      <c r="B263" t="s">
        <v>8</v>
      </c>
      <c r="C263" t="s">
        <v>11</v>
      </c>
      <c r="D263">
        <v>12045</v>
      </c>
      <c r="E263">
        <v>4.2699999999999996</v>
      </c>
      <c r="F263">
        <v>51459.68</v>
      </c>
      <c r="G263">
        <v>21613.07</v>
      </c>
      <c r="H263">
        <v>12052.47</v>
      </c>
      <c r="I263">
        <f t="shared" si="12"/>
        <v>29846.61</v>
      </c>
      <c r="J263">
        <f t="shared" si="13"/>
        <v>17794.14</v>
      </c>
      <c r="K263" s="5">
        <f t="shared" si="14"/>
        <v>0.34578800334553189</v>
      </c>
    </row>
    <row r="264" spans="1:11" x14ac:dyDescent="0.25">
      <c r="A264" s="2">
        <v>45809</v>
      </c>
      <c r="B264" t="s">
        <v>8</v>
      </c>
      <c r="C264" t="s">
        <v>12</v>
      </c>
      <c r="D264">
        <v>7482</v>
      </c>
      <c r="E264">
        <v>14.05</v>
      </c>
      <c r="F264">
        <v>105148.82</v>
      </c>
      <c r="G264">
        <v>57831.85</v>
      </c>
      <c r="H264">
        <v>20700.580000000002</v>
      </c>
      <c r="I264">
        <f t="shared" si="12"/>
        <v>47316.970000000008</v>
      </c>
      <c r="J264">
        <f t="shared" si="13"/>
        <v>26616.390000000014</v>
      </c>
      <c r="K264" s="5">
        <f t="shared" si="14"/>
        <v>0.25313065805208285</v>
      </c>
    </row>
    <row r="265" spans="1:11" x14ac:dyDescent="0.25">
      <c r="A265" s="2">
        <v>45809</v>
      </c>
      <c r="B265" t="s">
        <v>8</v>
      </c>
      <c r="C265" t="s">
        <v>13</v>
      </c>
      <c r="D265">
        <v>18364</v>
      </c>
      <c r="E265">
        <v>1.35</v>
      </c>
      <c r="F265">
        <v>24775.66</v>
      </c>
      <c r="G265">
        <v>8671.48</v>
      </c>
      <c r="H265">
        <v>4393.7299999999996</v>
      </c>
      <c r="I265">
        <f t="shared" si="12"/>
        <v>16104.18</v>
      </c>
      <c r="J265">
        <f t="shared" si="13"/>
        <v>11710.45</v>
      </c>
      <c r="K265" s="5">
        <f t="shared" si="14"/>
        <v>0.47265945690245997</v>
      </c>
    </row>
    <row r="266" spans="1:11" x14ac:dyDescent="0.25">
      <c r="A266" s="2">
        <v>45809</v>
      </c>
      <c r="B266" t="s">
        <v>9</v>
      </c>
      <c r="C266" t="s">
        <v>11</v>
      </c>
      <c r="D266">
        <v>8340</v>
      </c>
      <c r="E266">
        <v>4.2699999999999996</v>
      </c>
      <c r="F266">
        <v>35630.86</v>
      </c>
      <c r="G266">
        <v>14964.96</v>
      </c>
      <c r="H266">
        <v>8425.7099999999991</v>
      </c>
      <c r="I266">
        <f t="shared" si="12"/>
        <v>20665.900000000001</v>
      </c>
      <c r="J266">
        <f t="shared" si="13"/>
        <v>12240.190000000002</v>
      </c>
      <c r="K266" s="5">
        <f t="shared" si="14"/>
        <v>0.34352777339643226</v>
      </c>
    </row>
    <row r="267" spans="1:11" x14ac:dyDescent="0.25">
      <c r="A267" s="2">
        <v>45809</v>
      </c>
      <c r="B267" t="s">
        <v>9</v>
      </c>
      <c r="C267" t="s">
        <v>12</v>
      </c>
      <c r="D267">
        <v>7415</v>
      </c>
      <c r="E267">
        <v>14.05</v>
      </c>
      <c r="F267">
        <v>104207.23</v>
      </c>
      <c r="G267">
        <v>57313.98</v>
      </c>
      <c r="H267">
        <v>26048.87</v>
      </c>
      <c r="I267">
        <f t="shared" si="12"/>
        <v>46893.249999999993</v>
      </c>
      <c r="J267">
        <f t="shared" si="13"/>
        <v>20844.37999999999</v>
      </c>
      <c r="K267" s="5">
        <f t="shared" si="14"/>
        <v>0.20002815543604788</v>
      </c>
    </row>
    <row r="268" spans="1:11" x14ac:dyDescent="0.25">
      <c r="A268" s="2">
        <v>45809</v>
      </c>
      <c r="B268" t="s">
        <v>9</v>
      </c>
      <c r="C268" t="s">
        <v>13</v>
      </c>
      <c r="D268">
        <v>22789</v>
      </c>
      <c r="E268">
        <v>1.35</v>
      </c>
      <c r="F268">
        <v>30745.62</v>
      </c>
      <c r="G268">
        <v>10760.97</v>
      </c>
      <c r="H268">
        <v>6319.55</v>
      </c>
      <c r="I268">
        <f t="shared" si="12"/>
        <v>19984.650000000001</v>
      </c>
      <c r="J268">
        <f t="shared" si="13"/>
        <v>13665.099999999999</v>
      </c>
      <c r="K268" s="5">
        <f t="shared" si="14"/>
        <v>0.44445680392849451</v>
      </c>
    </row>
    <row r="269" spans="1:11" x14ac:dyDescent="0.25">
      <c r="A269" s="2">
        <v>45809</v>
      </c>
      <c r="B269" t="s">
        <v>10</v>
      </c>
      <c r="C269" t="s">
        <v>11</v>
      </c>
      <c r="D269">
        <v>11231</v>
      </c>
      <c r="E269">
        <v>4.2699999999999996</v>
      </c>
      <c r="F269">
        <v>47982.04</v>
      </c>
      <c r="G269">
        <v>20152.46</v>
      </c>
      <c r="H269">
        <v>11730.48</v>
      </c>
      <c r="I269">
        <f t="shared" si="12"/>
        <v>27829.58</v>
      </c>
      <c r="J269">
        <f t="shared" si="13"/>
        <v>16099.100000000002</v>
      </c>
      <c r="K269" s="5">
        <f t="shared" si="14"/>
        <v>0.33552345836066999</v>
      </c>
    </row>
    <row r="270" spans="1:11" x14ac:dyDescent="0.25">
      <c r="A270" s="2">
        <v>45809</v>
      </c>
      <c r="B270" t="s">
        <v>10</v>
      </c>
      <c r="C270" t="s">
        <v>12</v>
      </c>
      <c r="D270">
        <v>7512</v>
      </c>
      <c r="E270">
        <v>14.05</v>
      </c>
      <c r="F270">
        <v>105570.43</v>
      </c>
      <c r="G270">
        <v>58063.74</v>
      </c>
      <c r="H270">
        <v>18446.830000000002</v>
      </c>
      <c r="I270">
        <f t="shared" si="12"/>
        <v>47506.689999999995</v>
      </c>
      <c r="J270">
        <f t="shared" si="13"/>
        <v>29059.859999999986</v>
      </c>
      <c r="K270" s="5">
        <f t="shared" si="14"/>
        <v>0.27526514763651139</v>
      </c>
    </row>
    <row r="271" spans="1:11" x14ac:dyDescent="0.25">
      <c r="A271" s="2">
        <v>45809</v>
      </c>
      <c r="B271" t="s">
        <v>10</v>
      </c>
      <c r="C271" t="s">
        <v>13</v>
      </c>
      <c r="D271">
        <v>18636</v>
      </c>
      <c r="E271">
        <v>1.35</v>
      </c>
      <c r="F271">
        <v>25142.63</v>
      </c>
      <c r="G271">
        <v>8799.92</v>
      </c>
      <c r="H271">
        <v>4096.13</v>
      </c>
      <c r="I271">
        <f t="shared" si="12"/>
        <v>16342.710000000001</v>
      </c>
      <c r="J271">
        <f t="shared" si="13"/>
        <v>12246.580000000002</v>
      </c>
      <c r="K271" s="5">
        <f t="shared" si="14"/>
        <v>0.48708428672736309</v>
      </c>
    </row>
    <row r="272" spans="1:11" x14ac:dyDescent="0.25">
      <c r="A272" s="2">
        <v>45839</v>
      </c>
      <c r="B272" t="s">
        <v>8</v>
      </c>
      <c r="C272" t="s">
        <v>11</v>
      </c>
      <c r="D272">
        <v>11478</v>
      </c>
      <c r="E272">
        <v>4.29</v>
      </c>
      <c r="F272">
        <v>49224.22</v>
      </c>
      <c r="G272">
        <v>20674.169999999998</v>
      </c>
      <c r="H272">
        <v>10367.48</v>
      </c>
      <c r="I272">
        <f t="shared" si="12"/>
        <v>28550.050000000003</v>
      </c>
      <c r="J272">
        <f t="shared" si="13"/>
        <v>18182.570000000003</v>
      </c>
      <c r="K272" s="5">
        <f t="shared" si="14"/>
        <v>0.36938259255301564</v>
      </c>
    </row>
    <row r="273" spans="1:11" x14ac:dyDescent="0.25">
      <c r="A273" s="2">
        <v>45839</v>
      </c>
      <c r="B273" t="s">
        <v>8</v>
      </c>
      <c r="C273" t="s">
        <v>12</v>
      </c>
      <c r="D273">
        <v>5628</v>
      </c>
      <c r="E273">
        <v>14.11</v>
      </c>
      <c r="F273">
        <v>79395</v>
      </c>
      <c r="G273">
        <v>43667.25</v>
      </c>
      <c r="H273">
        <v>17242.22</v>
      </c>
      <c r="I273">
        <f t="shared" si="12"/>
        <v>35727.75</v>
      </c>
      <c r="J273">
        <f t="shared" si="13"/>
        <v>18485.53</v>
      </c>
      <c r="K273" s="5">
        <f t="shared" si="14"/>
        <v>0.232829901127275</v>
      </c>
    </row>
    <row r="274" spans="1:11" x14ac:dyDescent="0.25">
      <c r="A274" s="2">
        <v>45839</v>
      </c>
      <c r="B274" t="s">
        <v>8</v>
      </c>
      <c r="C274" t="s">
        <v>13</v>
      </c>
      <c r="D274">
        <v>19074</v>
      </c>
      <c r="E274">
        <v>1.35</v>
      </c>
      <c r="F274">
        <v>25831.65</v>
      </c>
      <c r="G274">
        <v>9041.08</v>
      </c>
      <c r="H274">
        <v>4799.9399999999996</v>
      </c>
      <c r="I274">
        <f t="shared" si="12"/>
        <v>16790.57</v>
      </c>
      <c r="J274">
        <f t="shared" si="13"/>
        <v>11990.630000000001</v>
      </c>
      <c r="K274" s="5">
        <f t="shared" si="14"/>
        <v>0.4641836661614725</v>
      </c>
    </row>
    <row r="275" spans="1:11" x14ac:dyDescent="0.25">
      <c r="A275" s="2">
        <v>45839</v>
      </c>
      <c r="B275" t="s">
        <v>9</v>
      </c>
      <c r="C275" t="s">
        <v>11</v>
      </c>
      <c r="D275">
        <v>8212</v>
      </c>
      <c r="E275">
        <v>4.29</v>
      </c>
      <c r="F275">
        <v>35217.75</v>
      </c>
      <c r="G275">
        <v>14791.45</v>
      </c>
      <c r="H275">
        <v>7647.79</v>
      </c>
      <c r="I275">
        <f t="shared" si="12"/>
        <v>20426.3</v>
      </c>
      <c r="J275">
        <f t="shared" si="13"/>
        <v>12778.509999999998</v>
      </c>
      <c r="K275" s="5">
        <f t="shared" si="14"/>
        <v>0.36284288462494052</v>
      </c>
    </row>
    <row r="276" spans="1:11" x14ac:dyDescent="0.25">
      <c r="A276" s="2">
        <v>45839</v>
      </c>
      <c r="B276" t="s">
        <v>9</v>
      </c>
      <c r="C276" t="s">
        <v>12</v>
      </c>
      <c r="D276">
        <v>6365</v>
      </c>
      <c r="E276">
        <v>14.11</v>
      </c>
      <c r="F276">
        <v>89791.96</v>
      </c>
      <c r="G276">
        <v>49385.58</v>
      </c>
      <c r="H276">
        <v>20403.59</v>
      </c>
      <c r="I276">
        <f t="shared" si="12"/>
        <v>40406.380000000005</v>
      </c>
      <c r="J276">
        <f t="shared" si="13"/>
        <v>20002.790000000008</v>
      </c>
      <c r="K276" s="5">
        <f t="shared" si="14"/>
        <v>0.22276816320748546</v>
      </c>
    </row>
    <row r="277" spans="1:11" x14ac:dyDescent="0.25">
      <c r="A277" s="2">
        <v>45839</v>
      </c>
      <c r="B277" t="s">
        <v>9</v>
      </c>
      <c r="C277" t="s">
        <v>13</v>
      </c>
      <c r="D277">
        <v>18361</v>
      </c>
      <c r="E277">
        <v>1.35</v>
      </c>
      <c r="F277">
        <v>24866.04</v>
      </c>
      <c r="G277">
        <v>8703.11</v>
      </c>
      <c r="H277">
        <v>5848.94</v>
      </c>
      <c r="I277">
        <f t="shared" si="12"/>
        <v>16162.93</v>
      </c>
      <c r="J277">
        <f t="shared" si="13"/>
        <v>10313.990000000002</v>
      </c>
      <c r="K277" s="5">
        <f t="shared" si="14"/>
        <v>0.4147821687731541</v>
      </c>
    </row>
    <row r="278" spans="1:11" x14ac:dyDescent="0.25">
      <c r="A278" s="2">
        <v>45839</v>
      </c>
      <c r="B278" t="s">
        <v>10</v>
      </c>
      <c r="C278" t="s">
        <v>11</v>
      </c>
      <c r="D278">
        <v>9915</v>
      </c>
      <c r="E278">
        <v>4.29</v>
      </c>
      <c r="F278">
        <v>42521.19</v>
      </c>
      <c r="G278">
        <v>17858.900000000001</v>
      </c>
      <c r="H278">
        <v>8763.35</v>
      </c>
      <c r="I278">
        <f t="shared" si="12"/>
        <v>24662.29</v>
      </c>
      <c r="J278">
        <f t="shared" si="13"/>
        <v>15898.940000000002</v>
      </c>
      <c r="K278" s="5">
        <f t="shared" si="14"/>
        <v>0.37390628060973841</v>
      </c>
    </row>
    <row r="279" spans="1:11" x14ac:dyDescent="0.25">
      <c r="A279" s="2">
        <v>45839</v>
      </c>
      <c r="B279" t="s">
        <v>10</v>
      </c>
      <c r="C279" t="s">
        <v>12</v>
      </c>
      <c r="D279">
        <v>7265</v>
      </c>
      <c r="E279">
        <v>14.11</v>
      </c>
      <c r="F279">
        <v>102488.39</v>
      </c>
      <c r="G279">
        <v>56368.62</v>
      </c>
      <c r="H279">
        <v>19508.490000000002</v>
      </c>
      <c r="I279">
        <f t="shared" si="12"/>
        <v>46119.77</v>
      </c>
      <c r="J279">
        <f t="shared" si="13"/>
        <v>26611.279999999999</v>
      </c>
      <c r="K279" s="5">
        <f t="shared" si="14"/>
        <v>0.25965165420200276</v>
      </c>
    </row>
    <row r="280" spans="1:11" x14ac:dyDescent="0.25">
      <c r="A280" s="2">
        <v>45839</v>
      </c>
      <c r="B280" t="s">
        <v>10</v>
      </c>
      <c r="C280" t="s">
        <v>13</v>
      </c>
      <c r="D280">
        <v>15547</v>
      </c>
      <c r="E280">
        <v>1.35</v>
      </c>
      <c r="F280">
        <v>21055.08</v>
      </c>
      <c r="G280">
        <v>7369.28</v>
      </c>
      <c r="H280">
        <v>3218.86</v>
      </c>
      <c r="I280">
        <f t="shared" si="12"/>
        <v>13685.800000000003</v>
      </c>
      <c r="J280">
        <f t="shared" si="13"/>
        <v>10466.940000000002</v>
      </c>
      <c r="K280" s="5">
        <f t="shared" si="14"/>
        <v>0.49712183473062088</v>
      </c>
    </row>
    <row r="281" spans="1:11" x14ac:dyDescent="0.25">
      <c r="A281" s="2">
        <v>45870</v>
      </c>
      <c r="B281" t="s">
        <v>8</v>
      </c>
      <c r="C281" t="s">
        <v>11</v>
      </c>
      <c r="D281">
        <v>10230</v>
      </c>
      <c r="E281">
        <v>4.3</v>
      </c>
      <c r="F281">
        <v>44038.69</v>
      </c>
      <c r="G281">
        <v>18496.25</v>
      </c>
      <c r="H281">
        <v>9337.57</v>
      </c>
      <c r="I281">
        <f t="shared" si="12"/>
        <v>25542.440000000002</v>
      </c>
      <c r="J281">
        <f t="shared" si="13"/>
        <v>16204.870000000003</v>
      </c>
      <c r="K281" s="5">
        <f t="shared" si="14"/>
        <v>0.36796893822227689</v>
      </c>
    </row>
    <row r="282" spans="1:11" x14ac:dyDescent="0.25">
      <c r="A282" s="2">
        <v>45870</v>
      </c>
      <c r="B282" t="s">
        <v>8</v>
      </c>
      <c r="C282" t="s">
        <v>12</v>
      </c>
      <c r="D282">
        <v>6526</v>
      </c>
      <c r="E282">
        <v>14.16</v>
      </c>
      <c r="F282">
        <v>92412.82</v>
      </c>
      <c r="G282">
        <v>50827.05</v>
      </c>
      <c r="H282">
        <v>15829.99</v>
      </c>
      <c r="I282">
        <f t="shared" si="12"/>
        <v>41585.770000000004</v>
      </c>
      <c r="J282">
        <f t="shared" si="13"/>
        <v>25755.78</v>
      </c>
      <c r="K282" s="5">
        <f t="shared" si="14"/>
        <v>0.27870353918428198</v>
      </c>
    </row>
    <row r="283" spans="1:11" x14ac:dyDescent="0.25">
      <c r="A283" s="2">
        <v>45870</v>
      </c>
      <c r="B283" t="s">
        <v>8</v>
      </c>
      <c r="C283" t="s">
        <v>13</v>
      </c>
      <c r="D283">
        <v>14873</v>
      </c>
      <c r="E283">
        <v>1.36</v>
      </c>
      <c r="F283">
        <v>20218.78</v>
      </c>
      <c r="G283">
        <v>7076.57</v>
      </c>
      <c r="H283">
        <v>3062.22</v>
      </c>
      <c r="I283">
        <f t="shared" si="12"/>
        <v>13142.21</v>
      </c>
      <c r="J283">
        <f t="shared" si="13"/>
        <v>10079.99</v>
      </c>
      <c r="K283" s="5">
        <f t="shared" si="14"/>
        <v>0.49854590633064905</v>
      </c>
    </row>
    <row r="284" spans="1:11" x14ac:dyDescent="0.25">
      <c r="A284" s="2">
        <v>45870</v>
      </c>
      <c r="B284" t="s">
        <v>9</v>
      </c>
      <c r="C284" t="s">
        <v>11</v>
      </c>
      <c r="D284">
        <v>8728</v>
      </c>
      <c r="E284">
        <v>4.3</v>
      </c>
      <c r="F284">
        <v>37572.79</v>
      </c>
      <c r="G284">
        <v>15780.57</v>
      </c>
      <c r="H284">
        <v>7852.4</v>
      </c>
      <c r="I284">
        <f t="shared" si="12"/>
        <v>21792.22</v>
      </c>
      <c r="J284">
        <f t="shared" si="13"/>
        <v>13939.82</v>
      </c>
      <c r="K284" s="5">
        <f t="shared" si="14"/>
        <v>0.37100838133127723</v>
      </c>
    </row>
    <row r="285" spans="1:11" x14ac:dyDescent="0.25">
      <c r="A285" s="2">
        <v>45870</v>
      </c>
      <c r="B285" t="s">
        <v>9</v>
      </c>
      <c r="C285" t="s">
        <v>12</v>
      </c>
      <c r="D285">
        <v>5773</v>
      </c>
      <c r="E285">
        <v>14.16</v>
      </c>
      <c r="F285">
        <v>81749.8</v>
      </c>
      <c r="G285">
        <v>44962.39</v>
      </c>
      <c r="H285">
        <v>15838.82</v>
      </c>
      <c r="I285">
        <f t="shared" si="12"/>
        <v>36787.410000000003</v>
      </c>
      <c r="J285">
        <f t="shared" si="13"/>
        <v>20948.590000000004</v>
      </c>
      <c r="K285" s="5">
        <f t="shared" si="14"/>
        <v>0.25625249236083764</v>
      </c>
    </row>
    <row r="286" spans="1:11" x14ac:dyDescent="0.25">
      <c r="A286" s="2">
        <v>45870</v>
      </c>
      <c r="B286" t="s">
        <v>9</v>
      </c>
      <c r="C286" t="s">
        <v>13</v>
      </c>
      <c r="D286">
        <v>20219</v>
      </c>
      <c r="E286">
        <v>1.36</v>
      </c>
      <c r="F286">
        <v>27486.29</v>
      </c>
      <c r="G286">
        <v>9620.2000000000007</v>
      </c>
      <c r="H286">
        <v>5080.17</v>
      </c>
      <c r="I286">
        <f t="shared" si="12"/>
        <v>17866.09</v>
      </c>
      <c r="J286">
        <f t="shared" si="13"/>
        <v>12785.92</v>
      </c>
      <c r="K286" s="5">
        <f t="shared" si="14"/>
        <v>0.46517445606518737</v>
      </c>
    </row>
    <row r="287" spans="1:11" x14ac:dyDescent="0.25">
      <c r="A287" s="2">
        <v>45870</v>
      </c>
      <c r="B287" t="s">
        <v>10</v>
      </c>
      <c r="C287" t="s">
        <v>11</v>
      </c>
      <c r="D287">
        <v>9334</v>
      </c>
      <c r="E287">
        <v>4.3</v>
      </c>
      <c r="F287">
        <v>40181.54</v>
      </c>
      <c r="G287">
        <v>16876.25</v>
      </c>
      <c r="H287">
        <v>9176.07</v>
      </c>
      <c r="I287">
        <f t="shared" si="12"/>
        <v>23305.29</v>
      </c>
      <c r="J287">
        <f t="shared" si="13"/>
        <v>14129.220000000001</v>
      </c>
      <c r="K287" s="5">
        <f t="shared" si="14"/>
        <v>0.35163460633912991</v>
      </c>
    </row>
    <row r="288" spans="1:11" x14ac:dyDescent="0.25">
      <c r="A288" s="2">
        <v>45870</v>
      </c>
      <c r="B288" t="s">
        <v>10</v>
      </c>
      <c r="C288" t="s">
        <v>12</v>
      </c>
      <c r="D288">
        <v>5784</v>
      </c>
      <c r="E288">
        <v>14.16</v>
      </c>
      <c r="F288">
        <v>81905.570000000007</v>
      </c>
      <c r="G288">
        <v>45048.06</v>
      </c>
      <c r="H288">
        <v>17381.07</v>
      </c>
      <c r="I288">
        <f t="shared" si="12"/>
        <v>36857.510000000009</v>
      </c>
      <c r="J288">
        <f t="shared" si="13"/>
        <v>19476.44000000001</v>
      </c>
      <c r="K288" s="5">
        <f t="shared" si="14"/>
        <v>0.23779139806975286</v>
      </c>
    </row>
    <row r="289" spans="1:11" x14ac:dyDescent="0.25">
      <c r="A289" s="2">
        <v>45870</v>
      </c>
      <c r="B289" t="s">
        <v>10</v>
      </c>
      <c r="C289" t="s">
        <v>13</v>
      </c>
      <c r="D289">
        <v>19928</v>
      </c>
      <c r="E289">
        <v>1.36</v>
      </c>
      <c r="F289">
        <v>27090.69</v>
      </c>
      <c r="G289">
        <v>9481.74</v>
      </c>
      <c r="H289">
        <v>6635.92</v>
      </c>
      <c r="I289">
        <f t="shared" si="12"/>
        <v>17608.949999999997</v>
      </c>
      <c r="J289">
        <f t="shared" si="13"/>
        <v>10973.029999999999</v>
      </c>
      <c r="K289" s="5">
        <f t="shared" si="14"/>
        <v>0.40504800726744128</v>
      </c>
    </row>
    <row r="290" spans="1:11" x14ac:dyDescent="0.25">
      <c r="A290" s="2">
        <v>45901</v>
      </c>
      <c r="B290" t="s">
        <v>8</v>
      </c>
      <c r="C290" t="s">
        <v>11</v>
      </c>
      <c r="D290">
        <v>7710</v>
      </c>
      <c r="E290">
        <v>4.32</v>
      </c>
      <c r="F290">
        <v>33316.01</v>
      </c>
      <c r="G290">
        <v>13992.72</v>
      </c>
      <c r="H290">
        <v>8084.42</v>
      </c>
      <c r="I290">
        <f t="shared" si="12"/>
        <v>19323.29</v>
      </c>
      <c r="J290">
        <f t="shared" si="13"/>
        <v>11238.870000000003</v>
      </c>
      <c r="K290" s="5">
        <f t="shared" si="14"/>
        <v>0.33734141633406889</v>
      </c>
    </row>
    <row r="291" spans="1:11" x14ac:dyDescent="0.25">
      <c r="A291" s="2">
        <v>45901</v>
      </c>
      <c r="B291" t="s">
        <v>8</v>
      </c>
      <c r="C291" t="s">
        <v>12</v>
      </c>
      <c r="D291">
        <v>5816</v>
      </c>
      <c r="E291">
        <v>14.21</v>
      </c>
      <c r="F291">
        <v>82670.289999999994</v>
      </c>
      <c r="G291">
        <v>45468.66</v>
      </c>
      <c r="H291">
        <v>14535.46</v>
      </c>
      <c r="I291">
        <f t="shared" si="12"/>
        <v>37201.62999999999</v>
      </c>
      <c r="J291">
        <f t="shared" si="13"/>
        <v>22666.169999999991</v>
      </c>
      <c r="K291" s="5">
        <f t="shared" si="14"/>
        <v>0.27417552303251863</v>
      </c>
    </row>
    <row r="292" spans="1:11" x14ac:dyDescent="0.25">
      <c r="A292" s="2">
        <v>45901</v>
      </c>
      <c r="B292" t="s">
        <v>8</v>
      </c>
      <c r="C292" t="s">
        <v>13</v>
      </c>
      <c r="D292">
        <v>16557</v>
      </c>
      <c r="E292">
        <v>1.36</v>
      </c>
      <c r="F292">
        <v>22593.21</v>
      </c>
      <c r="G292">
        <v>7907.62</v>
      </c>
      <c r="H292">
        <v>5603.19</v>
      </c>
      <c r="I292">
        <f t="shared" si="12"/>
        <v>14685.59</v>
      </c>
      <c r="J292">
        <f t="shared" si="13"/>
        <v>9082.4</v>
      </c>
      <c r="K292" s="5">
        <f t="shared" si="14"/>
        <v>0.40199688313435761</v>
      </c>
    </row>
    <row r="293" spans="1:11" x14ac:dyDescent="0.25">
      <c r="A293" s="2">
        <v>45901</v>
      </c>
      <c r="B293" t="s">
        <v>9</v>
      </c>
      <c r="C293" t="s">
        <v>11</v>
      </c>
      <c r="D293">
        <v>8950</v>
      </c>
      <c r="E293">
        <v>4.32</v>
      </c>
      <c r="F293">
        <v>38674.230000000003</v>
      </c>
      <c r="G293">
        <v>16243.18</v>
      </c>
      <c r="H293">
        <v>7072.56</v>
      </c>
      <c r="I293">
        <f t="shared" si="12"/>
        <v>22431.050000000003</v>
      </c>
      <c r="J293">
        <f t="shared" si="13"/>
        <v>15358.490000000002</v>
      </c>
      <c r="K293" s="5">
        <f t="shared" si="14"/>
        <v>0.39712464863553848</v>
      </c>
    </row>
    <row r="294" spans="1:11" x14ac:dyDescent="0.25">
      <c r="A294" s="2">
        <v>45901</v>
      </c>
      <c r="B294" t="s">
        <v>9</v>
      </c>
      <c r="C294" t="s">
        <v>12</v>
      </c>
      <c r="D294">
        <v>6146</v>
      </c>
      <c r="E294">
        <v>14.21</v>
      </c>
      <c r="F294">
        <v>87361</v>
      </c>
      <c r="G294">
        <v>48048.55</v>
      </c>
      <c r="H294">
        <v>15202.09</v>
      </c>
      <c r="I294">
        <f t="shared" si="12"/>
        <v>39312.449999999997</v>
      </c>
      <c r="J294">
        <f t="shared" si="13"/>
        <v>24110.36</v>
      </c>
      <c r="K294" s="5">
        <f t="shared" si="14"/>
        <v>0.2759853939400877</v>
      </c>
    </row>
    <row r="295" spans="1:11" x14ac:dyDescent="0.25">
      <c r="A295" s="2">
        <v>45901</v>
      </c>
      <c r="B295" t="s">
        <v>9</v>
      </c>
      <c r="C295" t="s">
        <v>13</v>
      </c>
      <c r="D295">
        <v>13976</v>
      </c>
      <c r="E295">
        <v>1.36</v>
      </c>
      <c r="F295">
        <v>19071.25</v>
      </c>
      <c r="G295">
        <v>6674.94</v>
      </c>
      <c r="H295">
        <v>3106.48</v>
      </c>
      <c r="I295">
        <f t="shared" si="12"/>
        <v>12396.310000000001</v>
      </c>
      <c r="J295">
        <f t="shared" si="13"/>
        <v>9289.83</v>
      </c>
      <c r="K295" s="5">
        <f t="shared" si="14"/>
        <v>0.48711175198269646</v>
      </c>
    </row>
    <row r="296" spans="1:11" x14ac:dyDescent="0.25">
      <c r="A296" s="2">
        <v>45901</v>
      </c>
      <c r="B296" t="s">
        <v>10</v>
      </c>
      <c r="C296" t="s">
        <v>11</v>
      </c>
      <c r="D296">
        <v>7641</v>
      </c>
      <c r="E296">
        <v>4.32</v>
      </c>
      <c r="F296">
        <v>33017.85</v>
      </c>
      <c r="G296">
        <v>13867.5</v>
      </c>
      <c r="H296">
        <v>5454.23</v>
      </c>
      <c r="I296">
        <f t="shared" si="12"/>
        <v>19150.349999999999</v>
      </c>
      <c r="J296">
        <f t="shared" si="13"/>
        <v>13696.119999999999</v>
      </c>
      <c r="K296" s="5">
        <f t="shared" si="14"/>
        <v>0.41480956512916495</v>
      </c>
    </row>
    <row r="297" spans="1:11" x14ac:dyDescent="0.25">
      <c r="A297" s="2">
        <v>45901</v>
      </c>
      <c r="B297" t="s">
        <v>10</v>
      </c>
      <c r="C297" t="s">
        <v>12</v>
      </c>
      <c r="D297">
        <v>4992</v>
      </c>
      <c r="E297">
        <v>14.21</v>
      </c>
      <c r="F297">
        <v>70957.710000000006</v>
      </c>
      <c r="G297">
        <v>39026.74</v>
      </c>
      <c r="H297">
        <v>15191.16</v>
      </c>
      <c r="I297">
        <f t="shared" si="12"/>
        <v>31930.970000000008</v>
      </c>
      <c r="J297">
        <f t="shared" si="13"/>
        <v>16739.810000000012</v>
      </c>
      <c r="K297" s="5">
        <f t="shared" si="14"/>
        <v>0.23591248928411035</v>
      </c>
    </row>
    <row r="298" spans="1:11" x14ac:dyDescent="0.25">
      <c r="A298" s="2">
        <v>45901</v>
      </c>
      <c r="B298" t="s">
        <v>10</v>
      </c>
      <c r="C298" t="s">
        <v>13</v>
      </c>
      <c r="D298">
        <v>14690</v>
      </c>
      <c r="E298">
        <v>1.36</v>
      </c>
      <c r="F298">
        <v>20045.55</v>
      </c>
      <c r="G298">
        <v>7015.94</v>
      </c>
      <c r="H298">
        <v>3699.74</v>
      </c>
      <c r="I298">
        <f t="shared" si="12"/>
        <v>13029.61</v>
      </c>
      <c r="J298">
        <f t="shared" si="13"/>
        <v>9329.869999999999</v>
      </c>
      <c r="K298" s="5">
        <f t="shared" si="14"/>
        <v>0.4654334752600951</v>
      </c>
    </row>
    <row r="299" spans="1:11" x14ac:dyDescent="0.25">
      <c r="A299" s="2">
        <v>45931</v>
      </c>
      <c r="B299" t="s">
        <v>8</v>
      </c>
      <c r="C299" t="s">
        <v>11</v>
      </c>
      <c r="D299">
        <v>10309</v>
      </c>
      <c r="E299">
        <v>4.34</v>
      </c>
      <c r="F299">
        <v>44714.55</v>
      </c>
      <c r="G299">
        <v>18780.11</v>
      </c>
      <c r="H299">
        <v>8826.48</v>
      </c>
      <c r="I299">
        <f t="shared" si="12"/>
        <v>25934.440000000002</v>
      </c>
      <c r="J299">
        <f t="shared" si="13"/>
        <v>17107.960000000003</v>
      </c>
      <c r="K299" s="5">
        <f t="shared" si="14"/>
        <v>0.38260387278861135</v>
      </c>
    </row>
    <row r="300" spans="1:11" x14ac:dyDescent="0.25">
      <c r="A300" s="2">
        <v>45931</v>
      </c>
      <c r="B300" t="s">
        <v>8</v>
      </c>
      <c r="C300" t="s">
        <v>12</v>
      </c>
      <c r="D300">
        <v>6170</v>
      </c>
      <c r="E300">
        <v>14.27</v>
      </c>
      <c r="F300">
        <v>88032.68</v>
      </c>
      <c r="G300">
        <v>48417.97</v>
      </c>
      <c r="H300">
        <v>14721.88</v>
      </c>
      <c r="I300">
        <f t="shared" si="12"/>
        <v>39614.709999999992</v>
      </c>
      <c r="J300">
        <f t="shared" si="13"/>
        <v>24892.829999999994</v>
      </c>
      <c r="K300" s="5">
        <f t="shared" si="14"/>
        <v>0.28276805840740049</v>
      </c>
    </row>
    <row r="301" spans="1:11" x14ac:dyDescent="0.25">
      <c r="A301" s="2">
        <v>45931</v>
      </c>
      <c r="B301" t="s">
        <v>8</v>
      </c>
      <c r="C301" t="s">
        <v>13</v>
      </c>
      <c r="D301">
        <v>14628</v>
      </c>
      <c r="E301">
        <v>1.37</v>
      </c>
      <c r="F301">
        <v>20036.18</v>
      </c>
      <c r="G301">
        <v>7012.66</v>
      </c>
      <c r="H301">
        <v>3087.31</v>
      </c>
      <c r="I301">
        <f t="shared" si="12"/>
        <v>13023.52</v>
      </c>
      <c r="J301">
        <f t="shared" si="13"/>
        <v>9936.2100000000009</v>
      </c>
      <c r="K301" s="5">
        <f t="shared" si="14"/>
        <v>0.49591339267265522</v>
      </c>
    </row>
    <row r="302" spans="1:11" x14ac:dyDescent="0.25">
      <c r="A302" s="2">
        <v>45931</v>
      </c>
      <c r="B302" t="s">
        <v>9</v>
      </c>
      <c r="C302" t="s">
        <v>11</v>
      </c>
      <c r="D302">
        <v>7718</v>
      </c>
      <c r="E302">
        <v>4.34</v>
      </c>
      <c r="F302">
        <v>33476.269999999997</v>
      </c>
      <c r="G302">
        <v>14060.03</v>
      </c>
      <c r="H302">
        <v>5954.06</v>
      </c>
      <c r="I302">
        <f t="shared" si="12"/>
        <v>19416.239999999998</v>
      </c>
      <c r="J302">
        <f t="shared" si="13"/>
        <v>13462.179999999997</v>
      </c>
      <c r="K302" s="5">
        <f t="shared" si="14"/>
        <v>0.40214097926680592</v>
      </c>
    </row>
    <row r="303" spans="1:11" x14ac:dyDescent="0.25">
      <c r="A303" s="2">
        <v>45931</v>
      </c>
      <c r="B303" t="s">
        <v>9</v>
      </c>
      <c r="C303" t="s">
        <v>12</v>
      </c>
      <c r="D303">
        <v>5035</v>
      </c>
      <c r="E303">
        <v>14.27</v>
      </c>
      <c r="F303">
        <v>71838.66</v>
      </c>
      <c r="G303">
        <v>39511.26</v>
      </c>
      <c r="H303">
        <v>11413.03</v>
      </c>
      <c r="I303">
        <f t="shared" si="12"/>
        <v>32327.4</v>
      </c>
      <c r="J303">
        <f t="shared" si="13"/>
        <v>20914.370000000003</v>
      </c>
      <c r="K303" s="5">
        <f t="shared" si="14"/>
        <v>0.2911297343241091</v>
      </c>
    </row>
    <row r="304" spans="1:11" x14ac:dyDescent="0.25">
      <c r="A304" s="2">
        <v>45931</v>
      </c>
      <c r="B304" t="s">
        <v>9</v>
      </c>
      <c r="C304" t="s">
        <v>13</v>
      </c>
      <c r="D304">
        <v>14150</v>
      </c>
      <c r="E304">
        <v>1.37</v>
      </c>
      <c r="F304">
        <v>19381.46</v>
      </c>
      <c r="G304">
        <v>6783.51</v>
      </c>
      <c r="H304">
        <v>3800.27</v>
      </c>
      <c r="I304">
        <f t="shared" si="12"/>
        <v>12597.949999999999</v>
      </c>
      <c r="J304">
        <f t="shared" si="13"/>
        <v>8797.6799999999985</v>
      </c>
      <c r="K304" s="5">
        <f t="shared" si="14"/>
        <v>0.45392245991788022</v>
      </c>
    </row>
    <row r="305" spans="1:11" x14ac:dyDescent="0.25">
      <c r="A305" s="2">
        <v>45931</v>
      </c>
      <c r="B305" t="s">
        <v>10</v>
      </c>
      <c r="C305" t="s">
        <v>11</v>
      </c>
      <c r="D305">
        <v>7852</v>
      </c>
      <c r="E305">
        <v>4.34</v>
      </c>
      <c r="F305">
        <v>34057.49</v>
      </c>
      <c r="G305">
        <v>14304.15</v>
      </c>
      <c r="H305">
        <v>6349.24</v>
      </c>
      <c r="I305">
        <f t="shared" si="12"/>
        <v>19753.339999999997</v>
      </c>
      <c r="J305">
        <f t="shared" si="13"/>
        <v>13404.099999999999</v>
      </c>
      <c r="K305" s="5">
        <f t="shared" si="14"/>
        <v>0.3935727500764149</v>
      </c>
    </row>
    <row r="306" spans="1:11" x14ac:dyDescent="0.25">
      <c r="A306" s="2">
        <v>45931</v>
      </c>
      <c r="B306" t="s">
        <v>10</v>
      </c>
      <c r="C306" t="s">
        <v>12</v>
      </c>
      <c r="D306">
        <v>5791</v>
      </c>
      <c r="E306">
        <v>14.27</v>
      </c>
      <c r="F306">
        <v>82625.16</v>
      </c>
      <c r="G306">
        <v>45443.839999999997</v>
      </c>
      <c r="H306">
        <v>18098.169999999998</v>
      </c>
      <c r="I306">
        <f t="shared" si="12"/>
        <v>37181.320000000007</v>
      </c>
      <c r="J306">
        <f t="shared" si="13"/>
        <v>19083.150000000009</v>
      </c>
      <c r="K306" s="5">
        <f t="shared" si="14"/>
        <v>0.2309605209841652</v>
      </c>
    </row>
    <row r="307" spans="1:11" x14ac:dyDescent="0.25">
      <c r="A307" s="2">
        <v>45931</v>
      </c>
      <c r="B307" t="s">
        <v>10</v>
      </c>
      <c r="C307" t="s">
        <v>13</v>
      </c>
      <c r="D307">
        <v>13608</v>
      </c>
      <c r="E307">
        <v>1.37</v>
      </c>
      <c r="F307">
        <v>18639.07</v>
      </c>
      <c r="G307">
        <v>6523.68</v>
      </c>
      <c r="H307">
        <v>4285.8900000000003</v>
      </c>
      <c r="I307">
        <f t="shared" si="12"/>
        <v>12115.39</v>
      </c>
      <c r="J307">
        <f t="shared" si="13"/>
        <v>7829.5</v>
      </c>
      <c r="K307" s="5">
        <f t="shared" si="14"/>
        <v>0.42005851150298806</v>
      </c>
    </row>
    <row r="308" spans="1:11" x14ac:dyDescent="0.25">
      <c r="A308" s="2">
        <v>45962</v>
      </c>
      <c r="B308" t="s">
        <v>8</v>
      </c>
      <c r="C308" t="s">
        <v>11</v>
      </c>
      <c r="D308">
        <v>9546</v>
      </c>
      <c r="E308">
        <v>4.3499999999999996</v>
      </c>
      <c r="F308">
        <v>41560.559999999998</v>
      </c>
      <c r="G308">
        <v>17455.43</v>
      </c>
      <c r="H308">
        <v>6573.88</v>
      </c>
      <c r="I308">
        <f t="shared" si="12"/>
        <v>24105.129999999997</v>
      </c>
      <c r="J308">
        <f t="shared" si="13"/>
        <v>17531.249999999996</v>
      </c>
      <c r="K308" s="5">
        <f t="shared" si="14"/>
        <v>0.42182420063637249</v>
      </c>
    </row>
    <row r="309" spans="1:11" x14ac:dyDescent="0.25">
      <c r="A309" s="2">
        <v>45962</v>
      </c>
      <c r="B309" t="s">
        <v>8</v>
      </c>
      <c r="C309" t="s">
        <v>12</v>
      </c>
      <c r="D309">
        <v>6785</v>
      </c>
      <c r="E309">
        <v>14.32</v>
      </c>
      <c r="F309">
        <v>97170.89</v>
      </c>
      <c r="G309">
        <v>53443.99</v>
      </c>
      <c r="H309">
        <v>23523.83</v>
      </c>
      <c r="I309">
        <f t="shared" si="12"/>
        <v>43726.9</v>
      </c>
      <c r="J309">
        <f t="shared" si="13"/>
        <v>20203.069999999992</v>
      </c>
      <c r="K309" s="5">
        <f t="shared" si="14"/>
        <v>0.20791278128665891</v>
      </c>
    </row>
    <row r="310" spans="1:11" x14ac:dyDescent="0.25">
      <c r="A310" s="2">
        <v>45962</v>
      </c>
      <c r="B310" t="s">
        <v>8</v>
      </c>
      <c r="C310" t="s">
        <v>13</v>
      </c>
      <c r="D310">
        <v>14038</v>
      </c>
      <c r="E310">
        <v>1.37</v>
      </c>
      <c r="F310">
        <v>19300.240000000002</v>
      </c>
      <c r="G310">
        <v>6755.09</v>
      </c>
      <c r="H310">
        <v>3429.42</v>
      </c>
      <c r="I310">
        <f t="shared" si="12"/>
        <v>12545.150000000001</v>
      </c>
      <c r="J310">
        <f t="shared" si="13"/>
        <v>9115.7300000000014</v>
      </c>
      <c r="K310" s="5">
        <f t="shared" si="14"/>
        <v>0.47231174327365882</v>
      </c>
    </row>
    <row r="311" spans="1:11" x14ac:dyDescent="0.25">
      <c r="A311" s="2">
        <v>45962</v>
      </c>
      <c r="B311" t="s">
        <v>9</v>
      </c>
      <c r="C311" t="s">
        <v>11</v>
      </c>
      <c r="D311">
        <v>10194</v>
      </c>
      <c r="E311">
        <v>4.3499999999999996</v>
      </c>
      <c r="F311">
        <v>44381.760000000002</v>
      </c>
      <c r="G311">
        <v>18640.34</v>
      </c>
      <c r="H311">
        <v>9978.17</v>
      </c>
      <c r="I311">
        <f t="shared" si="12"/>
        <v>25741.420000000002</v>
      </c>
      <c r="J311">
        <f t="shared" si="13"/>
        <v>15763.25</v>
      </c>
      <c r="K311" s="5">
        <f t="shared" si="14"/>
        <v>0.3551740624977468</v>
      </c>
    </row>
    <row r="312" spans="1:11" x14ac:dyDescent="0.25">
      <c r="A312" s="2">
        <v>45962</v>
      </c>
      <c r="B312" t="s">
        <v>9</v>
      </c>
      <c r="C312" t="s">
        <v>12</v>
      </c>
      <c r="D312">
        <v>5158</v>
      </c>
      <c r="E312">
        <v>14.32</v>
      </c>
      <c r="F312">
        <v>73869.929999999993</v>
      </c>
      <c r="G312">
        <v>40628.46</v>
      </c>
      <c r="H312">
        <v>12626.95</v>
      </c>
      <c r="I312">
        <f t="shared" si="12"/>
        <v>33241.469999999994</v>
      </c>
      <c r="J312">
        <f t="shared" si="13"/>
        <v>20614.51999999999</v>
      </c>
      <c r="K312" s="5">
        <f t="shared" si="14"/>
        <v>0.27906510808931306</v>
      </c>
    </row>
    <row r="313" spans="1:11" x14ac:dyDescent="0.25">
      <c r="A313" s="2">
        <v>45962</v>
      </c>
      <c r="B313" t="s">
        <v>9</v>
      </c>
      <c r="C313" t="s">
        <v>13</v>
      </c>
      <c r="D313">
        <v>16146</v>
      </c>
      <c r="E313">
        <v>1.37</v>
      </c>
      <c r="F313">
        <v>22198.44</v>
      </c>
      <c r="G313">
        <v>7769.46</v>
      </c>
      <c r="H313">
        <v>4405.33</v>
      </c>
      <c r="I313">
        <f t="shared" si="12"/>
        <v>14428.98</v>
      </c>
      <c r="J313">
        <f t="shared" si="13"/>
        <v>10023.649999999998</v>
      </c>
      <c r="K313" s="5">
        <f t="shared" si="14"/>
        <v>0.45154749613035866</v>
      </c>
    </row>
    <row r="314" spans="1:11" x14ac:dyDescent="0.25">
      <c r="A314" s="2">
        <v>45962</v>
      </c>
      <c r="B314" t="s">
        <v>10</v>
      </c>
      <c r="C314" t="s">
        <v>11</v>
      </c>
      <c r="D314">
        <v>9511</v>
      </c>
      <c r="E314">
        <v>4.3499999999999996</v>
      </c>
      <c r="F314">
        <v>41408.18</v>
      </c>
      <c r="G314">
        <v>17391.43</v>
      </c>
      <c r="H314">
        <v>7738.83</v>
      </c>
      <c r="I314">
        <f t="shared" si="12"/>
        <v>24016.75</v>
      </c>
      <c r="J314">
        <f t="shared" si="13"/>
        <v>16277.919999999998</v>
      </c>
      <c r="K314" s="5">
        <f t="shared" si="14"/>
        <v>0.39310880120787722</v>
      </c>
    </row>
    <row r="315" spans="1:11" x14ac:dyDescent="0.25">
      <c r="A315" s="2">
        <v>45962</v>
      </c>
      <c r="B315" t="s">
        <v>10</v>
      </c>
      <c r="C315" t="s">
        <v>12</v>
      </c>
      <c r="D315">
        <v>5814</v>
      </c>
      <c r="E315">
        <v>14.32</v>
      </c>
      <c r="F315">
        <v>83264.789999999994</v>
      </c>
      <c r="G315">
        <v>45795.63</v>
      </c>
      <c r="H315">
        <v>18713.52</v>
      </c>
      <c r="I315">
        <f t="shared" si="12"/>
        <v>37469.159999999996</v>
      </c>
      <c r="J315">
        <f t="shared" si="13"/>
        <v>18755.64</v>
      </c>
      <c r="K315" s="5">
        <f t="shared" si="14"/>
        <v>0.22525295506059645</v>
      </c>
    </row>
    <row r="316" spans="1:11" x14ac:dyDescent="0.25">
      <c r="A316" s="2">
        <v>45962</v>
      </c>
      <c r="B316" t="s">
        <v>10</v>
      </c>
      <c r="C316" t="s">
        <v>13</v>
      </c>
      <c r="D316">
        <v>13872</v>
      </c>
      <c r="E316">
        <v>1.37</v>
      </c>
      <c r="F316">
        <v>19072.02</v>
      </c>
      <c r="G316">
        <v>6675.21</v>
      </c>
      <c r="H316">
        <v>3342.25</v>
      </c>
      <c r="I316">
        <f t="shared" si="12"/>
        <v>12396.810000000001</v>
      </c>
      <c r="J316">
        <f t="shared" si="13"/>
        <v>9054.5600000000013</v>
      </c>
      <c r="K316" s="5">
        <f t="shared" si="14"/>
        <v>0.47475621355262848</v>
      </c>
    </row>
    <row r="317" spans="1:11" x14ac:dyDescent="0.25">
      <c r="A317" s="2">
        <v>45992</v>
      </c>
      <c r="B317" t="s">
        <v>8</v>
      </c>
      <c r="C317" t="s">
        <v>11</v>
      </c>
      <c r="D317">
        <v>10310</v>
      </c>
      <c r="E317">
        <v>4.37</v>
      </c>
      <c r="F317">
        <v>45054.7</v>
      </c>
      <c r="G317">
        <v>18922.97</v>
      </c>
      <c r="H317">
        <v>10791.53</v>
      </c>
      <c r="I317">
        <f t="shared" si="12"/>
        <v>26131.729999999996</v>
      </c>
      <c r="J317">
        <f t="shared" si="13"/>
        <v>15340.199999999997</v>
      </c>
      <c r="K317" s="5">
        <f t="shared" si="14"/>
        <v>0.34047946163219373</v>
      </c>
    </row>
    <row r="318" spans="1:11" x14ac:dyDescent="0.25">
      <c r="A318" s="2">
        <v>45992</v>
      </c>
      <c r="B318" t="s">
        <v>8</v>
      </c>
      <c r="C318" t="s">
        <v>12</v>
      </c>
      <c r="D318">
        <v>6203</v>
      </c>
      <c r="E318">
        <v>14.37</v>
      </c>
      <c r="F318">
        <v>89168.12</v>
      </c>
      <c r="G318">
        <v>49042.47</v>
      </c>
      <c r="H318">
        <v>18119.97</v>
      </c>
      <c r="I318">
        <f t="shared" si="12"/>
        <v>40125.649999999994</v>
      </c>
      <c r="J318">
        <f t="shared" si="13"/>
        <v>22005.679999999993</v>
      </c>
      <c r="K318" s="5">
        <f t="shared" si="14"/>
        <v>0.2467886504728371</v>
      </c>
    </row>
    <row r="319" spans="1:11" x14ac:dyDescent="0.25">
      <c r="A319" s="2">
        <v>45992</v>
      </c>
      <c r="B319" t="s">
        <v>8</v>
      </c>
      <c r="C319" t="s">
        <v>13</v>
      </c>
      <c r="D319">
        <v>15013</v>
      </c>
      <c r="E319">
        <v>1.38</v>
      </c>
      <c r="F319">
        <v>20717.939999999999</v>
      </c>
      <c r="G319">
        <v>7251.28</v>
      </c>
      <c r="H319">
        <v>4034.64</v>
      </c>
      <c r="I319">
        <f t="shared" si="12"/>
        <v>13466.66</v>
      </c>
      <c r="J319">
        <f t="shared" si="13"/>
        <v>9432.0199999999986</v>
      </c>
      <c r="K319" s="5">
        <f t="shared" si="14"/>
        <v>0.45525858265831443</v>
      </c>
    </row>
    <row r="320" spans="1:11" x14ac:dyDescent="0.25">
      <c r="A320" s="2">
        <v>45992</v>
      </c>
      <c r="B320" t="s">
        <v>9</v>
      </c>
      <c r="C320" t="s">
        <v>11</v>
      </c>
      <c r="D320">
        <v>9623</v>
      </c>
      <c r="E320">
        <v>4.37</v>
      </c>
      <c r="F320">
        <v>42052.51</v>
      </c>
      <c r="G320">
        <v>17662.05</v>
      </c>
      <c r="H320">
        <v>7327.53</v>
      </c>
      <c r="I320">
        <f t="shared" si="12"/>
        <v>24390.460000000003</v>
      </c>
      <c r="J320">
        <f t="shared" si="13"/>
        <v>17062.930000000004</v>
      </c>
      <c r="K320" s="5">
        <f t="shared" si="14"/>
        <v>0.40575295029951847</v>
      </c>
    </row>
    <row r="321" spans="1:11" x14ac:dyDescent="0.25">
      <c r="A321" s="2">
        <v>45992</v>
      </c>
      <c r="B321" t="s">
        <v>9</v>
      </c>
      <c r="C321" t="s">
        <v>12</v>
      </c>
      <c r="D321">
        <v>5605</v>
      </c>
      <c r="E321">
        <v>14.37</v>
      </c>
      <c r="F321">
        <v>80571.87</v>
      </c>
      <c r="G321">
        <v>44314.53</v>
      </c>
      <c r="H321">
        <v>15125.63</v>
      </c>
      <c r="I321">
        <f t="shared" si="12"/>
        <v>36257.339999999997</v>
      </c>
      <c r="J321">
        <f t="shared" si="13"/>
        <v>21131.71</v>
      </c>
      <c r="K321" s="5">
        <f t="shared" si="14"/>
        <v>0.26227155954056919</v>
      </c>
    </row>
    <row r="322" spans="1:11" x14ac:dyDescent="0.25">
      <c r="A322" s="2">
        <v>45992</v>
      </c>
      <c r="B322" t="s">
        <v>9</v>
      </c>
      <c r="C322" t="s">
        <v>13</v>
      </c>
      <c r="D322">
        <v>14393</v>
      </c>
      <c r="E322">
        <v>1.38</v>
      </c>
      <c r="F322">
        <v>19862.34</v>
      </c>
      <c r="G322">
        <v>6951.82</v>
      </c>
      <c r="H322">
        <v>3619.08</v>
      </c>
      <c r="I322">
        <f t="shared" si="12"/>
        <v>12910.52</v>
      </c>
      <c r="J322">
        <f t="shared" si="13"/>
        <v>9291.44</v>
      </c>
      <c r="K322" s="5">
        <f t="shared" si="14"/>
        <v>0.46779181103535639</v>
      </c>
    </row>
    <row r="323" spans="1:11" x14ac:dyDescent="0.25">
      <c r="A323" s="2">
        <v>45992</v>
      </c>
      <c r="B323" t="s">
        <v>10</v>
      </c>
      <c r="C323" t="s">
        <v>11</v>
      </c>
      <c r="D323">
        <v>8403</v>
      </c>
      <c r="E323">
        <v>4.37</v>
      </c>
      <c r="F323">
        <v>36721.11</v>
      </c>
      <c r="G323">
        <v>15422.87</v>
      </c>
      <c r="H323">
        <v>6710.77</v>
      </c>
      <c r="I323">
        <f t="shared" ref="I323:I325" si="15">F323-G323</f>
        <v>21298.239999999998</v>
      </c>
      <c r="J323">
        <f t="shared" ref="J323:J325" si="16">F323-(G323+H323)</f>
        <v>14587.470000000001</v>
      </c>
      <c r="K323" s="5">
        <f t="shared" ref="K323:K325" si="17">(J323/F323)</f>
        <v>0.39725024652032581</v>
      </c>
    </row>
    <row r="324" spans="1:11" x14ac:dyDescent="0.25">
      <c r="A324" s="2">
        <v>45992</v>
      </c>
      <c r="B324" t="s">
        <v>10</v>
      </c>
      <c r="C324" t="s">
        <v>12</v>
      </c>
      <c r="D324">
        <v>5235</v>
      </c>
      <c r="E324">
        <v>14.37</v>
      </c>
      <c r="F324">
        <v>75253.119999999995</v>
      </c>
      <c r="G324">
        <v>41389.22</v>
      </c>
      <c r="H324">
        <v>17989.46</v>
      </c>
      <c r="I324">
        <f t="shared" si="15"/>
        <v>33863.899999999994</v>
      </c>
      <c r="J324">
        <f t="shared" si="16"/>
        <v>15874.439999999995</v>
      </c>
      <c r="K324" s="5">
        <f t="shared" si="17"/>
        <v>0.21094726703690153</v>
      </c>
    </row>
    <row r="325" spans="1:11" x14ac:dyDescent="0.25">
      <c r="A325" s="2">
        <v>45992</v>
      </c>
      <c r="B325" t="s">
        <v>10</v>
      </c>
      <c r="C325" t="s">
        <v>13</v>
      </c>
      <c r="D325">
        <v>18479</v>
      </c>
      <c r="E325">
        <v>1.38</v>
      </c>
      <c r="F325">
        <v>25501.02</v>
      </c>
      <c r="G325">
        <v>8925.36</v>
      </c>
      <c r="H325">
        <v>5556.93</v>
      </c>
      <c r="I325">
        <f t="shared" si="15"/>
        <v>16575.66</v>
      </c>
      <c r="J325">
        <f t="shared" si="16"/>
        <v>11018.73</v>
      </c>
      <c r="K325" s="5">
        <f t="shared" si="17"/>
        <v>0.43208977523252007</v>
      </c>
    </row>
  </sheetData>
  <autoFilter ref="A1:H32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Operating Margin</vt:lpstr>
      <vt:lpstr>revenue by region</vt:lpstr>
      <vt:lpstr>revenue by product</vt:lpstr>
      <vt:lpstr>Revenue Growth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PICOS</cp:lastModifiedBy>
  <dcterms:created xsi:type="dcterms:W3CDTF">2025-09-10T07:36:17Z</dcterms:created>
  <dcterms:modified xsi:type="dcterms:W3CDTF">2025-09-11T08:20:20Z</dcterms:modified>
</cp:coreProperties>
</file>