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LENOVO\Desktop\Elektronik Hesap Tabloları NOTLARI\"/>
    </mc:Choice>
  </mc:AlternateContent>
  <xr:revisionPtr revIDLastSave="0" documentId="13_ncr:1_{82A47D23-010F-42A5-8F8D-3533DDAA88D5}" xr6:coauthVersionLast="45" xr6:coauthVersionMax="45" xr10:uidLastSave="{00000000-0000-0000-0000-000000000000}"/>
  <bookViews>
    <workbookView xWindow="-120" yWindow="-120" windowWidth="19440" windowHeight="10440" xr2:uid="{00000000-000D-0000-FFFF-FFFF00000000}"/>
  </bookViews>
  <sheets>
    <sheet name="Sayfa1" sheetId="1" r:id="rId1"/>
  </sheets>
  <definedNames>
    <definedName name="_xlnm._FilterDatabase" localSheetId="0" hidden="1">Sayfa1!$B$72:$B$81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1" i="1" l="1"/>
  <c r="B202" i="1"/>
  <c r="B203" i="1"/>
  <c r="B204" i="1"/>
  <c r="B200" i="1"/>
  <c r="B193" i="1"/>
  <c r="B194" i="1"/>
  <c r="B195" i="1"/>
  <c r="B192" i="1"/>
  <c r="B209" i="1"/>
  <c r="B210" i="1"/>
  <c r="B211" i="1"/>
  <c r="B212" i="1"/>
  <c r="B213" i="1"/>
  <c r="B214" i="1"/>
  <c r="B215" i="1"/>
  <c r="B216" i="1"/>
  <c r="B217" i="1"/>
  <c r="B218" i="1"/>
  <c r="B219" i="1"/>
  <c r="C185" i="1"/>
  <c r="C186" i="1"/>
  <c r="C187" i="1"/>
  <c r="C184" i="1"/>
  <c r="C179" i="1"/>
  <c r="C180" i="1"/>
  <c r="C181" i="1"/>
  <c r="C178" i="1"/>
  <c r="C171" i="1"/>
  <c r="C172" i="1"/>
  <c r="C173" i="1"/>
  <c r="C170" i="1"/>
  <c r="C165" i="1"/>
  <c r="C166" i="1"/>
  <c r="C167" i="1"/>
  <c r="C164" i="1"/>
  <c r="D157" i="1"/>
  <c r="D158" i="1"/>
  <c r="D159" i="1"/>
  <c r="D156" i="1"/>
  <c r="C156" i="1"/>
  <c r="C157" i="1"/>
  <c r="C158" i="1"/>
  <c r="C159" i="1"/>
  <c r="C151" i="1"/>
  <c r="C150" i="1"/>
  <c r="C149" i="1"/>
  <c r="C148" i="1"/>
  <c r="C145" i="1"/>
  <c r="C144" i="1"/>
  <c r="C143" i="1"/>
  <c r="C142" i="1"/>
  <c r="C137" i="1"/>
  <c r="C138" i="1"/>
  <c r="C139" i="1"/>
  <c r="C136" i="1"/>
  <c r="C133" i="1"/>
  <c r="C131" i="1"/>
  <c r="C132" i="1"/>
  <c r="C130" i="1"/>
  <c r="C125" i="1"/>
  <c r="C126" i="1"/>
  <c r="C127" i="1"/>
  <c r="C124" i="1"/>
  <c r="C121" i="1"/>
  <c r="C120" i="1"/>
  <c r="C119" i="1"/>
  <c r="C118" i="1"/>
  <c r="C111" i="1"/>
  <c r="C112" i="1"/>
  <c r="C113" i="1"/>
  <c r="C110" i="1"/>
  <c r="B107" i="1"/>
  <c r="B104" i="1"/>
  <c r="B101" i="1"/>
  <c r="B96" i="1"/>
  <c r="B91" i="1"/>
  <c r="B88" i="1"/>
  <c r="B85" i="1"/>
  <c r="B63" i="1"/>
  <c r="B58" i="1"/>
  <c r="B55" i="1"/>
  <c r="C50" i="1"/>
  <c r="C47" i="1"/>
  <c r="C44" i="1"/>
  <c r="B39" i="1"/>
  <c r="B36" i="1"/>
  <c r="B31" i="1"/>
  <c r="B28" i="1"/>
  <c r="B23" i="1"/>
</calcChain>
</file>

<file path=xl/sharedStrings.xml><?xml version="1.0" encoding="utf-8"?>
<sst xmlns="http://schemas.openxmlformats.org/spreadsheetml/2006/main" count="212" uniqueCount="122">
  <si>
    <t>ÇARPINIM</t>
  </si>
  <si>
    <t>Faktöryel hesaplamak için kullanılır</t>
  </si>
  <si>
    <t>ÇİFT</t>
  </si>
  <si>
    <t>En yakın çift tamsayıya yuvarlanmış sayıyı verir</t>
  </si>
  <si>
    <t>TEK</t>
  </si>
  <si>
    <t>En yakın tek tamsayıya yuvarlanmış sayıyı verir</t>
  </si>
  <si>
    <t>İŞARET</t>
  </si>
  <si>
    <t>Bir sayının işaretini hesaplar</t>
  </si>
  <si>
    <t>KUVVET</t>
  </si>
  <si>
    <t>Bir sayının kuvvetini hesaplar</t>
  </si>
  <si>
    <t>MUTLAK</t>
  </si>
  <si>
    <t>Mutlak değeri hesaplar</t>
  </si>
  <si>
    <t>RASTGELEARADA</t>
  </si>
  <si>
    <t>Belirtilen aralıkta tamsayı üretir</t>
  </si>
  <si>
    <t>TOPKARE</t>
  </si>
  <si>
    <t>Sayıların karelerinin toplamını verir</t>
  </si>
  <si>
    <t>YUKARIYUVARLA</t>
  </si>
  <si>
    <t>Sayıyı yukarı yuvarlar</t>
  </si>
  <si>
    <t>AŞAĞIYUVARLA</t>
  </si>
  <si>
    <t>Sayıyı aşağı yuvarlar</t>
  </si>
  <si>
    <t>S_SAYI_ÜRET</t>
  </si>
  <si>
    <t>0 ile 1 arasında 0 ve 1 olmayan ondalıklı sayı üretir</t>
  </si>
  <si>
    <t>KAREKÖK</t>
  </si>
  <si>
    <t>Sayının karekökünü alır</t>
  </si>
  <si>
    <t>NSAT</t>
  </si>
  <si>
    <t>Sayının tam kısmını alır</t>
  </si>
  <si>
    <t>TAMSAYI</t>
  </si>
  <si>
    <t>Pozitif sayılarda tam kısmını alır, negatif sayılarda küçük olan ilk negatif tamsayıya yuvarlar</t>
  </si>
  <si>
    <t>YUVARLA</t>
  </si>
  <si>
    <t>Ondalıklı bir sayıyı istenen sayıda ondalığa yuvarlar.</t>
  </si>
  <si>
    <t>ÇARPIM</t>
  </si>
  <si>
    <t>verilen sayıları ardışık olarak çarpar.</t>
  </si>
  <si>
    <t>TOPLA</t>
  </si>
  <si>
    <t>sayıları ardışık olarak toplar</t>
  </si>
  <si>
    <t>TOPLA.ÇARPIM</t>
  </si>
  <si>
    <t>Verilen aralık ya da dizilerde birbirine karşılık gelen sayısal bileşenleri çarpar ve bu çarpımların toplamını verir.</t>
  </si>
  <si>
    <t>ALIŞTIRMALAR</t>
  </si>
  <si>
    <t>ÇÖZÜM</t>
  </si>
  <si>
    <t>10 sayısının faktöriyelini alınız (Negatif sayıların faktöriyeli olmaz)</t>
  </si>
  <si>
    <t>FORMÜL</t>
  </si>
  <si>
    <t>=ÇARPINIM(10)</t>
  </si>
  <si>
    <t xml:space="preserve">ÇİFT </t>
  </si>
  <si>
    <t>5 sayısına yakın en yakın çift sayı kaçtır?</t>
  </si>
  <si>
    <t>=ÇİFT(5)</t>
  </si>
  <si>
    <t>ÖRNEK-1</t>
  </si>
  <si>
    <t>-5 sayısına en yakın çift sayı kaçtır?</t>
  </si>
  <si>
    <t>=ÇİFT(-5)</t>
  </si>
  <si>
    <t>2 sayısına en yakın tek sayı kaçtır?</t>
  </si>
  <si>
    <t>-2 sayısına en yakın tek sayı kaçtır?</t>
  </si>
  <si>
    <t>=TEK(2)</t>
  </si>
  <si>
    <t>=TEK(-2)</t>
  </si>
  <si>
    <t>ÖRNEK-2</t>
  </si>
  <si>
    <t>=İŞARET(B44)</t>
  </si>
  <si>
    <t>=İŞARET(B47)</t>
  </si>
  <si>
    <t>=İŞARET(B50)</t>
  </si>
  <si>
    <t>-7 sayısının işaretini belirtiniz?(işareti negatifse sonuç -1 verir)</t>
  </si>
  <si>
    <t>+7 sayısının işaretini belirtiniz?(işareti pozitif ise sonuç 1 verir)</t>
  </si>
  <si>
    <t>0 sayısının işaretini belirtiniz?(sayı 0 ise işaretini 0 verir)</t>
  </si>
  <si>
    <t>=KUVVET(10;5)</t>
  </si>
  <si>
    <t>10 un 5. kuvvetini alınız?</t>
  </si>
  <si>
    <t>2'un -1. kuvvetini alınız?</t>
  </si>
  <si>
    <t>=KUVVET(2;-1)</t>
  </si>
  <si>
    <t>=MUTLAK(-500)</t>
  </si>
  <si>
    <t>-500 sayısının mutlak değerini alınız?(Mutlak 0 sıfırı verir)</t>
  </si>
  <si>
    <t>=RASTGELEARADA(-500;500)</t>
  </si>
  <si>
    <t>-500 İile +500 arasında 5 tane sayı üretiniz? (sayfada işlem yapdığımızda değişmemesini istiyorsak değerleri kopyalayıp özel yapıştırdaki değerleri yapıştırmalıyız)</t>
  </si>
  <si>
    <t>SIRALA VE FİLTRELE</t>
  </si>
  <si>
    <t>Seri 1</t>
  </si>
  <si>
    <t>Küçükten büyüğe değerleri sıralayınız?(girişte bulunan Sırala ve filtrele sekmesinden yapıyoruz</t>
  </si>
  <si>
    <t>2,4,6,8 Sayılarınınn karelerinin toplamını alınız</t>
  </si>
  <si>
    <t>=TOPKARE(2;4;6;8)</t>
  </si>
  <si>
    <t>SORU-1</t>
  </si>
  <si>
    <t>2,3,4,5 Sayılarının toplamlarının karelerini alınız?</t>
  </si>
  <si>
    <t>2,3,4,5 Sayılarınınn toplamlarının karesi ile 4,5 sayılarının toplamının karelerini toplayınız formüle ediniz?</t>
  </si>
  <si>
    <t>=TOPKARE(TOPLA(2;3;4;5);TOPLA(4;5))</t>
  </si>
  <si>
    <t>=NSAT(9,65)</t>
  </si>
  <si>
    <t>9,65 sayısının ondalık kısmını atınız?(NSAT fonksiyonu negatif sayılarda da ondalık kısmını atar</t>
  </si>
  <si>
    <t>4,67 sayısını tamsayı olarak yuvarlayınız?</t>
  </si>
  <si>
    <t>=TAMSAYI(4,67)</t>
  </si>
  <si>
    <t>-4,67 Sayısını tamsayı olarak yuvarlayınız?</t>
  </si>
  <si>
    <t>-4,37 Sayısını tamsayı olarak yuvarlayınız?</t>
  </si>
  <si>
    <t>=TAMSAYI(-4,67)</t>
  </si>
  <si>
    <t>=TAMSAYI(-4,37)</t>
  </si>
  <si>
    <t>ÖRNEK-3</t>
  </si>
  <si>
    <t>1. Öğrencinin notu 88, 2.oğrencinin notu 36, 3. öğrencinin notu 78, 4. öğrencinin notu 47 olacak şekilde düzenleyiniz</t>
  </si>
  <si>
    <t>=TAMSAYI(B110+0,5)</t>
  </si>
  <si>
    <t>Aşağıdaki değerleri 0 ondalığa göre yuvarlayınız(0 ondalığa yuvarlarken ondalık kısmı 50 den büyükse 1 birim yukarıya 50 den küçükse aynı değere yuvarlar)</t>
  </si>
  <si>
    <t>=YUVARLA(B118;0)</t>
  </si>
  <si>
    <t>=YUVARLA(B124;1)</t>
  </si>
  <si>
    <t>Aşağıdaki değerleri 1 ondalığa göre yuvarlayınız(ilk ondalıktan sonra gelen sayıya bakılır 5'den büyükse ilk ondalığı yukarı 5'den küçükse ilk ondalık  ve sayı aynı kalır.)</t>
  </si>
  <si>
    <t>=YUVARLA(B130;2)</t>
  </si>
  <si>
    <t>Aşağıdaki değerleri 2 ondalığa göre yuvarlayınız(ikinci ondalıktan sonra gelen sayı 5'den büyükse 2. ondalığı bir birim arttırır, küçük ise aynı kalır)</t>
  </si>
  <si>
    <t xml:space="preserve">Aşağıdaki değerleri -1 ondalığa göre yuvarlayınız(-1 ondalık dediğimiz zaman artık tam kısmıyla ilgilenir tam kısmının birler basamağı 5 ten büyükse yukarıya, değil ise aşşağıya yuvarlar </t>
  </si>
  <si>
    <t>=YUVARLA(B136;-1)</t>
  </si>
  <si>
    <t>ÖRNEK-4</t>
  </si>
  <si>
    <t>=YUVARLA(B142;-2)</t>
  </si>
  <si>
    <t>Aşağıdaki değerleri -2 ondalığa göre yuvarlayınız(-2 ondalık dediğimiz zaman onlar basamağı 5'den büyükse yukarıya değilse aşşağıya yuvarlar.)</t>
  </si>
  <si>
    <t>Aşağıdaki değerleri -6 ondalığa göre yuvarlayınız.(onbinler basamağına bakıyoruz 5'den büyükse yukarı, 5'den küçük ise aşşağıya yuvarlar)</t>
  </si>
  <si>
    <t>ÖRNEK-5</t>
  </si>
  <si>
    <t>=YUVARLA(B148;-5)</t>
  </si>
  <si>
    <t>Aşağıdaki formülleri nsat formülü kullanarak -1 ondalığa göre yuvarlayınız(Burda yuvarlama gibi birler basamağındaki sayıya bakmaz direk aşşağı yuvarlar.)</t>
  </si>
  <si>
    <t>=NSAT(B156;-1)</t>
  </si>
  <si>
    <t>=YUVARLA(B156;-1)</t>
  </si>
  <si>
    <t>ARASINDAKİ FARKA BAKINIZ…</t>
  </si>
  <si>
    <t>YUKARI YUVARLA</t>
  </si>
  <si>
    <t>Aşağıdaki değerleri -3 ondalığa göre yukarı yuvarlayınız(yuvarladaki gibi yüzler basamağının 5'den büyük veya küçük olmasına bakılmaz direk yukarı yuvarlanır.)</t>
  </si>
  <si>
    <t>=YUKARIYUVARLA(B164;-3)</t>
  </si>
  <si>
    <t>=YUKARIYUVARLA(B173;3)</t>
  </si>
  <si>
    <t>Aşağıdaki değerleri 3 ondalığa göre yukarıyuvarlayınız(3. basamaktan sonra gelen değerlere bakılmaksınızın yukarı yuvarlar.)</t>
  </si>
  <si>
    <t>=TOPKARE(TOPLA(2;3;4;5))</t>
  </si>
  <si>
    <t>Aşağıdaki sayıları -3 ondalığa göre aşağı yuvarlayınız</t>
  </si>
  <si>
    <t>=AŞAĞIYUVARLA(B178;-3)</t>
  </si>
  <si>
    <t>Aşağıdaki sayıları 3 ondalığa göre aşağı yuvarlayınız</t>
  </si>
  <si>
    <t>=AŞAĞIYUVARLA(B184;3)</t>
  </si>
  <si>
    <t>Aşağı yuvarla yaparken verdiğimiz değerden sonra ne olursa olsun  aşağı yuvarlar.</t>
  </si>
  <si>
    <t xml:space="preserve">0 ile 1 arasında sayı üretiniz </t>
  </si>
  <si>
    <t xml:space="preserve">0 ile 10 arasında 5 tane ondalıklı sayı üretiniz </t>
  </si>
  <si>
    <t>=S_SAYI_ÜRET()*RASTGELEARADA(0;10)</t>
  </si>
  <si>
    <t>-500 ile +500 arasında 5 tane ondalıklı sayı üretiniz (üst sınır - altsınır)+(altsınır)</t>
  </si>
  <si>
    <t>=S_SAYI_ÜRET()*(500+500)-500</t>
  </si>
  <si>
    <t>=S_SAYI_ÜRET()</t>
  </si>
  <si>
    <t>SORU-2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</si>
</sst>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₺&quot;* #,##0.00_-;\-&quot;₺&quot;* #,##0.00_-;_-&quot;₺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sz val="14"/>
      <name val="Arial Tur"/>
      <charset val="162"/>
    </font>
    <font>
      <b/>
      <sz val="11"/>
      <color rgb="FFFF0000"/>
      <name val="Calibri"/>
      <family val="2"/>
      <charset val="16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/>
  </cellStyleXfs>
  <cellXfs count="54">
    <xf numFmtId="0" fontId="0" fillId="0" borderId="0" xfId="0"/>
    <xf numFmtId="0" fontId="5" fillId="0" borderId="0" xfId="3" applyFont="1"/>
    <xf numFmtId="0" fontId="5" fillId="0" borderId="0" xfId="3" applyFont="1" applyAlignment="1">
      <alignment horizontal="left" wrapText="1"/>
    </xf>
    <xf numFmtId="0" fontId="5" fillId="0" borderId="0" xfId="3" applyFont="1" applyAlignment="1">
      <alignment horizontal="center"/>
    </xf>
    <xf numFmtId="0" fontId="2" fillId="0" borderId="1" xfId="2" applyFill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quotePrefix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0" fontId="3" fillId="0" borderId="8" xfId="0" quotePrefix="1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6" fillId="0" borderId="2" xfId="0" applyFont="1" applyBorder="1" applyAlignment="1">
      <alignment horizontal="center"/>
    </xf>
    <xf numFmtId="0" fontId="3" fillId="0" borderId="6" xfId="0" quotePrefix="1" applyFont="1" applyBorder="1" applyAlignment="1">
      <alignment horizontal="center"/>
    </xf>
    <xf numFmtId="0" fontId="3" fillId="0" borderId="8" xfId="0" quotePrefix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3" fillId="0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6" fillId="0" borderId="2" xfId="0" applyFont="1" applyFill="1" applyBorder="1" applyAlignment="1">
      <alignment horizontal="center"/>
    </xf>
    <xf numFmtId="0" fontId="3" fillId="0" borderId="3" xfId="0" quotePrefix="1" applyFont="1" applyBorder="1" applyAlignment="1">
      <alignment horizontal="center"/>
    </xf>
    <xf numFmtId="0" fontId="3" fillId="0" borderId="4" xfId="0" quotePrefix="1" applyFont="1" applyBorder="1" applyAlignment="1">
      <alignment horizontal="center"/>
    </xf>
    <xf numFmtId="0" fontId="0" fillId="0" borderId="5" xfId="0" applyBorder="1"/>
    <xf numFmtId="0" fontId="3" fillId="0" borderId="5" xfId="0" applyFont="1" applyBorder="1"/>
    <xf numFmtId="0" fontId="3" fillId="0" borderId="7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6" xfId="0" applyFont="1" applyBorder="1" applyAlignment="1">
      <alignment horizontal="center"/>
    </xf>
    <xf numFmtId="0" fontId="3" fillId="0" borderId="8" xfId="0" quotePrefix="1" applyFont="1" applyBorder="1"/>
    <xf numFmtId="0" fontId="3" fillId="0" borderId="0" xfId="1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quotePrefix="1" applyNumberFormat="1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9" xfId="0" quotePrefix="1" applyFont="1" applyBorder="1" applyAlignment="1">
      <alignment horizontal="center"/>
    </xf>
  </cellXfs>
  <cellStyles count="4">
    <cellStyle name="Başlık 1" xfId="2" builtinId="16"/>
    <cellStyle name="Normal" xfId="0" builtinId="0"/>
    <cellStyle name="Normal 2" xfId="3" xr:uid="{3AD6C5E0-D329-4A41-A9A5-4FAFE3F0C345}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101</xdr:row>
      <xdr:rowOff>0</xdr:rowOff>
    </xdr:from>
    <xdr:to>
      <xdr:col>9</xdr:col>
      <xdr:colOff>238125</xdr:colOff>
      <xdr:row>106</xdr:row>
      <xdr:rowOff>0</xdr:rowOff>
    </xdr:to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3849249B-1748-4BD3-BB37-42D8D75C4752}"/>
            </a:ext>
          </a:extLst>
        </xdr:cNvPr>
        <xdr:cNvSpPr txBox="1"/>
      </xdr:nvSpPr>
      <xdr:spPr>
        <a:xfrm>
          <a:off x="4695825" y="20288250"/>
          <a:ext cx="2571750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tamsayı</a:t>
          </a:r>
          <a:r>
            <a:rPr lang="tr-TR" sz="1100" baseline="0"/>
            <a:t> fonksiyonunda ondalık kısmı ne olursa olsun o kısmı atar. ancak negatif sayılarda ondalık kısmı ne olursa olsun bir birim aşşağıya yuvarlar. TAMSAYIYSA TAMSAYI OLARAK BIRAKIR.</a:t>
          </a:r>
        </a:p>
        <a:p>
          <a:endParaRPr lang="tr-T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0"/>
  <sheetViews>
    <sheetView tabSelected="1" topLeftCell="A37" zoomScaleNormal="100" workbookViewId="0">
      <selection activeCell="I181" sqref="I181"/>
    </sheetView>
  </sheetViews>
  <sheetFormatPr defaultRowHeight="15" x14ac:dyDescent="0.25"/>
  <cols>
    <col min="1" max="1" width="29.42578125" customWidth="1"/>
    <col min="2" max="2" width="12" bestFit="1" customWidth="1"/>
    <col min="3" max="3" width="10.7109375" customWidth="1"/>
  </cols>
  <sheetData>
    <row r="1" spans="1:10" ht="18" x14ac:dyDescent="0.25">
      <c r="A1" s="1" t="s">
        <v>0</v>
      </c>
      <c r="B1" s="1" t="s">
        <v>1</v>
      </c>
    </row>
    <row r="2" spans="1:10" ht="18" x14ac:dyDescent="0.25">
      <c r="A2" s="1" t="s">
        <v>2</v>
      </c>
      <c r="B2" s="1" t="s">
        <v>3</v>
      </c>
    </row>
    <row r="3" spans="1:10" ht="18" x14ac:dyDescent="0.25">
      <c r="A3" s="1" t="s">
        <v>4</v>
      </c>
      <c r="B3" s="1" t="s">
        <v>5</v>
      </c>
    </row>
    <row r="4" spans="1:10" ht="18" x14ac:dyDescent="0.25">
      <c r="A4" s="1" t="s">
        <v>6</v>
      </c>
      <c r="B4" s="1" t="s">
        <v>7</v>
      </c>
    </row>
    <row r="5" spans="1:10" ht="18" x14ac:dyDescent="0.25">
      <c r="A5" s="1" t="s">
        <v>8</v>
      </c>
      <c r="B5" s="1" t="s">
        <v>9</v>
      </c>
    </row>
    <row r="6" spans="1:10" ht="18" x14ac:dyDescent="0.25">
      <c r="A6" s="1" t="s">
        <v>10</v>
      </c>
      <c r="B6" s="1" t="s">
        <v>11</v>
      </c>
    </row>
    <row r="7" spans="1:10" ht="18" x14ac:dyDescent="0.25">
      <c r="A7" s="1" t="s">
        <v>12</v>
      </c>
      <c r="B7" s="1" t="s">
        <v>13</v>
      </c>
    </row>
    <row r="8" spans="1:10" ht="18" x14ac:dyDescent="0.25">
      <c r="A8" s="1" t="s">
        <v>14</v>
      </c>
      <c r="B8" s="1" t="s">
        <v>15</v>
      </c>
    </row>
    <row r="9" spans="1:10" ht="18" x14ac:dyDescent="0.25">
      <c r="A9" s="1" t="s">
        <v>16</v>
      </c>
      <c r="B9" s="1" t="s">
        <v>17</v>
      </c>
    </row>
    <row r="10" spans="1:10" ht="18" x14ac:dyDescent="0.25">
      <c r="A10" s="1" t="s">
        <v>18</v>
      </c>
      <c r="B10" s="1" t="s">
        <v>19</v>
      </c>
    </row>
    <row r="11" spans="1:10" ht="18" x14ac:dyDescent="0.25">
      <c r="A11" s="1" t="s">
        <v>20</v>
      </c>
      <c r="B11" s="1" t="s">
        <v>21</v>
      </c>
    </row>
    <row r="12" spans="1:10" ht="18" x14ac:dyDescent="0.25">
      <c r="A12" s="1" t="s">
        <v>22</v>
      </c>
      <c r="B12" s="1" t="s">
        <v>23</v>
      </c>
    </row>
    <row r="13" spans="1:10" ht="18" x14ac:dyDescent="0.25">
      <c r="A13" s="1" t="s">
        <v>24</v>
      </c>
      <c r="B13" s="1" t="s">
        <v>25</v>
      </c>
    </row>
    <row r="14" spans="1:10" ht="19.5" customHeight="1" x14ac:dyDescent="0.25">
      <c r="A14" s="1" t="s">
        <v>26</v>
      </c>
      <c r="B14" s="2" t="s">
        <v>27</v>
      </c>
      <c r="C14" s="2"/>
      <c r="D14" s="2"/>
      <c r="E14" s="2"/>
      <c r="F14" s="2"/>
      <c r="G14" s="2"/>
      <c r="H14" s="2"/>
      <c r="I14" s="2"/>
      <c r="J14" s="2"/>
    </row>
    <row r="15" spans="1:10" ht="18" x14ac:dyDescent="0.25">
      <c r="A15" s="1" t="s">
        <v>28</v>
      </c>
      <c r="B15" s="1" t="s">
        <v>29</v>
      </c>
    </row>
    <row r="16" spans="1:10" ht="18" x14ac:dyDescent="0.25">
      <c r="A16" s="1" t="s">
        <v>30</v>
      </c>
      <c r="B16" s="1" t="s">
        <v>31</v>
      </c>
    </row>
    <row r="17" spans="1:16" ht="18" x14ac:dyDescent="0.25">
      <c r="A17" s="1" t="s">
        <v>32</v>
      </c>
      <c r="B17" s="1" t="s">
        <v>33</v>
      </c>
    </row>
    <row r="18" spans="1:16" ht="18" x14ac:dyDescent="0.25">
      <c r="A18" s="1" t="s">
        <v>34</v>
      </c>
      <c r="B18" s="3" t="s">
        <v>35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20" spans="1:16" ht="20.25" thickBot="1" x14ac:dyDescent="0.35">
      <c r="A20" s="4" t="s">
        <v>36</v>
      </c>
    </row>
    <row r="21" spans="1:16" ht="16.5" thickTop="1" thickBot="1" x14ac:dyDescent="0.3"/>
    <row r="22" spans="1:16" x14ac:dyDescent="0.25">
      <c r="A22" s="19" t="s">
        <v>0</v>
      </c>
      <c r="B22" s="11" t="s">
        <v>38</v>
      </c>
      <c r="C22" s="11"/>
      <c r="D22" s="11"/>
      <c r="E22" s="11"/>
      <c r="F22" s="11"/>
      <c r="G22" s="11"/>
      <c r="H22" s="12"/>
    </row>
    <row r="23" spans="1:16" x14ac:dyDescent="0.25">
      <c r="A23" s="13" t="s">
        <v>37</v>
      </c>
      <c r="B23" s="6">
        <f>FACT(10)</f>
        <v>3628800</v>
      </c>
      <c r="C23" s="8"/>
      <c r="D23" s="8"/>
      <c r="E23" s="8"/>
      <c r="F23" s="8"/>
      <c r="G23" s="8"/>
      <c r="H23" s="14"/>
    </row>
    <row r="24" spans="1:16" ht="15.75" thickBot="1" x14ac:dyDescent="0.3">
      <c r="A24" s="15" t="s">
        <v>39</v>
      </c>
      <c r="B24" s="16" t="s">
        <v>40</v>
      </c>
      <c r="C24" s="16"/>
      <c r="D24" s="17"/>
      <c r="E24" s="17"/>
      <c r="F24" s="17"/>
      <c r="G24" s="17"/>
      <c r="H24" s="18"/>
    </row>
    <row r="26" spans="1:16" ht="15.75" thickBot="1" x14ac:dyDescent="0.3"/>
    <row r="27" spans="1:16" x14ac:dyDescent="0.25">
      <c r="A27" s="19" t="s">
        <v>41</v>
      </c>
      <c r="B27" s="11" t="s">
        <v>42</v>
      </c>
      <c r="C27" s="11"/>
      <c r="D27" s="11"/>
      <c r="E27" s="12"/>
    </row>
    <row r="28" spans="1:16" x14ac:dyDescent="0.25">
      <c r="A28" s="13" t="s">
        <v>37</v>
      </c>
      <c r="B28" s="6">
        <f>EVEN(5)</f>
        <v>6</v>
      </c>
      <c r="C28" s="8"/>
      <c r="D28" s="8"/>
      <c r="E28" s="14"/>
    </row>
    <row r="29" spans="1:16" ht="15.75" thickBot="1" x14ac:dyDescent="0.3">
      <c r="A29" s="15" t="s">
        <v>39</v>
      </c>
      <c r="B29" s="21" t="s">
        <v>43</v>
      </c>
      <c r="C29" s="17"/>
      <c r="D29" s="17"/>
      <c r="E29" s="18"/>
    </row>
    <row r="30" spans="1:16" x14ac:dyDescent="0.25">
      <c r="A30" s="13" t="s">
        <v>44</v>
      </c>
      <c r="B30" s="9" t="s">
        <v>45</v>
      </c>
      <c r="C30" s="9"/>
      <c r="D30" s="9"/>
      <c r="E30" s="20"/>
    </row>
    <row r="31" spans="1:16" x14ac:dyDescent="0.25">
      <c r="A31" s="13" t="s">
        <v>37</v>
      </c>
      <c r="B31" s="6">
        <f>EVEN(-5)</f>
        <v>-6</v>
      </c>
      <c r="C31" s="8"/>
      <c r="D31" s="8"/>
      <c r="E31" s="14"/>
    </row>
    <row r="32" spans="1:16" ht="15.75" thickBot="1" x14ac:dyDescent="0.3">
      <c r="A32" s="15" t="s">
        <v>39</v>
      </c>
      <c r="B32" s="21" t="s">
        <v>46</v>
      </c>
      <c r="C32" s="17"/>
      <c r="D32" s="17"/>
      <c r="E32" s="18"/>
    </row>
    <row r="34" spans="1:8" ht="15.75" thickBot="1" x14ac:dyDescent="0.3"/>
    <row r="35" spans="1:8" x14ac:dyDescent="0.25">
      <c r="A35" s="30" t="s">
        <v>4</v>
      </c>
      <c r="B35" s="11" t="s">
        <v>47</v>
      </c>
      <c r="C35" s="11"/>
      <c r="D35" s="11"/>
      <c r="E35" s="12"/>
    </row>
    <row r="36" spans="1:8" x14ac:dyDescent="0.25">
      <c r="A36" s="24" t="s">
        <v>37</v>
      </c>
      <c r="B36" s="6">
        <f>ODD(2)</f>
        <v>3</v>
      </c>
      <c r="C36" s="8"/>
      <c r="D36" s="8"/>
      <c r="E36" s="14"/>
    </row>
    <row r="37" spans="1:8" ht="15.75" thickBot="1" x14ac:dyDescent="0.3">
      <c r="A37" s="27" t="s">
        <v>39</v>
      </c>
      <c r="B37" s="21" t="s">
        <v>49</v>
      </c>
      <c r="C37" s="17"/>
      <c r="D37" s="17"/>
      <c r="E37" s="18"/>
    </row>
    <row r="38" spans="1:8" x14ac:dyDescent="0.25">
      <c r="A38" s="24" t="s">
        <v>44</v>
      </c>
      <c r="B38" s="9" t="s">
        <v>48</v>
      </c>
      <c r="C38" s="9"/>
      <c r="D38" s="9"/>
      <c r="E38" s="20"/>
    </row>
    <row r="39" spans="1:8" x14ac:dyDescent="0.25">
      <c r="A39" s="24" t="s">
        <v>37</v>
      </c>
      <c r="B39" s="6">
        <f>ODD(-2)</f>
        <v>-3</v>
      </c>
      <c r="C39" s="8"/>
      <c r="D39" s="8"/>
      <c r="E39" s="14"/>
    </row>
    <row r="40" spans="1:8" ht="15.75" thickBot="1" x14ac:dyDescent="0.3">
      <c r="A40" s="27" t="s">
        <v>39</v>
      </c>
      <c r="B40" s="21" t="s">
        <v>50</v>
      </c>
      <c r="C40" s="17"/>
      <c r="D40" s="17"/>
      <c r="E40" s="18"/>
    </row>
    <row r="42" spans="1:8" ht="15.75" thickBot="1" x14ac:dyDescent="0.3"/>
    <row r="43" spans="1:8" x14ac:dyDescent="0.25">
      <c r="A43" s="30" t="s">
        <v>6</v>
      </c>
      <c r="B43" s="31" t="s">
        <v>55</v>
      </c>
      <c r="C43" s="31"/>
      <c r="D43" s="31"/>
      <c r="E43" s="31"/>
      <c r="F43" s="31"/>
      <c r="G43" s="31"/>
      <c r="H43" s="32"/>
    </row>
    <row r="44" spans="1:8" x14ac:dyDescent="0.25">
      <c r="A44" s="24" t="s">
        <v>37</v>
      </c>
      <c r="B44" s="6">
        <v>-7</v>
      </c>
      <c r="C44" s="6">
        <f>SIGN(B44)</f>
        <v>-1</v>
      </c>
      <c r="D44" s="8"/>
      <c r="E44" s="8"/>
      <c r="F44" s="8"/>
      <c r="G44" s="8"/>
      <c r="H44" s="14"/>
    </row>
    <row r="45" spans="1:8" ht="15.75" thickBot="1" x14ac:dyDescent="0.3">
      <c r="A45" s="27" t="s">
        <v>39</v>
      </c>
      <c r="B45" s="16" t="s">
        <v>52</v>
      </c>
      <c r="C45" s="16"/>
      <c r="D45" s="17"/>
      <c r="E45" s="17"/>
      <c r="F45" s="17"/>
      <c r="G45" s="17"/>
      <c r="H45" s="18"/>
    </row>
    <row r="46" spans="1:8" x14ac:dyDescent="0.25">
      <c r="A46" s="24" t="s">
        <v>44</v>
      </c>
      <c r="B46" s="9" t="s">
        <v>56</v>
      </c>
      <c r="C46" s="9"/>
      <c r="D46" s="9"/>
      <c r="E46" s="9"/>
      <c r="F46" s="9"/>
      <c r="G46" s="9"/>
      <c r="H46" s="20"/>
    </row>
    <row r="47" spans="1:8" x14ac:dyDescent="0.25">
      <c r="A47" s="24" t="s">
        <v>37</v>
      </c>
      <c r="B47" s="8">
        <v>7</v>
      </c>
      <c r="C47" s="8">
        <f>SIGN(B47)</f>
        <v>1</v>
      </c>
      <c r="D47" s="8"/>
      <c r="E47" s="8"/>
      <c r="F47" s="8"/>
      <c r="G47" s="8"/>
      <c r="H47" s="14"/>
    </row>
    <row r="48" spans="1:8" ht="15.75" thickBot="1" x14ac:dyDescent="0.3">
      <c r="A48" s="27" t="s">
        <v>39</v>
      </c>
      <c r="B48" s="16" t="s">
        <v>53</v>
      </c>
      <c r="C48" s="16"/>
      <c r="D48" s="17"/>
      <c r="E48" s="17"/>
      <c r="F48" s="17"/>
      <c r="G48" s="17"/>
      <c r="H48" s="18"/>
    </row>
    <row r="49" spans="1:8" x14ac:dyDescent="0.25">
      <c r="A49" s="24" t="s">
        <v>51</v>
      </c>
      <c r="B49" s="7" t="s">
        <v>57</v>
      </c>
      <c r="C49" s="7"/>
      <c r="D49" s="7"/>
      <c r="E49" s="7"/>
      <c r="F49" s="7"/>
      <c r="G49" s="7"/>
      <c r="H49" s="14"/>
    </row>
    <row r="50" spans="1:8" x14ac:dyDescent="0.25">
      <c r="A50" s="24" t="s">
        <v>37</v>
      </c>
      <c r="B50" s="6">
        <v>0</v>
      </c>
      <c r="C50" s="6">
        <f>SIGN(B50)</f>
        <v>0</v>
      </c>
      <c r="D50" s="8"/>
      <c r="E50" s="8"/>
      <c r="F50" s="8"/>
      <c r="G50" s="8"/>
      <c r="H50" s="14"/>
    </row>
    <row r="51" spans="1:8" ht="15.75" thickBot="1" x14ac:dyDescent="0.3">
      <c r="A51" s="27" t="s">
        <v>39</v>
      </c>
      <c r="B51" s="16" t="s">
        <v>54</v>
      </c>
      <c r="C51" s="16"/>
      <c r="D51" s="17"/>
      <c r="E51" s="17"/>
      <c r="F51" s="17"/>
      <c r="G51" s="17"/>
      <c r="H51" s="18"/>
    </row>
    <row r="53" spans="1:8" ht="15.75" thickBot="1" x14ac:dyDescent="0.3"/>
    <row r="54" spans="1:8" x14ac:dyDescent="0.25">
      <c r="A54" s="30" t="s">
        <v>8</v>
      </c>
      <c r="B54" s="11" t="s">
        <v>59</v>
      </c>
      <c r="C54" s="11"/>
      <c r="D54" s="12"/>
    </row>
    <row r="55" spans="1:8" x14ac:dyDescent="0.25">
      <c r="A55" s="24" t="s">
        <v>37</v>
      </c>
      <c r="B55" s="6">
        <f>POWER(10,5)</f>
        <v>100000</v>
      </c>
      <c r="C55" s="8"/>
      <c r="D55" s="14"/>
    </row>
    <row r="56" spans="1:8" ht="15.75" thickBot="1" x14ac:dyDescent="0.3">
      <c r="A56" s="27" t="s">
        <v>39</v>
      </c>
      <c r="B56" s="16" t="s">
        <v>58</v>
      </c>
      <c r="C56" s="16"/>
      <c r="D56" s="18"/>
    </row>
    <row r="57" spans="1:8" x14ac:dyDescent="0.25">
      <c r="A57" s="10" t="s">
        <v>44</v>
      </c>
      <c r="B57" s="11" t="s">
        <v>60</v>
      </c>
      <c r="C57" s="11"/>
      <c r="D57" s="12"/>
    </row>
    <row r="58" spans="1:8" x14ac:dyDescent="0.25">
      <c r="A58" s="13" t="s">
        <v>37</v>
      </c>
      <c r="B58" s="6">
        <f>POWER(2,-1)</f>
        <v>0.5</v>
      </c>
      <c r="C58" s="8"/>
      <c r="D58" s="14"/>
    </row>
    <row r="59" spans="1:8" ht="15.75" thickBot="1" x14ac:dyDescent="0.3">
      <c r="A59" s="15" t="s">
        <v>39</v>
      </c>
      <c r="B59" s="16" t="s">
        <v>61</v>
      </c>
      <c r="C59" s="16"/>
      <c r="D59" s="18"/>
    </row>
    <row r="61" spans="1:8" ht="15.75" thickBot="1" x14ac:dyDescent="0.3"/>
    <row r="62" spans="1:8" x14ac:dyDescent="0.25">
      <c r="A62" s="30" t="s">
        <v>10</v>
      </c>
      <c r="B62" s="31" t="s">
        <v>63</v>
      </c>
      <c r="C62" s="31"/>
      <c r="D62" s="31"/>
      <c r="E62" s="31"/>
      <c r="F62" s="31"/>
      <c r="G62" s="32"/>
    </row>
    <row r="63" spans="1:8" x14ac:dyDescent="0.25">
      <c r="A63" s="24" t="s">
        <v>37</v>
      </c>
      <c r="B63" s="6">
        <f>ABS(-500)</f>
        <v>500</v>
      </c>
      <c r="C63" s="8"/>
      <c r="D63" s="8"/>
      <c r="E63" s="8"/>
      <c r="F63" s="8"/>
      <c r="G63" s="14"/>
    </row>
    <row r="64" spans="1:8" ht="15.75" thickBot="1" x14ac:dyDescent="0.3">
      <c r="A64" s="27" t="s">
        <v>39</v>
      </c>
      <c r="B64" s="16" t="s">
        <v>62</v>
      </c>
      <c r="C64" s="16"/>
      <c r="D64" s="17"/>
      <c r="E64" s="17"/>
      <c r="F64" s="17"/>
      <c r="G64" s="18"/>
    </row>
    <row r="66" spans="1:16" ht="15.75" thickBot="1" x14ac:dyDescent="0.3"/>
    <row r="67" spans="1:16" x14ac:dyDescent="0.25">
      <c r="A67" s="19" t="s">
        <v>12</v>
      </c>
      <c r="B67" s="31" t="s">
        <v>65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2"/>
    </row>
    <row r="68" spans="1:16" x14ac:dyDescent="0.25">
      <c r="A68" s="13" t="s">
        <v>37</v>
      </c>
      <c r="B68" s="6">
        <v>308</v>
      </c>
      <c r="C68" s="6">
        <v>-86</v>
      </c>
      <c r="D68" s="6">
        <v>136</v>
      </c>
      <c r="E68" s="6">
        <v>262</v>
      </c>
      <c r="F68" s="6">
        <v>231</v>
      </c>
      <c r="G68" s="8"/>
      <c r="H68" s="8"/>
      <c r="I68" s="8"/>
      <c r="J68" s="8"/>
      <c r="K68" s="8"/>
      <c r="L68" s="8"/>
      <c r="M68" s="8"/>
      <c r="N68" s="8"/>
      <c r="O68" s="8"/>
      <c r="P68" s="14"/>
    </row>
    <row r="69" spans="1:16" ht="15.75" thickBot="1" x14ac:dyDescent="0.3">
      <c r="A69" s="15" t="s">
        <v>39</v>
      </c>
      <c r="B69" s="16" t="s">
        <v>64</v>
      </c>
      <c r="C69" s="16"/>
      <c r="D69" s="16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8"/>
    </row>
    <row r="70" spans="1:16" ht="15.75" thickBot="1" x14ac:dyDescent="0.3"/>
    <row r="71" spans="1:16" x14ac:dyDescent="0.25">
      <c r="A71" s="10" t="s">
        <v>66</v>
      </c>
      <c r="B71" s="11" t="s">
        <v>68</v>
      </c>
      <c r="C71" s="11"/>
      <c r="D71" s="11"/>
      <c r="E71" s="11"/>
      <c r="F71" s="11"/>
      <c r="G71" s="11"/>
      <c r="H71" s="11"/>
      <c r="I71" s="11"/>
      <c r="J71" s="12"/>
    </row>
    <row r="72" spans="1:16" x14ac:dyDescent="0.25">
      <c r="A72" s="34"/>
      <c r="B72" s="6" t="s">
        <v>67</v>
      </c>
      <c r="C72" s="8"/>
      <c r="D72" s="8"/>
      <c r="E72" s="8"/>
      <c r="F72" s="8"/>
      <c r="G72" s="8"/>
      <c r="H72" s="8"/>
      <c r="I72" s="8"/>
      <c r="J72" s="14"/>
    </row>
    <row r="73" spans="1:16" x14ac:dyDescent="0.25">
      <c r="A73" s="34"/>
      <c r="B73" s="8">
        <v>5</v>
      </c>
      <c r="C73" s="8"/>
      <c r="D73" s="8"/>
      <c r="E73" s="8"/>
      <c r="F73" s="8"/>
      <c r="G73" s="8"/>
      <c r="H73" s="8"/>
      <c r="I73" s="8"/>
      <c r="J73" s="14"/>
    </row>
    <row r="74" spans="1:16" x14ac:dyDescent="0.25">
      <c r="A74" s="34"/>
      <c r="B74" s="8">
        <v>6</v>
      </c>
      <c r="C74" s="8"/>
      <c r="D74" s="8"/>
      <c r="E74" s="8"/>
      <c r="F74" s="8"/>
      <c r="G74" s="8"/>
      <c r="H74" s="8"/>
      <c r="I74" s="8"/>
      <c r="J74" s="14"/>
    </row>
    <row r="75" spans="1:16" x14ac:dyDescent="0.25">
      <c r="A75" s="34"/>
      <c r="B75" s="8">
        <v>5</v>
      </c>
      <c r="C75" s="8"/>
      <c r="D75" s="8"/>
      <c r="E75" s="8"/>
      <c r="F75" s="8"/>
      <c r="G75" s="8"/>
      <c r="H75" s="8"/>
      <c r="I75" s="8"/>
      <c r="J75" s="14"/>
    </row>
    <row r="76" spans="1:16" x14ac:dyDescent="0.25">
      <c r="A76" s="34"/>
      <c r="B76" s="8">
        <v>6</v>
      </c>
      <c r="C76" s="8"/>
      <c r="D76" s="8"/>
      <c r="E76" s="8"/>
      <c r="F76" s="8"/>
      <c r="G76" s="8"/>
      <c r="H76" s="8"/>
      <c r="I76" s="8"/>
      <c r="J76" s="14"/>
    </row>
    <row r="77" spans="1:16" x14ac:dyDescent="0.25">
      <c r="A77" s="34"/>
      <c r="B77" s="8">
        <v>6</v>
      </c>
      <c r="C77" s="8"/>
      <c r="D77" s="8"/>
      <c r="E77" s="8"/>
      <c r="F77" s="8"/>
      <c r="G77" s="8"/>
      <c r="H77" s="8"/>
      <c r="I77" s="8"/>
      <c r="J77" s="14"/>
    </row>
    <row r="78" spans="1:16" x14ac:dyDescent="0.25">
      <c r="A78" s="34"/>
      <c r="B78" s="8">
        <v>4</v>
      </c>
      <c r="C78" s="8"/>
      <c r="D78" s="8"/>
      <c r="E78" s="8"/>
      <c r="F78" s="8"/>
      <c r="G78" s="8"/>
      <c r="H78" s="8"/>
      <c r="I78" s="8"/>
      <c r="J78" s="14"/>
    </row>
    <row r="79" spans="1:16" x14ac:dyDescent="0.25">
      <c r="A79" s="34"/>
      <c r="B79" s="8">
        <v>1</v>
      </c>
      <c r="C79" s="8"/>
      <c r="D79" s="8"/>
      <c r="E79" s="8"/>
      <c r="F79" s="8"/>
      <c r="G79" s="8"/>
      <c r="H79" s="8"/>
      <c r="I79" s="8"/>
      <c r="J79" s="14"/>
    </row>
    <row r="80" spans="1:16" x14ac:dyDescent="0.25">
      <c r="A80" s="34"/>
      <c r="B80" s="8">
        <v>1</v>
      </c>
      <c r="C80" s="8"/>
      <c r="D80" s="8"/>
      <c r="E80" s="8"/>
      <c r="F80" s="8"/>
      <c r="G80" s="8"/>
      <c r="H80" s="8"/>
      <c r="I80" s="8"/>
      <c r="J80" s="14"/>
    </row>
    <row r="81" spans="1:11" ht="15.75" thickBot="1" x14ac:dyDescent="0.3">
      <c r="A81" s="35"/>
      <c r="B81" s="17">
        <v>2</v>
      </c>
      <c r="C81" s="17"/>
      <c r="D81" s="17"/>
      <c r="E81" s="17"/>
      <c r="F81" s="17"/>
      <c r="G81" s="17"/>
      <c r="H81" s="17"/>
      <c r="I81" s="17"/>
      <c r="J81" s="18"/>
    </row>
    <row r="83" spans="1:11" ht="15.75" thickBot="1" x14ac:dyDescent="0.3"/>
    <row r="84" spans="1:11" x14ac:dyDescent="0.25">
      <c r="A84" s="19" t="s">
        <v>14</v>
      </c>
      <c r="B84" s="11" t="s">
        <v>69</v>
      </c>
      <c r="C84" s="11"/>
      <c r="D84" s="11"/>
      <c r="E84" s="11"/>
      <c r="F84" s="11"/>
      <c r="G84" s="36"/>
      <c r="H84" s="36"/>
      <c r="I84" s="36"/>
      <c r="J84" s="36"/>
      <c r="K84" s="37"/>
    </row>
    <row r="85" spans="1:11" x14ac:dyDescent="0.25">
      <c r="A85" s="13" t="s">
        <v>37</v>
      </c>
      <c r="B85" s="6">
        <f>SUMSQ(2,4,6,8)</f>
        <v>120</v>
      </c>
      <c r="C85" s="8"/>
      <c r="D85" s="8"/>
      <c r="E85" s="8"/>
      <c r="F85" s="8"/>
      <c r="G85" s="8"/>
      <c r="H85" s="8"/>
      <c r="I85" s="8"/>
      <c r="J85" s="8"/>
      <c r="K85" s="14"/>
    </row>
    <row r="86" spans="1:11" ht="15.75" thickBot="1" x14ac:dyDescent="0.3">
      <c r="A86" s="15" t="s">
        <v>39</v>
      </c>
      <c r="B86" s="16" t="s">
        <v>70</v>
      </c>
      <c r="C86" s="16"/>
      <c r="D86" s="17"/>
      <c r="E86" s="17"/>
      <c r="F86" s="17"/>
      <c r="G86" s="17"/>
      <c r="H86" s="17"/>
      <c r="I86" s="17"/>
      <c r="J86" s="17"/>
      <c r="K86" s="18"/>
    </row>
    <row r="87" spans="1:11" x14ac:dyDescent="0.25">
      <c r="A87" s="13" t="s">
        <v>44</v>
      </c>
      <c r="B87" s="7" t="s">
        <v>72</v>
      </c>
      <c r="C87" s="7"/>
      <c r="D87" s="7"/>
      <c r="E87" s="7"/>
      <c r="F87" s="7"/>
      <c r="G87" s="8"/>
      <c r="H87" s="8"/>
      <c r="I87" s="8"/>
      <c r="J87" s="8"/>
      <c r="K87" s="14"/>
    </row>
    <row r="88" spans="1:11" x14ac:dyDescent="0.25">
      <c r="A88" s="13" t="s">
        <v>37</v>
      </c>
      <c r="B88" s="6">
        <f>SUMSQ(SUM(2,3,4,5))</f>
        <v>196</v>
      </c>
      <c r="C88" s="8"/>
      <c r="D88" s="8"/>
      <c r="E88" s="8"/>
      <c r="F88" s="8"/>
      <c r="G88" s="8"/>
      <c r="H88" s="8"/>
      <c r="I88" s="8"/>
      <c r="J88" s="8"/>
      <c r="K88" s="14"/>
    </row>
    <row r="89" spans="1:11" ht="15.75" thickBot="1" x14ac:dyDescent="0.3">
      <c r="A89" s="15" t="s">
        <v>39</v>
      </c>
      <c r="B89" s="16" t="s">
        <v>109</v>
      </c>
      <c r="C89" s="16"/>
      <c r="D89" s="16"/>
      <c r="E89" s="17"/>
      <c r="F89" s="17"/>
      <c r="G89" s="17"/>
      <c r="H89" s="17"/>
      <c r="I89" s="17"/>
      <c r="J89" s="17"/>
      <c r="K89" s="18"/>
    </row>
    <row r="90" spans="1:11" x14ac:dyDescent="0.25">
      <c r="A90" s="13" t="s">
        <v>51</v>
      </c>
      <c r="B90" s="7" t="s">
        <v>73</v>
      </c>
      <c r="C90" s="7"/>
      <c r="D90" s="7"/>
      <c r="E90" s="7"/>
      <c r="F90" s="7"/>
      <c r="G90" s="7"/>
      <c r="H90" s="7"/>
      <c r="I90" s="7"/>
      <c r="J90" s="7"/>
      <c r="K90" s="38"/>
    </row>
    <row r="91" spans="1:11" x14ac:dyDescent="0.25">
      <c r="A91" s="13" t="s">
        <v>37</v>
      </c>
      <c r="B91" s="6">
        <f>SUMSQ(SUM(2,3,4,5),SUM(4,5))</f>
        <v>277</v>
      </c>
      <c r="C91" s="8"/>
      <c r="D91" s="8"/>
      <c r="E91" s="8"/>
      <c r="F91" s="8"/>
      <c r="G91" s="8"/>
      <c r="H91" s="8"/>
      <c r="I91" s="8"/>
      <c r="J91" s="8"/>
      <c r="K91" s="14"/>
    </row>
    <row r="92" spans="1:11" ht="15.75" thickBot="1" x14ac:dyDescent="0.3">
      <c r="A92" s="15" t="s">
        <v>39</v>
      </c>
      <c r="B92" s="16" t="s">
        <v>74</v>
      </c>
      <c r="C92" s="16"/>
      <c r="D92" s="16"/>
      <c r="E92" s="16"/>
      <c r="F92" s="17"/>
      <c r="G92" s="17"/>
      <c r="H92" s="17"/>
      <c r="I92" s="17"/>
      <c r="J92" s="17"/>
      <c r="K92" s="18"/>
    </row>
    <row r="94" spans="1:11" ht="15.75" thickBot="1" x14ac:dyDescent="0.3"/>
    <row r="95" spans="1:11" x14ac:dyDescent="0.25">
      <c r="A95" s="30" t="s">
        <v>24</v>
      </c>
      <c r="B95" s="11" t="s">
        <v>76</v>
      </c>
      <c r="C95" s="11"/>
      <c r="D95" s="11"/>
      <c r="E95" s="11"/>
      <c r="F95" s="11"/>
      <c r="G95" s="11"/>
      <c r="H95" s="11"/>
      <c r="I95" s="11"/>
      <c r="J95" s="12"/>
    </row>
    <row r="96" spans="1:11" x14ac:dyDescent="0.25">
      <c r="A96" s="24" t="s">
        <v>37</v>
      </c>
      <c r="B96" s="6">
        <f>TRUNC(9.65)</f>
        <v>9</v>
      </c>
      <c r="C96" s="8"/>
      <c r="D96" s="8"/>
      <c r="E96" s="8"/>
      <c r="F96" s="25"/>
      <c r="G96" s="25"/>
      <c r="H96" s="25"/>
      <c r="I96" s="25"/>
      <c r="J96" s="26"/>
    </row>
    <row r="97" spans="1:12" ht="15.75" thickBot="1" x14ac:dyDescent="0.3">
      <c r="A97" s="27" t="s">
        <v>39</v>
      </c>
      <c r="B97" s="39" t="s">
        <v>75</v>
      </c>
      <c r="C97" s="17"/>
      <c r="D97" s="17"/>
      <c r="E97" s="17"/>
      <c r="F97" s="28"/>
      <c r="G97" s="28"/>
      <c r="H97" s="28"/>
      <c r="I97" s="28"/>
      <c r="J97" s="29"/>
    </row>
    <row r="99" spans="1:12" ht="15.75" thickBot="1" x14ac:dyDescent="0.3"/>
    <row r="100" spans="1:12" x14ac:dyDescent="0.25">
      <c r="A100" s="19" t="s">
        <v>26</v>
      </c>
      <c r="B100" s="11" t="s">
        <v>77</v>
      </c>
      <c r="C100" s="11"/>
      <c r="D100" s="11"/>
      <c r="E100" s="12"/>
    </row>
    <row r="101" spans="1:12" x14ac:dyDescent="0.25">
      <c r="A101" s="13" t="s">
        <v>37</v>
      </c>
      <c r="B101" s="6">
        <f>INT(4.67)</f>
        <v>4</v>
      </c>
      <c r="C101" s="8"/>
      <c r="D101" s="8"/>
      <c r="E101" s="14"/>
    </row>
    <row r="102" spans="1:12" ht="15.75" thickBot="1" x14ac:dyDescent="0.3">
      <c r="A102" s="15" t="s">
        <v>39</v>
      </c>
      <c r="B102" s="16" t="s">
        <v>78</v>
      </c>
      <c r="C102" s="16"/>
      <c r="D102" s="17"/>
      <c r="E102" s="18"/>
    </row>
    <row r="103" spans="1:12" x14ac:dyDescent="0.25">
      <c r="A103" s="10" t="s">
        <v>44</v>
      </c>
      <c r="B103" s="31" t="s">
        <v>79</v>
      </c>
      <c r="C103" s="31"/>
      <c r="D103" s="31"/>
      <c r="E103" s="32"/>
    </row>
    <row r="104" spans="1:12" x14ac:dyDescent="0.25">
      <c r="A104" s="13" t="s">
        <v>37</v>
      </c>
      <c r="B104" s="6">
        <f>INT(-4.67)</f>
        <v>-5</v>
      </c>
      <c r="C104" s="8"/>
      <c r="D104" s="8"/>
      <c r="E104" s="14"/>
    </row>
    <row r="105" spans="1:12" ht="15.75" thickBot="1" x14ac:dyDescent="0.3">
      <c r="A105" s="15" t="s">
        <v>39</v>
      </c>
      <c r="B105" s="16" t="s">
        <v>81</v>
      </c>
      <c r="C105" s="16"/>
      <c r="D105" s="17"/>
      <c r="E105" s="18"/>
    </row>
    <row r="106" spans="1:12" x14ac:dyDescent="0.25">
      <c r="A106" s="10" t="s">
        <v>51</v>
      </c>
      <c r="B106" s="31" t="s">
        <v>80</v>
      </c>
      <c r="C106" s="31"/>
      <c r="D106" s="31"/>
      <c r="E106" s="32"/>
    </row>
    <row r="107" spans="1:12" x14ac:dyDescent="0.25">
      <c r="A107" s="13" t="s">
        <v>37</v>
      </c>
      <c r="B107" s="6">
        <f>INT(-4.37)</f>
        <v>-5</v>
      </c>
      <c r="C107" s="8"/>
      <c r="D107" s="8"/>
      <c r="E107" s="14"/>
    </row>
    <row r="108" spans="1:12" ht="15.75" thickBot="1" x14ac:dyDescent="0.3">
      <c r="A108" s="13" t="s">
        <v>39</v>
      </c>
      <c r="B108" s="9" t="s">
        <v>82</v>
      </c>
      <c r="C108" s="9"/>
      <c r="D108" s="8"/>
      <c r="E108" s="14"/>
    </row>
    <row r="109" spans="1:12" x14ac:dyDescent="0.25">
      <c r="A109" s="23" t="s">
        <v>83</v>
      </c>
      <c r="B109" s="11" t="s">
        <v>84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2"/>
    </row>
    <row r="110" spans="1:12" x14ac:dyDescent="0.25">
      <c r="A110" s="24" t="s">
        <v>37</v>
      </c>
      <c r="B110" s="6">
        <v>87.6</v>
      </c>
      <c r="C110" s="8">
        <f>INT(B110+0.5)</f>
        <v>88</v>
      </c>
      <c r="D110" s="8"/>
      <c r="E110" s="8"/>
      <c r="F110" s="8"/>
      <c r="G110" s="8"/>
      <c r="H110" s="8"/>
      <c r="I110" s="8"/>
      <c r="J110" s="8"/>
      <c r="K110" s="8"/>
      <c r="L110" s="14"/>
    </row>
    <row r="111" spans="1:12" x14ac:dyDescent="0.25">
      <c r="A111" s="34"/>
      <c r="B111" s="6">
        <v>35.700000000000003</v>
      </c>
      <c r="C111" s="8">
        <f t="shared" ref="C111:C113" si="0">INT(B111+0.5)</f>
        <v>36</v>
      </c>
      <c r="D111" s="8"/>
      <c r="E111" s="8"/>
      <c r="F111" s="8"/>
      <c r="G111" s="8"/>
      <c r="H111" s="8"/>
      <c r="I111" s="8"/>
      <c r="J111" s="8"/>
      <c r="K111" s="8"/>
      <c r="L111" s="14"/>
    </row>
    <row r="112" spans="1:12" x14ac:dyDescent="0.25">
      <c r="A112" s="34"/>
      <c r="B112" s="6">
        <v>78.3</v>
      </c>
      <c r="C112" s="8">
        <f t="shared" si="0"/>
        <v>78</v>
      </c>
      <c r="D112" s="8"/>
      <c r="E112" s="8"/>
      <c r="F112" s="8"/>
      <c r="G112" s="8"/>
      <c r="H112" s="8"/>
      <c r="I112" s="8"/>
      <c r="J112" s="8"/>
      <c r="K112" s="8"/>
      <c r="L112" s="14"/>
    </row>
    <row r="113" spans="1:17" x14ac:dyDescent="0.25">
      <c r="A113" s="34"/>
      <c r="B113" s="6">
        <v>47.4</v>
      </c>
      <c r="C113" s="8">
        <f t="shared" si="0"/>
        <v>47</v>
      </c>
      <c r="D113" s="8"/>
      <c r="E113" s="8"/>
      <c r="F113" s="8"/>
      <c r="G113" s="8"/>
      <c r="H113" s="8"/>
      <c r="I113" s="8"/>
      <c r="J113" s="8"/>
      <c r="K113" s="8"/>
      <c r="L113" s="14"/>
    </row>
    <row r="114" spans="1:17" ht="15.75" thickBot="1" x14ac:dyDescent="0.3">
      <c r="A114" s="15" t="s">
        <v>39</v>
      </c>
      <c r="B114" s="16" t="s">
        <v>85</v>
      </c>
      <c r="C114" s="16"/>
      <c r="D114" s="17"/>
      <c r="E114" s="17"/>
      <c r="F114" s="17"/>
      <c r="G114" s="17"/>
      <c r="H114" s="17"/>
      <c r="I114" s="17"/>
      <c r="J114" s="17"/>
      <c r="K114" s="17"/>
      <c r="L114" s="18"/>
    </row>
    <row r="116" spans="1:17" ht="15.75" thickBot="1" x14ac:dyDescent="0.3"/>
    <row r="117" spans="1:17" x14ac:dyDescent="0.25">
      <c r="A117" s="19" t="s">
        <v>28</v>
      </c>
      <c r="B117" s="11" t="s">
        <v>86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2"/>
      <c r="Q117" s="5"/>
    </row>
    <row r="118" spans="1:17" x14ac:dyDescent="0.25">
      <c r="A118" s="13" t="s">
        <v>37</v>
      </c>
      <c r="B118" s="6">
        <v>87.65</v>
      </c>
      <c r="C118" s="6">
        <f>ROUND(B118,0)</f>
        <v>88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14"/>
      <c r="Q118" s="5"/>
    </row>
    <row r="119" spans="1:17" x14ac:dyDescent="0.25">
      <c r="A119" s="13"/>
      <c r="B119" s="6">
        <v>75.33</v>
      </c>
      <c r="C119" s="6">
        <f>ROUND(B119,0)</f>
        <v>75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14"/>
      <c r="Q119" s="5"/>
    </row>
    <row r="120" spans="1:17" x14ac:dyDescent="0.25">
      <c r="A120" s="34"/>
      <c r="B120" s="6">
        <v>45.51</v>
      </c>
      <c r="C120" s="6">
        <f>ROUND(B120,0)</f>
        <v>46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14"/>
      <c r="Q120" s="5"/>
    </row>
    <row r="121" spans="1:17" x14ac:dyDescent="0.25">
      <c r="A121" s="34"/>
      <c r="B121" s="6">
        <v>70.400000000000006</v>
      </c>
      <c r="C121" s="6">
        <f>ROUND(B121,0)</f>
        <v>70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14"/>
      <c r="Q121" s="5"/>
    </row>
    <row r="122" spans="1:17" ht="15.75" thickBot="1" x14ac:dyDescent="0.3">
      <c r="A122" s="13" t="s">
        <v>39</v>
      </c>
      <c r="B122" s="9" t="s">
        <v>87</v>
      </c>
      <c r="C122" s="9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14"/>
      <c r="Q122" s="5"/>
    </row>
    <row r="123" spans="1:17" x14ac:dyDescent="0.25">
      <c r="A123" s="10" t="s">
        <v>44</v>
      </c>
      <c r="B123" s="11" t="s">
        <v>89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2"/>
    </row>
    <row r="124" spans="1:17" x14ac:dyDescent="0.25">
      <c r="A124" s="13" t="s">
        <v>37</v>
      </c>
      <c r="B124" s="6">
        <v>87.66</v>
      </c>
      <c r="C124" s="6">
        <f>ROUND(B124,1)</f>
        <v>87.7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4"/>
    </row>
    <row r="125" spans="1:17" x14ac:dyDescent="0.25">
      <c r="A125" s="34"/>
      <c r="B125" s="6">
        <v>87.31</v>
      </c>
      <c r="C125" s="6">
        <f t="shared" ref="C125:C128" si="1">ROUND(B125,1)</f>
        <v>87.3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4"/>
    </row>
    <row r="126" spans="1:17" x14ac:dyDescent="0.25">
      <c r="A126" s="34"/>
      <c r="B126" s="6">
        <v>87.79</v>
      </c>
      <c r="C126" s="6">
        <f t="shared" si="1"/>
        <v>87.8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4"/>
    </row>
    <row r="127" spans="1:17" x14ac:dyDescent="0.25">
      <c r="A127" s="34"/>
      <c r="B127" s="6">
        <v>87.32</v>
      </c>
      <c r="C127" s="6">
        <f t="shared" si="1"/>
        <v>87.3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4"/>
    </row>
    <row r="128" spans="1:17" ht="15.75" thickBot="1" x14ac:dyDescent="0.3">
      <c r="A128" s="15" t="s">
        <v>39</v>
      </c>
      <c r="B128" s="16" t="s">
        <v>88</v>
      </c>
      <c r="C128" s="16"/>
      <c r="D128" s="21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8"/>
    </row>
    <row r="129" spans="1:19" x14ac:dyDescent="0.25">
      <c r="A129" s="10" t="s">
        <v>51</v>
      </c>
      <c r="B129" s="11" t="s">
        <v>91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2"/>
      <c r="P129" s="5"/>
      <c r="Q129" s="5"/>
    </row>
    <row r="130" spans="1:19" x14ac:dyDescent="0.25">
      <c r="A130" s="13" t="s">
        <v>37</v>
      </c>
      <c r="B130" s="6">
        <v>87.909000000000006</v>
      </c>
      <c r="C130" s="6">
        <f>ROUND(B130,2)</f>
        <v>87.91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14"/>
      <c r="P130" s="5"/>
      <c r="Q130" s="5"/>
    </row>
    <row r="131" spans="1:19" x14ac:dyDescent="0.25">
      <c r="A131" s="13"/>
      <c r="B131" s="6">
        <v>87.905000000000001</v>
      </c>
      <c r="C131" s="6">
        <f t="shared" ref="C131:C133" si="2">ROUND(B131,2)</f>
        <v>87.91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14"/>
      <c r="P131" s="5"/>
      <c r="Q131" s="5"/>
    </row>
    <row r="132" spans="1:19" x14ac:dyDescent="0.25">
      <c r="A132" s="34"/>
      <c r="B132" s="6">
        <v>87.956000000000003</v>
      </c>
      <c r="C132" s="6">
        <f t="shared" si="2"/>
        <v>87.96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14"/>
      <c r="P132" s="5"/>
      <c r="Q132" s="5"/>
    </row>
    <row r="133" spans="1:19" x14ac:dyDescent="0.25">
      <c r="A133" s="34"/>
      <c r="B133" s="6">
        <v>87.932000000000002</v>
      </c>
      <c r="C133" s="6">
        <f>ROUND(B133,2)</f>
        <v>87.93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14"/>
      <c r="P133" s="5"/>
      <c r="Q133" s="5"/>
    </row>
    <row r="134" spans="1:19" ht="15.75" thickBot="1" x14ac:dyDescent="0.3">
      <c r="A134" s="13" t="s">
        <v>39</v>
      </c>
      <c r="B134" s="9" t="s">
        <v>90</v>
      </c>
      <c r="C134" s="9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14"/>
      <c r="P134" s="5"/>
      <c r="Q134" s="5"/>
    </row>
    <row r="135" spans="1:19" x14ac:dyDescent="0.25">
      <c r="A135" s="10" t="s">
        <v>83</v>
      </c>
      <c r="B135" s="11" t="s">
        <v>92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2"/>
    </row>
    <row r="136" spans="1:19" x14ac:dyDescent="0.25">
      <c r="A136" s="13" t="s">
        <v>37</v>
      </c>
      <c r="B136" s="22">
        <v>86.88</v>
      </c>
      <c r="C136" s="6">
        <f>ROUND(B136,-1)</f>
        <v>90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6"/>
    </row>
    <row r="137" spans="1:19" x14ac:dyDescent="0.25">
      <c r="A137" s="34"/>
      <c r="B137" s="22">
        <v>87.33</v>
      </c>
      <c r="C137" s="6">
        <f t="shared" ref="C137:C139" si="3">ROUND(B137,-1)</f>
        <v>90</v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6"/>
    </row>
    <row r="138" spans="1:19" x14ac:dyDescent="0.25">
      <c r="A138" s="34"/>
      <c r="B138" s="22">
        <v>83.58</v>
      </c>
      <c r="C138" s="6">
        <f t="shared" si="3"/>
        <v>80</v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6"/>
    </row>
    <row r="139" spans="1:19" x14ac:dyDescent="0.25">
      <c r="A139" s="34"/>
      <c r="B139" s="22">
        <v>84.32</v>
      </c>
      <c r="C139" s="6">
        <f t="shared" si="3"/>
        <v>80</v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6"/>
    </row>
    <row r="140" spans="1:19" ht="15.75" thickBot="1" x14ac:dyDescent="0.3">
      <c r="A140" s="15" t="s">
        <v>39</v>
      </c>
      <c r="B140" s="16" t="s">
        <v>93</v>
      </c>
      <c r="C140" s="16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9"/>
    </row>
    <row r="141" spans="1:19" x14ac:dyDescent="0.25">
      <c r="A141" s="10" t="s">
        <v>94</v>
      </c>
      <c r="B141" s="11" t="s">
        <v>96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2"/>
    </row>
    <row r="142" spans="1:19" x14ac:dyDescent="0.25">
      <c r="A142" s="13" t="s">
        <v>37</v>
      </c>
      <c r="B142" s="22">
        <v>5450</v>
      </c>
      <c r="C142" s="6">
        <f>ROUND(B142,-2)</f>
        <v>5500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6"/>
    </row>
    <row r="143" spans="1:19" x14ac:dyDescent="0.25">
      <c r="A143" s="33"/>
      <c r="B143" s="22">
        <v>5435</v>
      </c>
      <c r="C143" s="6">
        <f>ROUND(B143,-2)</f>
        <v>5400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6"/>
    </row>
    <row r="144" spans="1:19" x14ac:dyDescent="0.25">
      <c r="A144" s="33"/>
      <c r="B144" s="22">
        <v>5465</v>
      </c>
      <c r="C144" s="6">
        <f>ROUND(B144,-2)</f>
        <v>5500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6"/>
    </row>
    <row r="145" spans="1:16" x14ac:dyDescent="0.25">
      <c r="A145" s="33"/>
      <c r="B145" s="22">
        <v>5441</v>
      </c>
      <c r="C145" s="6">
        <f>ROUND(B145,-2)</f>
        <v>5400</v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6"/>
    </row>
    <row r="146" spans="1:16" ht="15.75" thickBot="1" x14ac:dyDescent="0.3">
      <c r="A146" s="15" t="s">
        <v>39</v>
      </c>
      <c r="B146" s="16" t="s">
        <v>95</v>
      </c>
      <c r="C146" s="16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9"/>
    </row>
    <row r="147" spans="1:16" x14ac:dyDescent="0.25">
      <c r="A147" s="10" t="s">
        <v>98</v>
      </c>
      <c r="B147" s="11" t="s">
        <v>97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2"/>
    </row>
    <row r="148" spans="1:16" x14ac:dyDescent="0.25">
      <c r="A148" s="13" t="s">
        <v>37</v>
      </c>
      <c r="B148" s="22">
        <v>536545</v>
      </c>
      <c r="C148" s="6">
        <f>ROUND(B148,-5)</f>
        <v>500000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6"/>
    </row>
    <row r="149" spans="1:16" x14ac:dyDescent="0.25">
      <c r="A149" s="13"/>
      <c r="B149" s="22">
        <v>856525</v>
      </c>
      <c r="C149" s="6">
        <f>ROUND(B149,-5)</f>
        <v>900000</v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6"/>
    </row>
    <row r="150" spans="1:16" x14ac:dyDescent="0.25">
      <c r="A150" s="13"/>
      <c r="B150" s="22">
        <v>684268</v>
      </c>
      <c r="C150" s="6">
        <f>ROUND(B150,-5)</f>
        <v>700000</v>
      </c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6"/>
    </row>
    <row r="151" spans="1:16" x14ac:dyDescent="0.25">
      <c r="A151" s="13"/>
      <c r="B151" s="22">
        <v>548635</v>
      </c>
      <c r="C151" s="6">
        <f>ROUND(B151,-5)</f>
        <v>500000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6"/>
    </row>
    <row r="152" spans="1:16" ht="15.75" thickBot="1" x14ac:dyDescent="0.3">
      <c r="A152" s="15" t="s">
        <v>39</v>
      </c>
      <c r="B152" s="16" t="s">
        <v>99</v>
      </c>
      <c r="C152" s="16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9"/>
    </row>
    <row r="154" spans="1:16" ht="15.75" thickBot="1" x14ac:dyDescent="0.3"/>
    <row r="155" spans="1:16" x14ac:dyDescent="0.25">
      <c r="A155" s="10" t="s">
        <v>71</v>
      </c>
      <c r="B155" s="11" t="s">
        <v>100</v>
      </c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2"/>
    </row>
    <row r="156" spans="1:16" ht="15.75" thickBot="1" x14ac:dyDescent="0.3">
      <c r="A156" s="13" t="s">
        <v>37</v>
      </c>
      <c r="B156" s="40">
        <v>166</v>
      </c>
      <c r="C156" s="41">
        <f>TRUNC(B156,-1)</f>
        <v>160</v>
      </c>
      <c r="D156" s="41">
        <f>ROUND(B156,-1)</f>
        <v>170</v>
      </c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14"/>
    </row>
    <row r="157" spans="1:16" ht="15.75" thickBot="1" x14ac:dyDescent="0.3">
      <c r="A157" s="34"/>
      <c r="B157" s="40">
        <v>185</v>
      </c>
      <c r="C157" s="41">
        <f t="shared" ref="C157:C159" si="4">TRUNC(B157,-1)</f>
        <v>180</v>
      </c>
      <c r="D157" s="41">
        <f t="shared" ref="D157:D160" si="5">ROUND(B157,-1)</f>
        <v>190</v>
      </c>
      <c r="E157" s="8"/>
      <c r="F157" s="8"/>
      <c r="G157" s="44" t="s">
        <v>103</v>
      </c>
      <c r="H157" s="45"/>
      <c r="I157" s="46"/>
      <c r="J157" s="8"/>
      <c r="K157" s="8"/>
      <c r="L157" s="8"/>
      <c r="M157" s="8"/>
      <c r="N157" s="8"/>
      <c r="O157" s="8"/>
      <c r="P157" s="14"/>
    </row>
    <row r="158" spans="1:16" x14ac:dyDescent="0.25">
      <c r="A158" s="34"/>
      <c r="B158" s="40">
        <v>131</v>
      </c>
      <c r="C158" s="41">
        <f t="shared" si="4"/>
        <v>130</v>
      </c>
      <c r="D158" s="41">
        <f t="shared" si="5"/>
        <v>130</v>
      </c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14"/>
    </row>
    <row r="159" spans="1:16" x14ac:dyDescent="0.25">
      <c r="A159" s="34"/>
      <c r="B159" s="40">
        <v>145</v>
      </c>
      <c r="C159" s="41">
        <f t="shared" si="4"/>
        <v>140</v>
      </c>
      <c r="D159" s="41">
        <f t="shared" si="5"/>
        <v>150</v>
      </c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14"/>
    </row>
    <row r="160" spans="1:16" ht="15.75" thickBot="1" x14ac:dyDescent="0.3">
      <c r="A160" s="15" t="s">
        <v>39</v>
      </c>
      <c r="B160" s="39" t="s">
        <v>101</v>
      </c>
      <c r="C160" s="17"/>
      <c r="D160" s="43" t="s">
        <v>102</v>
      </c>
      <c r="E160" s="43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8"/>
    </row>
    <row r="162" spans="1:16" ht="15.75" thickBot="1" x14ac:dyDescent="0.3"/>
    <row r="163" spans="1:16" x14ac:dyDescent="0.25">
      <c r="A163" s="19" t="s">
        <v>104</v>
      </c>
      <c r="B163" s="11" t="s">
        <v>105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2"/>
    </row>
    <row r="164" spans="1:16" x14ac:dyDescent="0.25">
      <c r="A164" s="13" t="s">
        <v>37</v>
      </c>
      <c r="B164" s="6">
        <v>64658</v>
      </c>
      <c r="C164" s="6">
        <f>ROUNDUP(B164,-3)</f>
        <v>65000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14"/>
    </row>
    <row r="165" spans="1:16" x14ac:dyDescent="0.25">
      <c r="A165" s="34"/>
      <c r="B165" s="6">
        <v>85469</v>
      </c>
      <c r="C165" s="6">
        <f t="shared" ref="C165:C167" si="6">ROUNDUP(B165,-3)</f>
        <v>86000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14"/>
    </row>
    <row r="166" spans="1:16" x14ac:dyDescent="0.25">
      <c r="A166" s="34"/>
      <c r="B166" s="6">
        <v>15635</v>
      </c>
      <c r="C166" s="6">
        <f t="shared" si="6"/>
        <v>16000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14"/>
    </row>
    <row r="167" spans="1:16" x14ac:dyDescent="0.25">
      <c r="A167" s="34"/>
      <c r="B167" s="6">
        <v>74536</v>
      </c>
      <c r="C167" s="6">
        <f t="shared" si="6"/>
        <v>75000</v>
      </c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14"/>
    </row>
    <row r="168" spans="1:16" ht="15.75" thickBot="1" x14ac:dyDescent="0.3">
      <c r="A168" s="15" t="s">
        <v>39</v>
      </c>
      <c r="B168" s="16" t="s">
        <v>106</v>
      </c>
      <c r="C168" s="16"/>
      <c r="D168" s="16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8"/>
    </row>
    <row r="169" spans="1:16" x14ac:dyDescent="0.25">
      <c r="A169" s="13" t="s">
        <v>44</v>
      </c>
      <c r="B169" s="7" t="s">
        <v>108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8"/>
      <c r="O169" s="8"/>
      <c r="P169" s="14"/>
    </row>
    <row r="170" spans="1:16" x14ac:dyDescent="0.25">
      <c r="A170" s="34"/>
      <c r="B170" s="6">
        <v>96352.845799999996</v>
      </c>
      <c r="C170" s="8">
        <f>ROUNDUP(B170,3)</f>
        <v>96352.846000000005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14"/>
    </row>
    <row r="171" spans="1:16" x14ac:dyDescent="0.25">
      <c r="A171" s="34"/>
      <c r="B171" s="6">
        <v>85425.784499999994</v>
      </c>
      <c r="C171" s="8">
        <f t="shared" ref="C171:C173" si="7">ROUNDUP(B171,3)</f>
        <v>85425.785000000003</v>
      </c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14"/>
    </row>
    <row r="172" spans="1:16" x14ac:dyDescent="0.25">
      <c r="A172" s="34"/>
      <c r="B172" s="6">
        <v>54569.784500000002</v>
      </c>
      <c r="C172" s="8">
        <f t="shared" si="7"/>
        <v>54569.784999999996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14"/>
    </row>
    <row r="173" spans="1:16" x14ac:dyDescent="0.25">
      <c r="A173" s="34"/>
      <c r="B173" s="6">
        <v>78658.785199999998</v>
      </c>
      <c r="C173" s="8">
        <f t="shared" si="7"/>
        <v>78658.786000000007</v>
      </c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14"/>
    </row>
    <row r="174" spans="1:16" ht="15.75" thickBot="1" x14ac:dyDescent="0.3">
      <c r="A174" s="15" t="s">
        <v>39</v>
      </c>
      <c r="B174" s="16" t="s">
        <v>107</v>
      </c>
      <c r="C174" s="16"/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8"/>
    </row>
    <row r="176" spans="1:16" ht="15.75" thickBot="1" x14ac:dyDescent="0.3"/>
    <row r="177" spans="1:15" x14ac:dyDescent="0.25">
      <c r="A177" s="19" t="s">
        <v>18</v>
      </c>
      <c r="B177" s="11" t="s">
        <v>110</v>
      </c>
      <c r="C177" s="11"/>
      <c r="D177" s="11"/>
      <c r="E177" s="11"/>
      <c r="F177" s="12"/>
    </row>
    <row r="178" spans="1:15" x14ac:dyDescent="0.25">
      <c r="A178" s="13" t="s">
        <v>37</v>
      </c>
      <c r="B178" s="6">
        <v>856845</v>
      </c>
      <c r="C178" s="6">
        <f>ROUNDDOWN(B178,-3)</f>
        <v>856000</v>
      </c>
      <c r="D178" s="6"/>
      <c r="E178" s="6"/>
      <c r="F178" s="47"/>
    </row>
    <row r="179" spans="1:15" x14ac:dyDescent="0.25">
      <c r="A179" s="13"/>
      <c r="B179" s="6">
        <v>854856</v>
      </c>
      <c r="C179" s="6">
        <f t="shared" ref="C179:C181" si="8">ROUNDDOWN(B179,-3)</f>
        <v>854000</v>
      </c>
      <c r="D179" s="6"/>
      <c r="E179" s="6"/>
      <c r="F179" s="47"/>
    </row>
    <row r="180" spans="1:15" x14ac:dyDescent="0.25">
      <c r="A180" s="13"/>
      <c r="B180" s="6">
        <v>841368</v>
      </c>
      <c r="C180" s="6">
        <f t="shared" si="8"/>
        <v>841000</v>
      </c>
      <c r="D180" s="6"/>
      <c r="E180" s="6"/>
      <c r="F180" s="47"/>
    </row>
    <row r="181" spans="1:15" ht="15.75" thickBot="1" x14ac:dyDescent="0.3">
      <c r="A181" s="13"/>
      <c r="B181" s="6">
        <v>842698</v>
      </c>
      <c r="C181" s="6">
        <f t="shared" si="8"/>
        <v>842000</v>
      </c>
      <c r="D181" s="6"/>
      <c r="E181" s="6"/>
      <c r="F181" s="47"/>
    </row>
    <row r="182" spans="1:15" ht="15.75" thickBot="1" x14ac:dyDescent="0.3">
      <c r="A182" s="15" t="s">
        <v>39</v>
      </c>
      <c r="B182" s="48" t="s">
        <v>111</v>
      </c>
      <c r="C182" s="48"/>
      <c r="D182" s="48"/>
      <c r="E182" s="42"/>
      <c r="F182" s="49"/>
      <c r="H182" s="50" t="s">
        <v>114</v>
      </c>
      <c r="I182" s="51"/>
      <c r="J182" s="51"/>
      <c r="K182" s="51"/>
      <c r="L182" s="51"/>
      <c r="M182" s="51"/>
      <c r="N182" s="51"/>
      <c r="O182" s="52"/>
    </row>
    <row r="183" spans="1:15" x14ac:dyDescent="0.25">
      <c r="A183" s="10" t="s">
        <v>44</v>
      </c>
      <c r="B183" s="11" t="s">
        <v>112</v>
      </c>
      <c r="C183" s="11"/>
      <c r="D183" s="11"/>
      <c r="E183" s="11"/>
      <c r="F183" s="12"/>
    </row>
    <row r="184" spans="1:15" x14ac:dyDescent="0.25">
      <c r="A184" s="13" t="s">
        <v>37</v>
      </c>
      <c r="B184" s="6">
        <v>85684.587400000004</v>
      </c>
      <c r="C184" s="6">
        <f>ROUNDDOWN(B184,3)</f>
        <v>85684.587</v>
      </c>
      <c r="D184" s="6"/>
      <c r="E184" s="6"/>
      <c r="F184" s="47"/>
    </row>
    <row r="185" spans="1:15" x14ac:dyDescent="0.25">
      <c r="A185" s="13"/>
      <c r="B185" s="6">
        <v>84525.841199999995</v>
      </c>
      <c r="C185" s="6">
        <f t="shared" ref="C185:C187" si="9">ROUNDDOWN(B185,3)</f>
        <v>84525.841</v>
      </c>
      <c r="D185" s="6"/>
      <c r="E185" s="6"/>
      <c r="F185" s="47"/>
    </row>
    <row r="186" spans="1:15" x14ac:dyDescent="0.25">
      <c r="A186" s="13"/>
      <c r="B186" s="6">
        <v>56523.145799999998</v>
      </c>
      <c r="C186" s="6">
        <f t="shared" si="9"/>
        <v>56523.144999999997</v>
      </c>
      <c r="D186" s="6"/>
      <c r="E186" s="6"/>
      <c r="F186" s="47"/>
    </row>
    <row r="187" spans="1:15" x14ac:dyDescent="0.25">
      <c r="A187" s="13"/>
      <c r="B187" s="6">
        <v>74123.584300000002</v>
      </c>
      <c r="C187" s="6">
        <f t="shared" si="9"/>
        <v>74123.584000000003</v>
      </c>
      <c r="D187" s="6"/>
      <c r="E187" s="6"/>
      <c r="F187" s="47"/>
    </row>
    <row r="188" spans="1:15" ht="15.75" thickBot="1" x14ac:dyDescent="0.3">
      <c r="A188" s="15" t="s">
        <v>39</v>
      </c>
      <c r="B188" s="48" t="s">
        <v>113</v>
      </c>
      <c r="C188" s="48"/>
      <c r="D188" s="42"/>
      <c r="E188" s="42"/>
      <c r="F188" s="49"/>
    </row>
    <row r="190" spans="1:15" ht="15.75" thickBot="1" x14ac:dyDescent="0.3"/>
    <row r="191" spans="1:15" x14ac:dyDescent="0.25">
      <c r="A191" s="10" t="s">
        <v>20</v>
      </c>
      <c r="B191" s="36" t="s">
        <v>115</v>
      </c>
      <c r="C191" s="36"/>
      <c r="D191" s="37"/>
    </row>
    <row r="192" spans="1:15" x14ac:dyDescent="0.25">
      <c r="A192" s="13" t="s">
        <v>37</v>
      </c>
      <c r="B192" s="8">
        <f ca="1">RAND()</f>
        <v>0.48028183702067206</v>
      </c>
      <c r="C192" s="8"/>
      <c r="D192" s="14"/>
    </row>
    <row r="193" spans="1:9" x14ac:dyDescent="0.25">
      <c r="A193" s="34"/>
      <c r="B193" s="8">
        <f t="shared" ref="B193:B195" ca="1" si="10">RAND()</f>
        <v>0.83186012097311135</v>
      </c>
      <c r="C193" s="8"/>
      <c r="D193" s="14"/>
    </row>
    <row r="194" spans="1:9" x14ac:dyDescent="0.25">
      <c r="A194" s="34"/>
      <c r="B194" s="8">
        <f t="shared" ca="1" si="10"/>
        <v>0.26878672538841564</v>
      </c>
      <c r="C194" s="8"/>
      <c r="D194" s="14"/>
    </row>
    <row r="195" spans="1:9" x14ac:dyDescent="0.25">
      <c r="A195" s="34"/>
      <c r="B195" s="8">
        <f t="shared" ca="1" si="10"/>
        <v>0.13085241697861949</v>
      </c>
      <c r="C195" s="8"/>
      <c r="D195" s="14"/>
    </row>
    <row r="196" spans="1:9" ht="15.75" thickBot="1" x14ac:dyDescent="0.3">
      <c r="A196" s="15" t="s">
        <v>39</v>
      </c>
      <c r="B196" s="16" t="s">
        <v>120</v>
      </c>
      <c r="C196" s="16"/>
      <c r="D196" s="18"/>
    </row>
    <row r="198" spans="1:9" ht="15.75" thickBot="1" x14ac:dyDescent="0.3"/>
    <row r="199" spans="1:9" x14ac:dyDescent="0.25">
      <c r="A199" s="10" t="s">
        <v>71</v>
      </c>
      <c r="B199" s="11" t="s">
        <v>116</v>
      </c>
      <c r="C199" s="11"/>
      <c r="D199" s="11"/>
      <c r="E199" s="12"/>
    </row>
    <row r="200" spans="1:9" x14ac:dyDescent="0.25">
      <c r="A200" s="13" t="s">
        <v>37</v>
      </c>
      <c r="B200" s="8">
        <f ca="1">RAND()*RANDBETWEEN(0,10)</f>
        <v>4.6223163307795616</v>
      </c>
      <c r="C200" s="8"/>
      <c r="D200" s="8"/>
      <c r="E200" s="14"/>
    </row>
    <row r="201" spans="1:9" x14ac:dyDescent="0.25">
      <c r="A201" s="13"/>
      <c r="B201" s="8">
        <f t="shared" ref="B201:B204" ca="1" si="11">RAND()*RANDBETWEEN(0,10)</f>
        <v>4.5572597951369325</v>
      </c>
      <c r="C201" s="8"/>
      <c r="D201" s="8"/>
      <c r="E201" s="14"/>
    </row>
    <row r="202" spans="1:9" x14ac:dyDescent="0.25">
      <c r="A202" s="13"/>
      <c r="B202" s="8">
        <f t="shared" ca="1" si="11"/>
        <v>1.0191114260088674</v>
      </c>
      <c r="C202" s="8"/>
      <c r="D202" s="8"/>
      <c r="E202" s="14"/>
    </row>
    <row r="203" spans="1:9" x14ac:dyDescent="0.25">
      <c r="A203" s="13"/>
      <c r="B203" s="8">
        <f t="shared" ca="1" si="11"/>
        <v>6.7388362817048879</v>
      </c>
      <c r="C203" s="8"/>
      <c r="D203" s="8"/>
      <c r="E203" s="14"/>
    </row>
    <row r="204" spans="1:9" x14ac:dyDescent="0.25">
      <c r="A204" s="13"/>
      <c r="B204" s="8">
        <f t="shared" ca="1" si="11"/>
        <v>1.6149559760001242</v>
      </c>
      <c r="C204" s="8"/>
      <c r="D204" s="8"/>
      <c r="E204" s="14"/>
    </row>
    <row r="205" spans="1:9" ht="15.75" thickBot="1" x14ac:dyDescent="0.3">
      <c r="A205" s="15" t="s">
        <v>39</v>
      </c>
      <c r="B205" s="16" t="s">
        <v>117</v>
      </c>
      <c r="C205" s="16"/>
      <c r="D205" s="16"/>
      <c r="E205" s="53"/>
    </row>
    <row r="207" spans="1:9" ht="15.75" thickBot="1" x14ac:dyDescent="0.3"/>
    <row r="208" spans="1:9" x14ac:dyDescent="0.25">
      <c r="A208" s="10" t="s">
        <v>121</v>
      </c>
      <c r="B208" s="31" t="s">
        <v>118</v>
      </c>
      <c r="C208" s="31"/>
      <c r="D208" s="31"/>
      <c r="E208" s="31"/>
      <c r="F208" s="31"/>
      <c r="G208" s="31"/>
      <c r="H208" s="31"/>
      <c r="I208" s="32"/>
    </row>
    <row r="209" spans="1:9" x14ac:dyDescent="0.25">
      <c r="A209" s="13" t="s">
        <v>37</v>
      </c>
      <c r="B209" s="6">
        <f ca="1">RAND()*(500+500)-500</f>
        <v>-40.259681083853593</v>
      </c>
      <c r="C209" s="8"/>
      <c r="D209" s="8"/>
      <c r="E209" s="8"/>
      <c r="F209" s="8"/>
      <c r="G209" s="8"/>
      <c r="H209" s="8"/>
      <c r="I209" s="14"/>
    </row>
    <row r="210" spans="1:9" x14ac:dyDescent="0.25">
      <c r="A210" s="13"/>
      <c r="B210" s="6">
        <f t="shared" ref="B209:H219" ca="1" si="12">RAND()*(500+500)-500</f>
        <v>-136.82052103482977</v>
      </c>
      <c r="C210" s="8"/>
      <c r="D210" s="8"/>
      <c r="E210" s="8"/>
      <c r="F210" s="8"/>
      <c r="G210" s="8"/>
      <c r="H210" s="8"/>
      <c r="I210" s="14"/>
    </row>
    <row r="211" spans="1:9" x14ac:dyDescent="0.25">
      <c r="A211" s="13"/>
      <c r="B211" s="6">
        <f t="shared" ca="1" si="12"/>
        <v>314.61408160008341</v>
      </c>
      <c r="C211" s="8"/>
      <c r="D211" s="8"/>
      <c r="E211" s="8"/>
      <c r="F211" s="8"/>
      <c r="G211" s="8"/>
      <c r="H211" s="8"/>
      <c r="I211" s="14"/>
    </row>
    <row r="212" spans="1:9" x14ac:dyDescent="0.25">
      <c r="A212" s="13"/>
      <c r="B212" s="6">
        <f t="shared" ca="1" si="12"/>
        <v>-114.43634728918607</v>
      </c>
      <c r="C212" s="8"/>
      <c r="D212" s="8"/>
      <c r="E212" s="8"/>
      <c r="F212" s="8"/>
      <c r="G212" s="8"/>
      <c r="H212" s="8"/>
      <c r="I212" s="14"/>
    </row>
    <row r="213" spans="1:9" x14ac:dyDescent="0.25">
      <c r="A213" s="13"/>
      <c r="B213" s="6">
        <f t="shared" ca="1" si="12"/>
        <v>422.243243840383</v>
      </c>
      <c r="C213" s="8"/>
      <c r="D213" s="8"/>
      <c r="E213" s="8"/>
      <c r="F213" s="8"/>
      <c r="G213" s="8"/>
      <c r="H213" s="8"/>
      <c r="I213" s="14"/>
    </row>
    <row r="214" spans="1:9" x14ac:dyDescent="0.25">
      <c r="A214" s="13"/>
      <c r="B214" s="6">
        <f t="shared" ca="1" si="12"/>
        <v>-224.33663402968352</v>
      </c>
      <c r="C214" s="8"/>
      <c r="D214" s="8"/>
      <c r="E214" s="8"/>
      <c r="F214" s="8"/>
      <c r="G214" s="8"/>
      <c r="H214" s="8"/>
      <c r="I214" s="14"/>
    </row>
    <row r="215" spans="1:9" x14ac:dyDescent="0.25">
      <c r="A215" s="13"/>
      <c r="B215" s="6">
        <f t="shared" ca="1" si="12"/>
        <v>427.85676330759895</v>
      </c>
      <c r="C215" s="8"/>
      <c r="D215" s="8"/>
      <c r="E215" s="8"/>
      <c r="F215" s="8"/>
      <c r="G215" s="8"/>
      <c r="H215" s="8"/>
      <c r="I215" s="14"/>
    </row>
    <row r="216" spans="1:9" x14ac:dyDescent="0.25">
      <c r="A216" s="13"/>
      <c r="B216" s="6">
        <f t="shared" ca="1" si="12"/>
        <v>-156.82176747460261</v>
      </c>
      <c r="C216" s="8"/>
      <c r="D216" s="8"/>
      <c r="E216" s="8"/>
      <c r="F216" s="8"/>
      <c r="G216" s="8"/>
      <c r="H216" s="8"/>
      <c r="I216" s="14"/>
    </row>
    <row r="217" spans="1:9" x14ac:dyDescent="0.25">
      <c r="A217" s="13"/>
      <c r="B217" s="6">
        <f t="shared" ca="1" si="12"/>
        <v>-400.88901990272893</v>
      </c>
      <c r="C217" s="8"/>
      <c r="D217" s="8"/>
      <c r="E217" s="8"/>
      <c r="F217" s="8"/>
      <c r="G217" s="8"/>
      <c r="H217" s="8"/>
      <c r="I217" s="14"/>
    </row>
    <row r="218" spans="1:9" x14ac:dyDescent="0.25">
      <c r="A218" s="13"/>
      <c r="B218" s="6">
        <f t="shared" ca="1" si="12"/>
        <v>358.33813539232949</v>
      </c>
      <c r="C218" s="8"/>
      <c r="D218" s="8"/>
      <c r="E218" s="8"/>
      <c r="F218" s="8"/>
      <c r="G218" s="8"/>
      <c r="H218" s="8"/>
      <c r="I218" s="14"/>
    </row>
    <row r="219" spans="1:9" x14ac:dyDescent="0.25">
      <c r="A219" s="13"/>
      <c r="B219" s="6">
        <f t="shared" ca="1" si="12"/>
        <v>-25.519313167957193</v>
      </c>
      <c r="C219" s="8"/>
      <c r="D219" s="8"/>
      <c r="E219" s="8"/>
      <c r="F219" s="8"/>
      <c r="G219" s="8"/>
      <c r="H219" s="8"/>
      <c r="I219" s="14"/>
    </row>
    <row r="220" spans="1:9" ht="15.75" thickBot="1" x14ac:dyDescent="0.3">
      <c r="A220" s="15" t="s">
        <v>39</v>
      </c>
      <c r="B220" s="16" t="s">
        <v>119</v>
      </c>
      <c r="C220" s="16"/>
      <c r="D220" s="16"/>
      <c r="E220" s="17"/>
      <c r="F220" s="17"/>
      <c r="G220" s="17"/>
      <c r="H220" s="17"/>
      <c r="I220" s="18"/>
    </row>
  </sheetData>
  <autoFilter ref="B72:B81" xr:uid="{D45BCF7B-471D-4B94-A50A-4D6A76BBF78C}">
    <sortState xmlns:xlrd2="http://schemas.microsoft.com/office/spreadsheetml/2017/richdata2" ref="B73:B81">
      <sortCondition descending="1" ref="B72:B81"/>
    </sortState>
  </autoFilter>
  <sortState xmlns:xlrd2="http://schemas.microsoft.com/office/spreadsheetml/2017/richdata2" ref="B73:B81">
    <sortCondition descending="1" ref="B72"/>
  </sortState>
  <mergeCells count="65">
    <mergeCell ref="B220:D220"/>
    <mergeCell ref="B205:E205"/>
    <mergeCell ref="B196:C196"/>
    <mergeCell ref="B183:F183"/>
    <mergeCell ref="B188:C188"/>
    <mergeCell ref="B199:E199"/>
    <mergeCell ref="B208:I208"/>
    <mergeCell ref="B163:P163"/>
    <mergeCell ref="B168:D168"/>
    <mergeCell ref="B174:D174"/>
    <mergeCell ref="B169:M169"/>
    <mergeCell ref="B89:D89"/>
    <mergeCell ref="B182:D182"/>
    <mergeCell ref="B177:F177"/>
    <mergeCell ref="B141:O141"/>
    <mergeCell ref="B146:C146"/>
    <mergeCell ref="B147:N147"/>
    <mergeCell ref="B152:C152"/>
    <mergeCell ref="B155:P155"/>
    <mergeCell ref="D160:E160"/>
    <mergeCell ref="B134:C134"/>
    <mergeCell ref="B122:C122"/>
    <mergeCell ref="B128:C128"/>
    <mergeCell ref="B129:O129"/>
    <mergeCell ref="B135:S135"/>
    <mergeCell ref="B140:C140"/>
    <mergeCell ref="B109:L109"/>
    <mergeCell ref="B114:C114"/>
    <mergeCell ref="B117:P117"/>
    <mergeCell ref="B123:Q123"/>
    <mergeCell ref="B100:E100"/>
    <mergeCell ref="B102:C102"/>
    <mergeCell ref="B103:E103"/>
    <mergeCell ref="B105:C105"/>
    <mergeCell ref="B106:E106"/>
    <mergeCell ref="B108:C108"/>
    <mergeCell ref="B90:K90"/>
    <mergeCell ref="B84:F84"/>
    <mergeCell ref="B86:C86"/>
    <mergeCell ref="B92:E92"/>
    <mergeCell ref="B95:J95"/>
    <mergeCell ref="B69:D69"/>
    <mergeCell ref="B67:P67"/>
    <mergeCell ref="B71:J71"/>
    <mergeCell ref="B87:F87"/>
    <mergeCell ref="B56:C56"/>
    <mergeCell ref="B54:D54"/>
    <mergeCell ref="B57:D57"/>
    <mergeCell ref="B59:C59"/>
    <mergeCell ref="B62:G62"/>
    <mergeCell ref="B64:C64"/>
    <mergeCell ref="B30:E30"/>
    <mergeCell ref="B27:E27"/>
    <mergeCell ref="B38:E38"/>
    <mergeCell ref="B35:E35"/>
    <mergeCell ref="B51:C51"/>
    <mergeCell ref="B43:H43"/>
    <mergeCell ref="B45:C45"/>
    <mergeCell ref="B46:H46"/>
    <mergeCell ref="B48:C48"/>
    <mergeCell ref="B49:G49"/>
    <mergeCell ref="B14:J14"/>
    <mergeCell ref="B18:P18"/>
    <mergeCell ref="B22:H22"/>
    <mergeCell ref="B24:C24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2015-06-05T18:19:34Z</dcterms:created>
  <dcterms:modified xsi:type="dcterms:W3CDTF">2020-05-29T22:44:22Z</dcterms:modified>
</cp:coreProperties>
</file>