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Q5" i="1" l="1"/>
  <c r="R5" i="1" s="1"/>
  <c r="P5" i="1"/>
  <c r="O5" i="1"/>
  <c r="N5" i="1"/>
  <c r="Q4" i="1"/>
  <c r="R4" i="1" s="1"/>
  <c r="P4" i="1"/>
  <c r="O4" i="1"/>
  <c r="N4" i="1"/>
  <c r="R3" i="1"/>
  <c r="Q3" i="1"/>
  <c r="P3" i="1"/>
  <c r="O3" i="1"/>
  <c r="N3" i="1"/>
  <c r="Q2" i="1"/>
  <c r="R2" i="1" s="1"/>
  <c r="P2" i="1"/>
  <c r="O2" i="1"/>
  <c r="N2" i="1"/>
</calcChain>
</file>

<file path=xl/sharedStrings.xml><?xml version="1.0" encoding="utf-8"?>
<sst xmlns="http://schemas.openxmlformats.org/spreadsheetml/2006/main" count="54" uniqueCount="35">
  <si>
    <t>序号</t>
  </si>
  <si>
    <t>所属系统</t>
  </si>
  <si>
    <t>所属院</t>
  </si>
  <si>
    <t>项目编号</t>
  </si>
  <si>
    <t>项目名称</t>
  </si>
  <si>
    <t>所属大区</t>
  </si>
  <si>
    <t>项目总负责人</t>
  </si>
  <si>
    <t>工时类型</t>
  </si>
  <si>
    <t>总工时</t>
  </si>
  <si>
    <t>人员</t>
  </si>
  <si>
    <t>正常工时</t>
  </si>
  <si>
    <t>加班工时</t>
  </si>
  <si>
    <t>工时填报年度</t>
  </si>
  <si>
    <t>单人</t>
    <phoneticPr fontId="4" type="noConversion"/>
  </si>
  <si>
    <t>人数</t>
    <phoneticPr fontId="4" type="noConversion"/>
  </si>
  <si>
    <t>项目数</t>
    <phoneticPr fontId="4" type="noConversion"/>
  </si>
  <si>
    <t>项目工时</t>
    <phoneticPr fontId="4" type="noConversion"/>
  </si>
  <si>
    <t>个人总工时</t>
    <phoneticPr fontId="4" type="noConversion"/>
  </si>
  <si>
    <t>老项目管理系统</t>
  </si>
  <si>
    <t>院本部</t>
  </si>
  <si>
    <t>090100035Y</t>
  </si>
  <si>
    <t>中国移动北京公司信令监测系统四期工程</t>
  </si>
  <si>
    <t>北大区</t>
  </si>
  <si>
    <t>刘蕾</t>
  </si>
  <si>
    <t>2010前项目</t>
  </si>
  <si>
    <t>李旭光</t>
  </si>
  <si>
    <t>2012年</t>
  </si>
  <si>
    <t>090100121Y</t>
  </si>
  <si>
    <t>2009年智能网扩容一期工程</t>
  </si>
  <si>
    <t>丁凤军</t>
  </si>
  <si>
    <t>汪崑</t>
  </si>
  <si>
    <t>090100157Y</t>
  </si>
  <si>
    <t>中国移动3G(TD-SCDMA)网络三期北京工程</t>
  </si>
  <si>
    <t>北大区</t>
    <phoneticPr fontId="4" type="noConversion"/>
  </si>
  <si>
    <t>王翔(小)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</si>
</sst>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scheme val="minor"/>
    </font>
    <font>
      <sz val="10"/>
      <color rgb="FF000000"/>
      <name val="ˎ̥"/>
      <family val="2"/>
    </font>
    <font>
      <sz val="9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right" vertical="center" wrapText="1"/>
    </xf>
    <xf numFmtId="0" fontId="5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tabSelected="1" workbookViewId="0">
      <selection activeCell="H11" sqref="H11"/>
    </sheetView>
  </sheetViews>
  <sheetFormatPr defaultRowHeight="13.5"/>
  <sheetData>
    <row r="1" spans="1:18" s="10" customFormat="1" ht="35.2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4" t="s">
        <v>8</v>
      </c>
      <c r="J1" s="3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7" t="s">
        <v>14</v>
      </c>
      <c r="P1" s="8" t="s">
        <v>15</v>
      </c>
      <c r="Q1" s="9" t="s">
        <v>16</v>
      </c>
      <c r="R1" s="9" t="s">
        <v>17</v>
      </c>
    </row>
    <row r="2" spans="1:18" s="10" customFormat="1" ht="12.75">
      <c r="A2" s="11">
        <v>6235</v>
      </c>
      <c r="B2" s="12" t="s">
        <v>18</v>
      </c>
      <c r="C2" s="12" t="s">
        <v>19</v>
      </c>
      <c r="D2" s="12" t="s">
        <v>20</v>
      </c>
      <c r="E2" s="12" t="s">
        <v>21</v>
      </c>
      <c r="F2" s="12" t="s">
        <v>22</v>
      </c>
      <c r="G2" s="12" t="s">
        <v>23</v>
      </c>
      <c r="H2" s="12" t="s">
        <v>24</v>
      </c>
      <c r="I2" s="13">
        <v>40</v>
      </c>
      <c r="J2" s="12" t="s">
        <v>25</v>
      </c>
      <c r="K2" s="13">
        <v>32</v>
      </c>
      <c r="L2" s="13">
        <v>8</v>
      </c>
      <c r="M2" s="13" t="s">
        <v>26</v>
      </c>
      <c r="N2" s="14" t="str">
        <f>IF(SUM(K2:L2)=I2,"Yes","No")</f>
        <v>Yes</v>
      </c>
      <c r="O2" s="10">
        <f t="shared" ref="O2:O5" si="0">COUNTIF(D:D,D2)</f>
        <v>1</v>
      </c>
      <c r="P2" s="10">
        <f>IF(D2=D1,"",1)</f>
        <v>1</v>
      </c>
      <c r="Q2" s="10">
        <f>SUBTOTAL(9,K2:L2)</f>
        <v>40</v>
      </c>
      <c r="R2" s="10">
        <f t="shared" ref="R2:R5" si="1">SUMIF(J:J,J2,Q:Q)</f>
        <v>40</v>
      </c>
    </row>
    <row r="3" spans="1:18" s="10" customFormat="1" ht="12.75">
      <c r="A3" s="11">
        <v>6222</v>
      </c>
      <c r="B3" s="12" t="s">
        <v>18</v>
      </c>
      <c r="C3" s="12" t="s">
        <v>19</v>
      </c>
      <c r="D3" s="12" t="s">
        <v>27</v>
      </c>
      <c r="E3" s="12" t="s">
        <v>28</v>
      </c>
      <c r="F3" s="12" t="s">
        <v>22</v>
      </c>
      <c r="G3" s="12" t="s">
        <v>29</v>
      </c>
      <c r="H3" s="12" t="s">
        <v>24</v>
      </c>
      <c r="I3" s="13">
        <v>3</v>
      </c>
      <c r="J3" s="12" t="s">
        <v>30</v>
      </c>
      <c r="K3" s="13">
        <v>0</v>
      </c>
      <c r="L3" s="13">
        <v>1</v>
      </c>
      <c r="M3" s="13" t="s">
        <v>26</v>
      </c>
      <c r="N3" s="14" t="str">
        <f t="shared" ref="N3:N5" si="2">IF(SUM(K3:L3)=I3,"Yes","No")</f>
        <v>No</v>
      </c>
      <c r="O3" s="10">
        <f t="shared" si="0"/>
        <v>2</v>
      </c>
      <c r="P3" s="10">
        <f t="shared" ref="P3:P5" si="3">IF(D3=D2,"",1)</f>
        <v>1</v>
      </c>
      <c r="Q3" s="10">
        <f t="shared" ref="Q3:Q5" si="4">SUBTOTAL(9,K3:L3)</f>
        <v>1</v>
      </c>
      <c r="R3" s="10">
        <f t="shared" si="1"/>
        <v>1</v>
      </c>
    </row>
    <row r="4" spans="1:18" s="10" customFormat="1" ht="12.75">
      <c r="A4" s="11">
        <v>6223</v>
      </c>
      <c r="B4" s="12" t="s">
        <v>18</v>
      </c>
      <c r="C4" s="12" t="s">
        <v>19</v>
      </c>
      <c r="D4" s="12" t="s">
        <v>27</v>
      </c>
      <c r="E4" s="12" t="s">
        <v>28</v>
      </c>
      <c r="F4" s="12" t="s">
        <v>22</v>
      </c>
      <c r="G4" s="12" t="s">
        <v>29</v>
      </c>
      <c r="H4" s="12" t="s">
        <v>24</v>
      </c>
      <c r="I4" s="13">
        <v>3</v>
      </c>
      <c r="J4" s="12" t="s">
        <v>29</v>
      </c>
      <c r="K4" s="13">
        <v>2</v>
      </c>
      <c r="L4" s="13">
        <v>0</v>
      </c>
      <c r="M4" s="13" t="s">
        <v>26</v>
      </c>
      <c r="N4" s="14" t="str">
        <f t="shared" si="2"/>
        <v>No</v>
      </c>
      <c r="O4" s="10">
        <f t="shared" si="0"/>
        <v>2</v>
      </c>
      <c r="P4" s="10" t="str">
        <f t="shared" si="3"/>
        <v/>
      </c>
      <c r="Q4" s="10">
        <f t="shared" si="4"/>
        <v>2</v>
      </c>
      <c r="R4" s="10">
        <f t="shared" si="1"/>
        <v>2</v>
      </c>
    </row>
    <row r="5" spans="1:18" s="10" customFormat="1" ht="12.75">
      <c r="A5" s="11">
        <v>6216</v>
      </c>
      <c r="B5" s="12" t="s">
        <v>18</v>
      </c>
      <c r="C5" s="12" t="s">
        <v>19</v>
      </c>
      <c r="D5" s="12" t="s">
        <v>31</v>
      </c>
      <c r="E5" s="12" t="s">
        <v>32</v>
      </c>
      <c r="F5" s="15" t="s">
        <v>33</v>
      </c>
      <c r="G5" s="12" t="s">
        <v>34</v>
      </c>
      <c r="H5" s="12" t="s">
        <v>24</v>
      </c>
      <c r="I5" s="13">
        <v>12</v>
      </c>
      <c r="J5" s="12" t="s">
        <v>34</v>
      </c>
      <c r="K5" s="13">
        <v>4</v>
      </c>
      <c r="L5" s="13">
        <v>0</v>
      </c>
      <c r="M5" s="13" t="s">
        <v>26</v>
      </c>
      <c r="N5" s="14" t="str">
        <f t="shared" si="2"/>
        <v>No</v>
      </c>
      <c r="O5" s="10">
        <f t="shared" si="0"/>
        <v>1</v>
      </c>
      <c r="P5" s="10">
        <f t="shared" si="3"/>
        <v>1</v>
      </c>
      <c r="Q5" s="10">
        <f t="shared" si="4"/>
        <v>4</v>
      </c>
      <c r="R5" s="10">
        <f t="shared" si="1"/>
        <v>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2013-03-17T02:26:21Z</dcterms:modified>
</cp:coreProperties>
</file>