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/>
  <mc:AlternateContent xmlns:mc="http://schemas.openxmlformats.org/markup-compatibility/2006">
    <mc:Choice Requires="x15">
      <x15ac:absPath xmlns:x15ac="http://schemas.microsoft.com/office/spreadsheetml/2010/11/ac" url="/Users/kevinfeng/Desktop/"/>
    </mc:Choice>
  </mc:AlternateContent>
  <xr:revisionPtr revIDLastSave="0" documentId="13_ncr:1_{23DDA1B8-088C-3342-9969-3A1B72D78346}" xr6:coauthVersionLast="47" xr6:coauthVersionMax="47" xr10:uidLastSave="{00000000-0000-0000-0000-000000000000}"/>
  <bookViews>
    <workbookView xWindow="11080" yWindow="500" windowWidth="38400" windowHeight="21100" xr2:uid="{00000000-000D-0000-FFFF-FFFF00000000}"/>
  </bookViews>
  <sheets>
    <sheet name="vision_summary_accura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9" i="1"/>
  <c r="B21" i="1"/>
  <c r="B22" i="1"/>
  <c r="B23" i="1"/>
  <c r="B24" i="1"/>
  <c r="B27" i="1"/>
  <c r="B20" i="1"/>
  <c r="B18" i="1"/>
  <c r="B17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<sst xmlns="http://schemas.openxmlformats.org/spreadsheetml/2006/main" count="96" uniqueCount="69">
  <si>
    <t>All</t>
  </si>
  <si>
    <t>atomic_dataset</t>
  </si>
  <si>
    <t>electro_dataset</t>
  </si>
  <si>
    <t>mechanics_dataset</t>
  </si>
  <si>
    <t>optics_dataset</t>
  </si>
  <si>
    <t>quantum_dataset</t>
  </si>
  <si>
    <t>statistics_dataset</t>
  </si>
  <si>
    <t>Aria_outputs</t>
  </si>
  <si>
    <t>0.13097619047619047</t>
  </si>
  <si>
    <t>0.1272727272727273</t>
  </si>
  <si>
    <t>0.15233785822021115</t>
  </si>
  <si>
    <t>0.10548523206751055</t>
  </si>
  <si>
    <t>0.10522598870056497</t>
  </si>
  <si>
    <t>0.1436111111111111</t>
  </si>
  <si>
    <t>deepseek_vl2_small_outputs</t>
  </si>
  <si>
    <t>0.06416666666666666</t>
  </si>
  <si>
    <t>0.026170798898071623</t>
  </si>
  <si>
    <t>0.0196078431372549</t>
  </si>
  <si>
    <t>0.04113924050632911</t>
  </si>
  <si>
    <t>Qwen2_VL_72B_Instruct_AWQ_outputs</t>
  </si>
  <si>
    <t>0.1246969696969697</t>
  </si>
  <si>
    <t>0.03856749311294766</t>
  </si>
  <si>
    <t>0.03582202111613877</t>
  </si>
  <si>
    <t>0.043248945147679324</t>
  </si>
  <si>
    <t>0.026372074253430185</t>
  </si>
  <si>
    <t>0.036458333333333336</t>
  </si>
  <si>
    <t>InternVL2_5_38B_AWQ_outputs</t>
  </si>
  <si>
    <t>0.18283333333333335</t>
  </si>
  <si>
    <t>0.1326216712580349</t>
  </si>
  <si>
    <t>0.12496229260935143</t>
  </si>
  <si>
    <t>0.09380650994575045</t>
  </si>
  <si>
    <t>0.17095103578154425</t>
  </si>
  <si>
    <t>0.21326388888888886</t>
  </si>
  <si>
    <t>Pixtral_12B_2409_outputs</t>
  </si>
  <si>
    <t>0.15608333333333332</t>
  </si>
  <si>
    <t>0.004524886877828055</t>
  </si>
  <si>
    <t>0.11867088607594936</t>
  </si>
  <si>
    <t>0.014583333333333334</t>
  </si>
  <si>
    <t>claude-3-5-sonnet-20241022_output</t>
  </si>
  <si>
    <t>0.3596666666666667</t>
  </si>
  <si>
    <t>0.3421487603305785</t>
  </si>
  <si>
    <t>0.28770739064856715</t>
  </si>
  <si>
    <t>0.3217299578059072</t>
  </si>
  <si>
    <t>0.3603107344632768</t>
  </si>
  <si>
    <t>0.3638888888888889</t>
  </si>
  <si>
    <t>gpt-4o_output</t>
  </si>
  <si>
    <t>0.44104683195592287</t>
  </si>
  <si>
    <t>0.33320405085110966</t>
  </si>
  <si>
    <t>0.22436708860759497</t>
  </si>
  <si>
    <t>0.32008003766478343</t>
  </si>
  <si>
    <t>0.44001488095238095</t>
  </si>
  <si>
    <t>gemini-1.5-pro_output</t>
  </si>
  <si>
    <t>0.33791666666666664</t>
  </si>
  <si>
    <t>0.4091597796143251</t>
  </si>
  <si>
    <t>0.3170437405731523</t>
  </si>
  <si>
    <t>0.31223628691983124</t>
  </si>
  <si>
    <t>0.4317796610169492</t>
  </si>
  <si>
    <t>0.42270833333333335</t>
  </si>
  <si>
    <t>o1-mini_output</t>
  </si>
  <si>
    <t>0.45428444104914695</t>
  </si>
  <si>
    <t>0.4185294117647059</t>
  </si>
  <si>
    <t>0.41791979949874686</t>
  </si>
  <si>
    <t>0.40578597030209934</t>
  </si>
  <si>
    <t>0.44275599128540305</t>
  </si>
  <si>
    <t>0.4803459119496855</t>
  </si>
  <si>
    <t>self-reflect</t>
  </si>
  <si>
    <t>gpt-4o</t>
  </si>
  <si>
    <t>gemini</t>
  </si>
  <si>
    <t>self_reflect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</si>
</sst>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charset val="134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1" fillId="2" borderId="1" xfId="1">
      <alignment vertical="center"/>
    </xf>
  </cellXfs>
  <cellStyles count="2">
    <cellStyle name="Calculation" xfId="1" builtinId="22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23" sqref="E23"/>
    </sheetView>
  </sheetViews>
  <sheetFormatPr baseColWidth="10" defaultColWidth="8.5" defaultRowHeight="15" x14ac:dyDescent="0.2"/>
  <cols>
    <col min="1" max="1" width="31.1640625" customWidth="1"/>
    <col min="2" max="2" width="12.6640625"/>
    <col min="3" max="3" width="14.6640625" customWidth="1"/>
    <col min="4" max="4" width="17.33203125" customWidth="1"/>
    <col min="5" max="5" width="14" customWidth="1"/>
    <col min="6" max="6" width="15" customWidth="1"/>
    <col min="7" max="7" width="23.6640625" customWidth="1"/>
    <col min="8" max="8" width="14.33203125" customWidth="1"/>
    <col min="9" max="9" width="1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 t="shared" ref="B2:B12" si="0">(200*C2+242*D2+221*E2+158*F2+236*G2+240*H2)/1297</f>
        <v>0.12847229871131099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 x14ac:dyDescent="0.2">
      <c r="A3" t="s">
        <v>14</v>
      </c>
      <c r="B3">
        <f t="shared" si="0"/>
        <v>2.9927525057825699E-2</v>
      </c>
      <c r="C3" s="1" t="s">
        <v>15</v>
      </c>
      <c r="D3" s="1" t="s">
        <v>16</v>
      </c>
      <c r="E3" s="1" t="s">
        <v>17</v>
      </c>
      <c r="F3" s="1" t="s">
        <v>18</v>
      </c>
      <c r="G3">
        <v>3.1E-2</v>
      </c>
      <c r="H3">
        <v>6.2500000000000003E-3</v>
      </c>
    </row>
    <row r="4" spans="1:8" x14ac:dyDescent="0.2">
      <c r="A4" t="s">
        <v>19</v>
      </c>
      <c r="B4">
        <f t="shared" si="0"/>
        <v>4.9341971315756801E-2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</row>
    <row r="5" spans="1:8" x14ac:dyDescent="0.2">
      <c r="A5" t="s">
        <v>26</v>
      </c>
      <c r="B5">
        <f t="shared" si="0"/>
        <v>0.15622743571856901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</row>
    <row r="6" spans="1:8" x14ac:dyDescent="0.2">
      <c r="A6" t="s">
        <v>33</v>
      </c>
      <c r="B6">
        <f t="shared" si="0"/>
        <v>4.1994345926497E-2</v>
      </c>
      <c r="C6" s="1" t="s">
        <v>34</v>
      </c>
      <c r="D6">
        <v>0</v>
      </c>
      <c r="E6" s="1" t="s">
        <v>35</v>
      </c>
      <c r="F6" s="1" t="s">
        <v>36</v>
      </c>
      <c r="G6">
        <v>0</v>
      </c>
      <c r="H6" s="1" t="s">
        <v>37</v>
      </c>
    </row>
    <row r="7" spans="1:8" x14ac:dyDescent="0.2">
      <c r="A7" t="s">
        <v>38</v>
      </c>
      <c r="B7">
        <f t="shared" si="0"/>
        <v>0.34041377537907902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</row>
    <row r="8" spans="1:8" x14ac:dyDescent="0.2">
      <c r="A8" t="s">
        <v>45</v>
      </c>
      <c r="B8">
        <f t="shared" si="0"/>
        <v>0.35829906622119401</v>
      </c>
      <c r="C8">
        <v>0.33875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50</v>
      </c>
    </row>
    <row r="9" spans="1:8" x14ac:dyDescent="0.2">
      <c r="A9" t="s">
        <v>51</v>
      </c>
      <c r="B9">
        <f t="shared" si="0"/>
        <v>0.377293754818812</v>
      </c>
      <c r="C9" s="1" t="s">
        <v>52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</row>
    <row r="10" spans="1:8" x14ac:dyDescent="0.2">
      <c r="A10" s="2" t="s">
        <v>68</v>
      </c>
      <c r="B10">
        <f t="shared" si="0"/>
        <v>0</v>
      </c>
    </row>
    <row r="11" spans="1:8" x14ac:dyDescent="0.2">
      <c r="A11" s="2" t="s">
        <v>66</v>
      </c>
      <c r="B11">
        <f t="shared" si="0"/>
        <v>0.35462066306861989</v>
      </c>
      <c r="C11">
        <v>0.34699999999999998</v>
      </c>
      <c r="D11">
        <v>0.39400000000000002</v>
      </c>
      <c r="E11">
        <v>0.28699999999999998</v>
      </c>
      <c r="F11">
        <v>0.29599999999999999</v>
      </c>
      <c r="G11">
        <v>0.37</v>
      </c>
      <c r="H11">
        <v>0.40699999999999997</v>
      </c>
    </row>
    <row r="12" spans="1:8" x14ac:dyDescent="0.2">
      <c r="A12" s="2" t="s">
        <v>67</v>
      </c>
      <c r="B12">
        <f t="shared" si="0"/>
        <v>0.35983037779491134</v>
      </c>
      <c r="C12">
        <v>0.35</v>
      </c>
      <c r="D12">
        <v>0.35699999999999998</v>
      </c>
      <c r="E12">
        <v>0.33800000000000002</v>
      </c>
      <c r="F12">
        <v>0.28599999999999998</v>
      </c>
      <c r="G12">
        <v>0.39500000000000002</v>
      </c>
      <c r="H12">
        <v>0.40500000000000003</v>
      </c>
    </row>
    <row r="16" spans="1:8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</row>
    <row r="17" spans="1:8" x14ac:dyDescent="0.2">
      <c r="A17" t="s">
        <v>38</v>
      </c>
      <c r="B17">
        <f t="shared" ref="B17:B19" si="1">(200*C17+242*D17+221*E17+158*F17+236*G17+240*H17)/1297</f>
        <v>0.34041377537907902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</row>
    <row r="18" spans="1:8" x14ac:dyDescent="0.2">
      <c r="A18" t="s">
        <v>45</v>
      </c>
      <c r="B18">
        <f t="shared" si="1"/>
        <v>0.35829906622119401</v>
      </c>
      <c r="C18">
        <v>0.33875</v>
      </c>
      <c r="D18" s="1" t="s">
        <v>46</v>
      </c>
      <c r="E18" s="1" t="s">
        <v>47</v>
      </c>
      <c r="F18" s="1" t="s">
        <v>48</v>
      </c>
      <c r="G18" s="1" t="s">
        <v>49</v>
      </c>
      <c r="H18" s="1" t="s">
        <v>50</v>
      </c>
    </row>
    <row r="19" spans="1:8" x14ac:dyDescent="0.2">
      <c r="A19" t="s">
        <v>51</v>
      </c>
      <c r="B19">
        <f t="shared" si="1"/>
        <v>0.37729375481881239</v>
      </c>
      <c r="C19" s="1" t="s">
        <v>52</v>
      </c>
      <c r="D19" s="1" t="s">
        <v>53</v>
      </c>
      <c r="E19" s="1" t="s">
        <v>54</v>
      </c>
      <c r="F19" s="1" t="s">
        <v>55</v>
      </c>
      <c r="G19" s="1" t="s">
        <v>56</v>
      </c>
      <c r="H19" s="1" t="s">
        <v>57</v>
      </c>
    </row>
    <row r="20" spans="1:8" x14ac:dyDescent="0.2">
      <c r="A20" t="s">
        <v>58</v>
      </c>
      <c r="B20" s="3">
        <f>(187*C20+170*D20+133*E20+93*F20+204*G20+212*H20)/999</f>
        <v>0.442020194797972</v>
      </c>
      <c r="C20" s="1" t="s">
        <v>59</v>
      </c>
      <c r="D20" s="1" t="s">
        <v>60</v>
      </c>
      <c r="E20" s="1" t="s">
        <v>61</v>
      </c>
      <c r="F20" s="1" t="s">
        <v>62</v>
      </c>
      <c r="G20" s="1" t="s">
        <v>63</v>
      </c>
      <c r="H20" s="1" t="s">
        <v>64</v>
      </c>
    </row>
    <row r="21" spans="1:8" x14ac:dyDescent="0.2">
      <c r="B21">
        <f t="shared" ref="B21:B27" si="2">(187*C21+170*D21+133*E21+93*F21+204*G21+212*H21)/999</f>
        <v>0</v>
      </c>
    </row>
    <row r="22" spans="1:8" x14ac:dyDescent="0.2">
      <c r="B22">
        <f t="shared" si="2"/>
        <v>0</v>
      </c>
    </row>
    <row r="23" spans="1:8" x14ac:dyDescent="0.2">
      <c r="B23">
        <f t="shared" si="2"/>
        <v>0</v>
      </c>
    </row>
    <row r="24" spans="1:8" x14ac:dyDescent="0.2">
      <c r="A24" s="2" t="s">
        <v>65</v>
      </c>
      <c r="B24">
        <f t="shared" si="2"/>
        <v>0</v>
      </c>
    </row>
    <row r="25" spans="1:8" x14ac:dyDescent="0.2">
      <c r="A25" s="2"/>
    </row>
    <row r="26" spans="1:8" x14ac:dyDescent="0.2">
      <c r="A26" s="2"/>
    </row>
    <row r="27" spans="1:8" x14ac:dyDescent="0.2">
      <c r="B27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vision_summary_accuracy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Kaiyue Feng</cp:lastModifiedBy>
  <dcterms:created xsi:type="dcterms:W3CDTF">2025-01-30T01:48:32Z</dcterms:created>
  <dcterms:modified xsi:type="dcterms:W3CDTF">2025-02-12T22:48:17Z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1033-6.15.1.8935</vt:lpwstr>
  </property>
  <property fmtid="{D5CDD505-2E9C-101B-9397-08002B2CF9AE}" pid="3" name="ICV">
    <vt:lpwstr>D761BBF4D867C924A0239B679EE1FCAE_43</vt:lpwstr>
  </property>
</Properties>
</file>