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Coding/bp/biorefineries/wwt/results/"/>
    </mc:Choice>
  </mc:AlternateContent>
  <xr:revisionPtr revIDLastSave="0" documentId="13_ncr:1_{19A2B43E-958E-7E44-8778-68D8ACE011CE}" xr6:coauthVersionLast="47" xr6:coauthVersionMax="47" xr10:uidLastSave="{00000000-0000-0000-0000-000000000000}"/>
  <bookViews>
    <workbookView xWindow="11000" yWindow="6020" windowWidth="27400" windowHeight="18620" xr2:uid="{781C18B9-31A8-C44F-AD55-75724E8108D5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3" i="1"/>
  <c r="H3" i="1"/>
  <c r="G4" i="1"/>
  <c r="H4" i="1"/>
  <c r="G5" i="1"/>
  <c r="H5" i="1"/>
  <c r="G6" i="1"/>
  <c r="H6" i="1"/>
  <c r="G7" i="1"/>
  <c r="H7" i="1"/>
  <c r="G8" i="1"/>
  <c r="H8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F7" authorId="0" shapeId="0" xr:uid="{5801D2E2-0862-BD46-9A41-496B98246611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results seem unstable (probably due to HXN), sometimes can match well, sometimes not</t>
        </r>
      </text>
    </comment>
  </commentList>
</comments>
</file>

<file path=xl/sharedStrings.xml><?xml version="1.0" encoding="utf-8"?>
<sst xmlns="http://schemas.openxmlformats.org/spreadsheetml/2006/main" count="24" uniqueCount="18">
  <si>
    <t>NA</t>
  </si>
  <si>
    <t>corn</t>
  </si>
  <si>
    <t>sugarcane1g</t>
  </si>
  <si>
    <t>oilcane1g</t>
  </si>
  <si>
    <t>cornstover</t>
  </si>
  <si>
    <t>sugarcane2g</t>
  </si>
  <si>
    <t>oilcane2g</t>
  </si>
  <si>
    <t>lactic</t>
  </si>
  <si>
    <t>biorefinery</t>
  </si>
  <si>
    <t>gal</t>
  </si>
  <si>
    <t>per</t>
  </si>
  <si>
    <t>kg</t>
  </si>
  <si>
    <t>MPSP_original</t>
  </si>
  <si>
    <t>MPSP_diff</t>
  </si>
  <si>
    <t>GWP_diff</t>
  </si>
  <si>
    <t>GWP_original</t>
  </si>
  <si>
    <t>MPSP_wwt</t>
  </si>
  <si>
    <t>GWP_wwt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</si>
</sst>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42B9-9C3C-2E4F-A73C-DDCC8F0322B4}">
  <dimension ref="A1:H8"/>
  <sheetViews>
    <sheetView tabSelected="1" workbookViewId="0">
      <selection activeCell="F2" sqref="F2"/>
    </sheetView>
  </sheetViews>
  <sheetFormatPr baseColWidth="10" defaultRowHeight="16" x14ac:dyDescent="0.2"/>
  <cols>
    <col min="1" max="1" width="12.33203125" style="2" bestFit="1" customWidth="1"/>
    <col min="2" max="2" width="10.83203125" style="2" customWidth="1"/>
    <col min="3" max="3" width="13" style="1" bestFit="1" customWidth="1"/>
    <col min="4" max="4" width="12.5" style="1" bestFit="1" customWidth="1"/>
    <col min="5" max="5" width="10.5" style="1" bestFit="1" customWidth="1"/>
    <col min="6" max="6" width="10" style="1" bestFit="1" customWidth="1"/>
    <col min="7" max="7" width="9.6640625" style="2" bestFit="1" customWidth="1"/>
    <col min="8" max="8" width="9.1640625" style="2" bestFit="1" customWidth="1"/>
    <col min="9" max="16384" width="10.83203125" style="2"/>
  </cols>
  <sheetData>
    <row r="1" spans="1:8" ht="17" x14ac:dyDescent="0.2">
      <c r="A1" s="7" t="s">
        <v>8</v>
      </c>
      <c r="B1" s="12" t="s">
        <v>10</v>
      </c>
      <c r="C1" s="8" t="s">
        <v>12</v>
      </c>
      <c r="D1" s="8" t="s">
        <v>15</v>
      </c>
      <c r="E1" s="8" t="s">
        <v>16</v>
      </c>
      <c r="F1" s="8" t="s">
        <v>17</v>
      </c>
      <c r="G1" s="7" t="s">
        <v>13</v>
      </c>
      <c r="H1" s="7" t="s">
        <v>14</v>
      </c>
    </row>
    <row r="2" spans="1:8" x14ac:dyDescent="0.2">
      <c r="A2" s="3" t="s">
        <v>1</v>
      </c>
      <c r="B2" s="3" t="s">
        <v>9</v>
      </c>
      <c r="C2" s="5">
        <v>1.449975</v>
      </c>
      <c r="D2" s="5" t="s">
        <v>0</v>
      </c>
      <c r="E2" s="5">
        <v>1.42400770553111</v>
      </c>
      <c r="F2" s="5">
        <v>2.6959830621634202</v>
      </c>
      <c r="G2" s="9">
        <f t="shared" ref="G2:G8" si="0">(E2-C2)/C2</f>
        <v>-1.7908787716264082E-2</v>
      </c>
      <c r="H2" s="9" t="str">
        <f t="shared" ref="H2:H8" si="1">IF(D2&lt;&gt;"NA",(F2-D2)/D2, "NA")</f>
        <v>NA</v>
      </c>
    </row>
    <row r="3" spans="1:8" x14ac:dyDescent="0.2">
      <c r="A3" s="3" t="s">
        <v>2</v>
      </c>
      <c r="B3" s="3" t="s">
        <v>9</v>
      </c>
      <c r="C3" s="5">
        <v>1.98072653339243</v>
      </c>
      <c r="D3" s="5">
        <v>-1.50259060296814</v>
      </c>
      <c r="E3" s="5">
        <v>1.9735173901813099</v>
      </c>
      <c r="F3" s="5">
        <v>-1.5833219514494701</v>
      </c>
      <c r="G3" s="10">
        <f t="shared" si="0"/>
        <v>-3.6396459024420958E-3</v>
      </c>
      <c r="H3" s="10">
        <f t="shared" si="1"/>
        <v>5.3728106858819416E-2</v>
      </c>
    </row>
    <row r="4" spans="1:8" x14ac:dyDescent="0.2">
      <c r="A4" s="3" t="s">
        <v>3</v>
      </c>
      <c r="B4" s="3" t="s">
        <v>9</v>
      </c>
      <c r="C4" s="5">
        <v>1.5335806045042899</v>
      </c>
      <c r="D4" s="5">
        <v>-12.794517510472099</v>
      </c>
      <c r="E4" s="5">
        <v>1.51205741348304</v>
      </c>
      <c r="F4" s="5">
        <v>-13.176638267636299</v>
      </c>
      <c r="G4" s="10">
        <f t="shared" si="0"/>
        <v>-1.4034600436412654E-2</v>
      </c>
      <c r="H4" s="10">
        <f t="shared" si="1"/>
        <v>2.9865976333335022E-2</v>
      </c>
    </row>
    <row r="5" spans="1:8" x14ac:dyDescent="0.2">
      <c r="A5" s="3" t="s">
        <v>4</v>
      </c>
      <c r="B5" s="3" t="s">
        <v>9</v>
      </c>
      <c r="C5" s="5">
        <v>2.08890385830817</v>
      </c>
      <c r="D5" s="5" t="s">
        <v>0</v>
      </c>
      <c r="E5" s="5">
        <v>2.0889122199132002</v>
      </c>
      <c r="F5" s="5">
        <v>0.196715214615172</v>
      </c>
      <c r="G5" s="10">
        <f t="shared" si="0"/>
        <v>4.0028673396781164E-6</v>
      </c>
      <c r="H5" s="10" t="str">
        <f t="shared" si="1"/>
        <v>NA</v>
      </c>
    </row>
    <row r="6" spans="1:8" x14ac:dyDescent="0.2">
      <c r="A6" s="3" t="s">
        <v>5</v>
      </c>
      <c r="B6" s="3" t="s">
        <v>9</v>
      </c>
      <c r="C6" s="5">
        <v>2.3039218245397799</v>
      </c>
      <c r="D6" s="5">
        <v>1.3651391412168501</v>
      </c>
      <c r="E6" s="5">
        <v>2.3039409165521398</v>
      </c>
      <c r="F6" s="5">
        <v>1.4340793082500201</v>
      </c>
      <c r="G6" s="10">
        <f t="shared" si="0"/>
        <v>8.2867448698084453E-6</v>
      </c>
      <c r="H6" s="10">
        <f t="shared" si="1"/>
        <v>5.0500469110949721E-2</v>
      </c>
    </row>
    <row r="7" spans="1:8" x14ac:dyDescent="0.2">
      <c r="A7" s="3" t="s">
        <v>6</v>
      </c>
      <c r="B7" s="3" t="s">
        <v>9</v>
      </c>
      <c r="C7" s="5">
        <v>1.9316247135882301</v>
      </c>
      <c r="D7" s="5">
        <v>1.0044806875743699</v>
      </c>
      <c r="E7" s="5">
        <v>1.9363962935719301</v>
      </c>
      <c r="F7" s="5">
        <v>0.89072198708219796</v>
      </c>
      <c r="G7" s="10">
        <f t="shared" si="0"/>
        <v>2.4702417349155986E-3</v>
      </c>
      <c r="H7" s="10">
        <f t="shared" si="1"/>
        <v>-0.1132512569921853</v>
      </c>
    </row>
    <row r="8" spans="1:8" x14ac:dyDescent="0.2">
      <c r="A8" s="4" t="s">
        <v>7</v>
      </c>
      <c r="B8" s="4" t="s">
        <v>11</v>
      </c>
      <c r="C8" s="6">
        <v>1.39877834058841</v>
      </c>
      <c r="D8" s="6">
        <v>4.3970713685636396</v>
      </c>
      <c r="E8" s="6">
        <v>1.3752830264271001</v>
      </c>
      <c r="F8" s="6">
        <v>4.5058112500984802</v>
      </c>
      <c r="G8" s="11">
        <f t="shared" si="0"/>
        <v>-1.6797024574620137E-2</v>
      </c>
      <c r="H8" s="11">
        <f t="shared" si="1"/>
        <v>2.4730069726014454E-2</v>
      </c>
    </row>
  </sheetData>
  <conditionalFormatting sqref="G2:H8">
    <cfRule type="cellIs" dxfId="0" priority="1" operator="notBetween">
      <formula>-0.1</formula>
      <formula>0.1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2022-09-29T18:19:14Z</dcterms:created>
  <dcterms:modified xsi:type="dcterms:W3CDTF">2022-09-30T20:07:26Z</dcterms:modified>
</cp:coreProperties>
</file>