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activeTab="10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3" l="1"/>
  <c r="H4" i="13"/>
  <c r="H3" i="13"/>
  <c r="H2" i="13"/>
  <c r="I3" i="13"/>
  <c r="I4" i="13"/>
  <c r="I5" i="13"/>
  <c r="I2" i="13"/>
  <c r="H2" i="11"/>
  <c r="I2" i="11"/>
  <c r="L2" i="11"/>
  <c r="B5" i="10" l="1"/>
  <c r="L7" i="9" l="1"/>
  <c r="L6" i="9"/>
  <c r="L5" i="9"/>
  <c r="H5" i="9" s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6" i="9"/>
  <c r="B3" i="10" l="1"/>
  <c r="H4" i="6"/>
  <c r="H4" i="9" l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<sst xmlns="http://schemas.openxmlformats.org/spreadsheetml/2006/main" count="208" uniqueCount="108">
  <si>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</si>
  <si>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</si>
  <si>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</si>
  <si>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</si>
  <si>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</si>
  <si>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</si>
  <si>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</si>
  <si>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</si>
  <si>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</si>
  <si>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</si>
  <si>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</si>
  <si>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</si>
  <si>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</si>
  <si>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</si>
  <si>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</si>
  <si>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</si>
  <si>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</si>
  <si>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</si>
  <si>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</si>
  <si>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</si>
  <si>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</si>
  <si>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</si>
  <si>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</si>
  <si>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</si>
  <si>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</si>
  <si>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</si>
  <si>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</si>
  <si>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</si>
  <si>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</si>
  <si>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</si>
  <si>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</si>
  <si>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</si>
  <si>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</si>
  <si>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</si>
  <si>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</si>
  <si>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</si>
  <si>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</si>
  <si>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</si>
  <si>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</si>
  <si>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</si>
  <si>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</si>
  <si>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</si>
  <si>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</si>
  <si>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</si>
  <si>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</si>
  <si>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</si>
  <si>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</si>
  <si>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</si>
  <si>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</si>
  <si>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</si>
  <si>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</si>
  <si>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</si>
  <si>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</si>
  <si>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</si>
  <si>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</si>
  <si>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</si>
  <si>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</si>
  <si>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</si>
  <si>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</si>
  <si>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</si>
  <si>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</si>
  <si>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</si>
  <si>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</si>
  <si>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</si>
  <si>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</si>
  <si>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</si>
  <si>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</si>
  <si>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</si>
  <si>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</si>
  <si>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</si>
  <si>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</si>
  <si>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</si>
  <si>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</si>
  <si>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</si>
  <si>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</si>
  <si>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</si>
  <si>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</si>
  <si>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</si>
  <si>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</si>
  <si>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</si>
  <si>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monitor_inj1</t>
  </si>
  <si>
    <t>monitor_prod1</t>
  </si>
  <si>
    <t>co2_prod2</t>
  </si>
  <si>
    <t>monitor_prod2</t>
  </si>
  <si>
    <t>monitor_prod3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</si>
  <si>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</si>
  <si>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</si>
  <si>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</si>
  <si>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</si>
  <si>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</si>
  <si>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</si>
  <si>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</si>
  <si>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</si>
  <si>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</si>
  <si>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</si>
  <si>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</si>
  <si>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</si>
  <si>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</si>
  <si>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</si>
  <si>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</si>
  <si>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</si>
  <si>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</si>
  <si>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</si>
  <si>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L-BFGS-B</t>
  </si>
  <si>
    <t>eps</t>
  </si>
  <si>
    <t>..\..\Grid_Model_5\MGPF_Grid_2D.inp</t>
  </si>
  <si>
    <t>..\..\Grid_Model_5\MGPF_Grid.inp</t>
  </si>
  <si>
    <t>maxiter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</si>
</sst>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2" sqref="I1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Directory\Models\Model_5_ambient_t_sens\</v>
      </c>
    </row>
    <row r="3" spans="1:2" x14ac:dyDescent="0.25">
      <c r="A3" t="s">
        <v>35</v>
      </c>
      <c r="B3" t="s">
        <v>105</v>
      </c>
    </row>
    <row r="4" spans="1:2" x14ac:dyDescent="0.25">
      <c r="A4" t="s">
        <v>36</v>
      </c>
      <c r="B4" t="s">
        <v>106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L7" sqref="L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N6" sqref="N6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7">
        <v>1.75E-15</v>
      </c>
      <c r="C2" s="7">
        <v>1.75E-15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7">
        <v>5.9999999999999997E-15</v>
      </c>
      <c r="C3" s="7">
        <v>5.9999999999999997E-15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46</v>
      </c>
      <c r="B4" s="7">
        <v>5.9999999999999997E-15</v>
      </c>
      <c r="C4" s="7">
        <v>5.9999999999999997E-15</v>
      </c>
      <c r="D4" s="1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41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42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51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45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57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58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9" sqref="E9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35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35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35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35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91</v>
      </c>
      <c r="B7">
        <f>B4</f>
        <v>10000000000000</v>
      </c>
    </row>
    <row r="8" spans="1:2" x14ac:dyDescent="0.25">
      <c r="A8" t="s">
        <v>92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91</v>
      </c>
      <c r="B8">
        <f>B5</f>
        <v>73.05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91</v>
      </c>
      <c r="B8">
        <f>B5</f>
        <v>30.4375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86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80</v>
      </c>
      <c r="B2" t="s">
        <v>69</v>
      </c>
      <c r="C2" t="s">
        <v>93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81</v>
      </c>
      <c r="B3" t="s">
        <v>69</v>
      </c>
      <c r="C3" t="s">
        <v>94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83</v>
      </c>
      <c r="B4" t="s">
        <v>69</v>
      </c>
      <c r="C4" t="s">
        <v>95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84</v>
      </c>
      <c r="B5" t="s">
        <v>69</v>
      </c>
      <c r="C5" t="s">
        <v>96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97</v>
      </c>
    </row>
    <row r="2" spans="1:13" x14ac:dyDescent="0.25">
      <c r="A2" t="s">
        <v>50</v>
      </c>
      <c r="C2" t="s">
        <v>62</v>
      </c>
      <c r="H2">
        <v>0.1</v>
      </c>
      <c r="I2" s="3">
        <v>-35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-35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-40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9" sqref="M9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97</v>
      </c>
    </row>
    <row r="2" spans="1:15" x14ac:dyDescent="0.25">
      <c r="A2" t="s">
        <v>50</v>
      </c>
      <c r="C2" t="s">
        <v>62</v>
      </c>
      <c r="H2">
        <v>0.1</v>
      </c>
      <c r="I2" s="3">
        <v>-35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-35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-19.780790719999999</v>
      </c>
      <c r="I4" s="3">
        <v>-40</v>
      </c>
      <c r="J4" s="3">
        <v>1</v>
      </c>
      <c r="K4">
        <v>6</v>
      </c>
      <c r="L4" s="4">
        <f>SUM(L5:L7)</f>
        <v>0.62423428122547198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6.5935869899999995</v>
      </c>
      <c r="I5" s="3">
        <v>0</v>
      </c>
      <c r="J5" s="3">
        <v>1</v>
      </c>
      <c r="K5">
        <v>6</v>
      </c>
      <c r="L5" s="4">
        <f>O5/1000000000*(365.25*24*3600)</f>
        <v>0.208077780795624</v>
      </c>
      <c r="M5">
        <v>0</v>
      </c>
      <c r="O5">
        <v>6.5935869900000004</v>
      </c>
    </row>
    <row r="6" spans="1:15" x14ac:dyDescent="0.25">
      <c r="A6" t="s">
        <v>82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6.5314241199999996</v>
      </c>
      <c r="I6" s="3">
        <v>0</v>
      </c>
      <c r="J6" s="3">
        <v>1</v>
      </c>
      <c r="K6">
        <v>6</v>
      </c>
      <c r="L6" s="4">
        <f t="shared" ref="L6:L7" si="0">O6/1000000000*(365.25*24*3600)</f>
        <v>0.20611606980931199</v>
      </c>
      <c r="M6">
        <v>0</v>
      </c>
      <c r="O6">
        <v>6.5314241199999996</v>
      </c>
    </row>
    <row r="7" spans="1:15" x14ac:dyDescent="0.25">
      <c r="A7" t="s">
        <v>85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6.6557796099999997</v>
      </c>
      <c r="I7" s="3">
        <v>0</v>
      </c>
      <c r="J7" s="3">
        <v>1</v>
      </c>
      <c r="K7">
        <v>6</v>
      </c>
      <c r="L7" s="4">
        <f t="shared" si="0"/>
        <v>0.21004043062053601</v>
      </c>
      <c r="M7">
        <v>0</v>
      </c>
      <c r="O7">
        <v>6.6557796099999997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7" sqref="K17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6">
        <f>CO2_S1_BC!H4</f>
        <v>-79.220219535072374</v>
      </c>
      <c r="I2" s="3">
        <f>CO2_S1_BC!I4</f>
        <v>-40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1" sqref="B31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>
        <f>CO2_S2_BC!H4</f>
        <v>-19.780790719999999</v>
      </c>
      <c r="I2">
        <f>CO2_S2_BC!I4</f>
        <v>-40</v>
      </c>
      <c r="J2" s="3">
        <v>0</v>
      </c>
      <c r="L2" s="4">
        <f>CO2_S2_BC!L4</f>
        <v>0.62423428122547198</v>
      </c>
    </row>
    <row r="3" spans="1:12" x14ac:dyDescent="0.25">
      <c r="A3" t="s">
        <v>88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>
        <f>CO2_S2_BC!H5</f>
        <v>6.5935869899999995</v>
      </c>
      <c r="I3">
        <f>CO2_S2_BC!I5</f>
        <v>0</v>
      </c>
      <c r="J3" s="3">
        <v>0</v>
      </c>
      <c r="L3" s="4">
        <f>CO2_S2_BC!L5</f>
        <v>0.208077780795624</v>
      </c>
    </row>
    <row r="4" spans="1:12" x14ac:dyDescent="0.25">
      <c r="A4" t="s">
        <v>89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>
        <f>CO2_S2_BC!H6</f>
        <v>6.5314241199999996</v>
      </c>
      <c r="I4">
        <f>CO2_S2_BC!I6</f>
        <v>0</v>
      </c>
      <c r="J4" s="3">
        <v>0</v>
      </c>
      <c r="L4" s="4">
        <f>CO2_S2_BC!L6</f>
        <v>0.20611606980931199</v>
      </c>
    </row>
    <row r="5" spans="1:12" x14ac:dyDescent="0.25">
      <c r="A5" t="s">
        <v>90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>
        <f>CO2_S2_BC!H7</f>
        <v>6.6557796099999997</v>
      </c>
      <c r="I5">
        <f>CO2_S2_BC!I7</f>
        <v>0</v>
      </c>
      <c r="J5" s="3">
        <v>0</v>
      </c>
      <c r="L5" s="4">
        <f>CO2_S2_BC!L7</f>
        <v>0.21004043062053601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1" sqref="J11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88</v>
      </c>
      <c r="B2">
        <v>2</v>
      </c>
      <c r="C2">
        <v>0</v>
      </c>
      <c r="D2">
        <v>10</v>
      </c>
    </row>
    <row r="3" spans="1:4" x14ac:dyDescent="0.25">
      <c r="A3" t="s">
        <v>89</v>
      </c>
      <c r="B3">
        <v>2</v>
      </c>
      <c r="C3">
        <v>0</v>
      </c>
      <c r="D3">
        <v>10</v>
      </c>
    </row>
    <row r="4" spans="1:4" x14ac:dyDescent="0.25">
      <c r="A4" t="s">
        <v>90</v>
      </c>
      <c r="B4">
        <v>2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19" sqref="M19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102</v>
      </c>
      <c r="B2" t="s">
        <v>103</v>
      </c>
    </row>
    <row r="3" spans="1:2" x14ac:dyDescent="0.25">
      <c r="A3" t="s">
        <v>104</v>
      </c>
      <c r="B3" s="6">
        <v>0.5</v>
      </c>
    </row>
    <row r="4" spans="1:2" x14ac:dyDescent="0.25">
      <c r="A4" t="s">
        <v>107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2017-05-19T13:17:18Z</dcterms:modified>
</cp:coreProperties>
</file>