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4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6" l="1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D3" i="13" l="1"/>
  <c r="D2" i="13"/>
  <c r="D2" i="11"/>
  <c r="D5" i="9"/>
  <c r="D6" i="9"/>
  <c r="D4" i="13" s="1"/>
  <c r="D7" i="9"/>
  <c r="D5" i="13" s="1"/>
  <c r="D4" i="9"/>
  <c r="D4" i="6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<sst xmlns="http://schemas.openxmlformats.org/spreadsheetml/2006/main" count="217" uniqueCount="115">
  <si>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</si>
  <si>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</si>
  <si>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</si>
  <si>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</si>
  <si>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</si>
  <si>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</si>
  <si>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</si>
  <si>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</si>
  <si>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</si>
  <si>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</si>
  <si>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</si>
  <si>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</si>
  <si>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</si>
  <si>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</si>
  <si>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</si>
  <si>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</si>
  <si>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</si>
  <si>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</si>
  <si>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</si>
  <si>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</si>
  <si>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</si>
  <si>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</si>
  <si>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</si>
  <si>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</si>
  <si>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</si>
  <si>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</si>
  <si>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</si>
  <si>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</si>
  <si>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</si>
  <si>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</si>
  <si>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</si>
  <si>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</si>
  <si>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</si>
  <si>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</si>
  <si>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</si>
  <si>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</si>
  <si>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</si>
  <si>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</si>
  <si>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</si>
  <si>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</si>
  <si>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</si>
  <si>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</si>
  <si>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</si>
  <si>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</si>
  <si>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</si>
  <si>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</si>
  <si>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</si>
  <si>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</si>
  <si>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</si>
  <si>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</si>
  <si>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</si>
  <si>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</si>
  <si>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</si>
  <si>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</si>
  <si>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</si>
  <si>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</si>
  <si>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</si>
  <si>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</si>
  <si>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</si>
  <si>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</si>
  <si>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</si>
  <si>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</si>
  <si>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</si>
  <si>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</si>
  <si>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</si>
  <si>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</si>
  <si>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</si>
  <si>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</si>
  <si>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</si>
  <si>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</si>
  <si>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</si>
  <si>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</si>
  <si>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</si>
  <si>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</si>
  <si>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</si>
  <si>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</si>
  <si>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</si>
  <si>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</si>
  <si>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</si>
  <si>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</si>
  <si>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monitor_inj1</t>
  </si>
  <si>
    <t>monitor_prod1</t>
  </si>
  <si>
    <t>co2_prod2</t>
  </si>
  <si>
    <t>monitor_prod2</t>
  </si>
  <si>
    <t>monitor_prod3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</si>
  <si>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</si>
  <si>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</si>
  <si>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</si>
  <si>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</si>
  <si>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</si>
  <si>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</si>
  <si>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</si>
  <si>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</si>
  <si>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SK2D</t>
  </si>
  <si>
    <t>SK1D</t>
  </si>
  <si>
    <t>SK5D</t>
  </si>
  <si>
    <t>APO1D</t>
  </si>
  <si>
    <t>optimize</t>
  </si>
  <si>
    <t>param</t>
  </si>
  <si>
    <t>init_val</t>
  </si>
  <si>
    <t>bound_min</t>
  </si>
  <si>
    <t>bound_max</t>
  </si>
  <si>
    <t>method</t>
  </si>
  <si>
    <t>eps</t>
  </si>
  <si>
    <t>..\..\Grid_Model_5\MGPF_Grid_2D.inp</t>
  </si>
  <si>
    <t>..\..\Grid_Model_5\MGPF_Grid.inp</t>
  </si>
  <si>
    <t>maxiter</t>
  </si>
  <si>
    <t>ftol</t>
  </si>
  <si>
    <t>SLSQP</t>
  </si>
  <si>
    <t>min_elev</t>
  </si>
  <si>
    <t>max_elev</t>
  </si>
  <si>
    <t>dz</t>
  </si>
  <si>
    <t>well_diameter</t>
  </si>
  <si>
    <t>roughness</t>
  </si>
  <si>
    <t>inj_temp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</si>
</sst>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Directory\Models\Model_5_marbel_SLSQP\</v>
      </c>
    </row>
    <row r="3" spans="1:2" x14ac:dyDescent="0.25">
      <c r="A3" t="s">
        <v>35</v>
      </c>
      <c r="B3" t="s">
        <v>104</v>
      </c>
    </row>
    <row r="4" spans="1:2" x14ac:dyDescent="0.25">
      <c r="A4" t="s">
        <v>36</v>
      </c>
      <c r="B4" t="s">
        <v>105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N8" sqref="N8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6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6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6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6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-16.000000000000004</v>
      </c>
      <c r="I4" s="3">
        <v>-30</v>
      </c>
      <c r="J4" s="3">
        <v>1</v>
      </c>
      <c r="K4">
        <v>6</v>
      </c>
      <c r="L4" s="4">
        <f>SUM(L5:L7)</f>
        <v>0.50492160000000008</v>
      </c>
      <c r="M4">
        <v>1</v>
      </c>
    </row>
    <row r="5" spans="1:16" x14ac:dyDescent="0.25">
      <c r="A5" t="s">
        <v>79</v>
      </c>
      <c r="B5">
        <v>31</v>
      </c>
      <c r="C5" t="s">
        <v>62</v>
      </c>
      <c r="D5" t="str">
        <f>hist!C3</f>
        <v>SK1D</v>
      </c>
      <c r="G5">
        <f>hist!F3</f>
        <v>750</v>
      </c>
      <c r="H5" s="4">
        <f>L5*1000000000/(365.25*24*3600)</f>
        <v>6</v>
      </c>
      <c r="I5" s="3">
        <v>0</v>
      </c>
      <c r="J5" s="3">
        <v>1</v>
      </c>
      <c r="K5">
        <v>6</v>
      </c>
      <c r="L5" s="4">
        <f>O5/1000000000*(365.25*24*3600)</f>
        <v>0.1893456</v>
      </c>
      <c r="M5">
        <v>1</v>
      </c>
      <c r="O5">
        <v>6</v>
      </c>
      <c r="P5">
        <v>9.7702800599999993</v>
      </c>
    </row>
    <row r="6" spans="1:16" x14ac:dyDescent="0.25">
      <c r="A6" t="s">
        <v>82</v>
      </c>
      <c r="B6">
        <v>32</v>
      </c>
      <c r="C6" t="s">
        <v>62</v>
      </c>
      <c r="D6" t="str">
        <f>hist!C4</f>
        <v>SK5D</v>
      </c>
      <c r="G6">
        <f>hist!F4</f>
        <v>750</v>
      </c>
      <c r="H6" s="4">
        <f>L6*1000000000/(365.25*24*3600)</f>
        <v>6</v>
      </c>
      <c r="I6" s="3">
        <v>0</v>
      </c>
      <c r="J6" s="3">
        <v>1</v>
      </c>
      <c r="K6">
        <v>6</v>
      </c>
      <c r="L6" s="4">
        <f t="shared" ref="L6:L7" si="0">O6/1000000000*(365.25*24*3600)</f>
        <v>0.1893456</v>
      </c>
      <c r="M6">
        <v>1</v>
      </c>
      <c r="O6">
        <v>6</v>
      </c>
      <c r="P6">
        <v>9.6531133199999992</v>
      </c>
    </row>
    <row r="7" spans="1:16" x14ac:dyDescent="0.25">
      <c r="A7" t="s">
        <v>85</v>
      </c>
      <c r="B7">
        <v>33</v>
      </c>
      <c r="C7" t="s">
        <v>62</v>
      </c>
      <c r="D7" t="str">
        <f>hist!C5</f>
        <v>APO1D</v>
      </c>
      <c r="G7">
        <f>hist!F5</f>
        <v>750</v>
      </c>
      <c r="H7" s="4">
        <f>L7*1000000000/(365.25*24*3600)</f>
        <v>4.0000000000000009</v>
      </c>
      <c r="I7" s="3">
        <v>0</v>
      </c>
      <c r="J7" s="3">
        <v>1</v>
      </c>
      <c r="K7">
        <v>6</v>
      </c>
      <c r="L7" s="4">
        <f t="shared" si="0"/>
        <v>0.12623040000000002</v>
      </c>
      <c r="M7">
        <v>1</v>
      </c>
      <c r="O7">
        <v>4</v>
      </c>
      <c r="P7">
        <v>7.3655487500000003</v>
      </c>
    </row>
    <row r="8" spans="1:16" x14ac:dyDescent="0.25">
      <c r="E8" s="3"/>
      <c r="F8" s="3"/>
      <c r="G8" s="3"/>
    </row>
    <row r="9" spans="1:16" x14ac:dyDescent="0.25">
      <c r="E9" s="3"/>
      <c r="F9" s="3"/>
      <c r="G9" s="3"/>
    </row>
    <row r="10" spans="1:16" x14ac:dyDescent="0.25">
      <c r="E10" s="3"/>
      <c r="F10" s="3"/>
      <c r="G10" s="3"/>
    </row>
    <row r="11" spans="1:16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s="3" t="str">
        <f>CO2_S1_BC!D4</f>
        <v>SK2D</v>
      </c>
      <c r="E2" s="3"/>
      <c r="F2" s="3"/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1" sqref="B31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87</v>
      </c>
      <c r="B2">
        <v>30</v>
      </c>
      <c r="C2" t="s">
        <v>22</v>
      </c>
      <c r="D2" t="str">
        <f>CO2_S2_BC!D4</f>
        <v>SK2D</v>
      </c>
      <c r="G2">
        <f>CO2_S2_BC!G4</f>
        <v>750</v>
      </c>
      <c r="H2">
        <f>CO2_S2_BC!H4</f>
        <v>-16.000000000000004</v>
      </c>
      <c r="I2">
        <f>CO2_S2_BC!I4</f>
        <v>-30</v>
      </c>
      <c r="J2" s="3">
        <v>0</v>
      </c>
      <c r="L2" s="4">
        <f>CO2_S2_BC!L4</f>
        <v>0.50492160000000008</v>
      </c>
    </row>
    <row r="3" spans="1:12" x14ac:dyDescent="0.25">
      <c r="A3" t="s">
        <v>88</v>
      </c>
      <c r="B3">
        <v>31</v>
      </c>
      <c r="C3" t="s">
        <v>22</v>
      </c>
      <c r="D3" t="str">
        <f>CO2_S2_BC!D5</f>
        <v>SK1D</v>
      </c>
      <c r="G3">
        <f>CO2_S2_BC!G5</f>
        <v>750</v>
      </c>
      <c r="H3">
        <f>CO2_S2_BC!H5</f>
        <v>6</v>
      </c>
      <c r="I3">
        <f>CO2_S2_BC!I5</f>
        <v>0</v>
      </c>
      <c r="J3" s="3">
        <v>0</v>
      </c>
      <c r="L3" s="4">
        <f>CO2_S2_BC!L5</f>
        <v>0.1893456</v>
      </c>
    </row>
    <row r="4" spans="1:12" x14ac:dyDescent="0.25">
      <c r="A4" t="s">
        <v>89</v>
      </c>
      <c r="B4">
        <v>32</v>
      </c>
      <c r="C4" t="s">
        <v>22</v>
      </c>
      <c r="D4" t="str">
        <f>CO2_S2_BC!D6</f>
        <v>SK5D</v>
      </c>
      <c r="G4">
        <f>CO2_S2_BC!G6</f>
        <v>750</v>
      </c>
      <c r="H4">
        <f>CO2_S2_BC!H6</f>
        <v>6</v>
      </c>
      <c r="I4">
        <f>CO2_S2_BC!I6</f>
        <v>0</v>
      </c>
      <c r="J4" s="3">
        <v>0</v>
      </c>
      <c r="L4" s="4">
        <f>CO2_S2_BC!L6</f>
        <v>0.1893456</v>
      </c>
    </row>
    <row r="5" spans="1:12" x14ac:dyDescent="0.25">
      <c r="A5" t="s">
        <v>90</v>
      </c>
      <c r="B5">
        <v>33</v>
      </c>
      <c r="C5" t="s">
        <v>22</v>
      </c>
      <c r="D5" t="str">
        <f>CO2_S2_BC!D7</f>
        <v>APO1D</v>
      </c>
      <c r="G5">
        <f>CO2_S2_BC!G7</f>
        <v>750</v>
      </c>
      <c r="H5">
        <f>CO2_S2_BC!H7</f>
        <v>4.0000000000000009</v>
      </c>
      <c r="I5">
        <f>CO2_S2_BC!I7</f>
        <v>0</v>
      </c>
      <c r="J5" s="3">
        <v>0</v>
      </c>
      <c r="L5" s="4">
        <f>CO2_S2_BC!L7</f>
        <v>0.12623040000000002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19" sqref="J19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98</v>
      </c>
      <c r="B1" t="s">
        <v>99</v>
      </c>
      <c r="C1" t="s">
        <v>100</v>
      </c>
      <c r="D1" t="s">
        <v>101</v>
      </c>
    </row>
    <row r="2" spans="1:4" x14ac:dyDescent="0.25">
      <c r="A2" t="s">
        <v>88</v>
      </c>
      <c r="B2">
        <v>6</v>
      </c>
      <c r="C2">
        <v>0</v>
      </c>
      <c r="D2">
        <v>12</v>
      </c>
    </row>
    <row r="3" spans="1:4" x14ac:dyDescent="0.25">
      <c r="A3" t="s">
        <v>89</v>
      </c>
      <c r="B3">
        <v>6</v>
      </c>
      <c r="C3">
        <v>0</v>
      </c>
      <c r="D3">
        <v>12</v>
      </c>
    </row>
    <row r="4" spans="1:4" x14ac:dyDescent="0.25">
      <c r="A4" t="s">
        <v>90</v>
      </c>
      <c r="B4">
        <v>4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102</v>
      </c>
      <c r="B2" t="s">
        <v>108</v>
      </c>
    </row>
    <row r="3" spans="1:2" x14ac:dyDescent="0.25">
      <c r="A3" t="s">
        <v>103</v>
      </c>
      <c r="B3" s="6">
        <v>0.1</v>
      </c>
    </row>
    <row r="4" spans="1:2" x14ac:dyDescent="0.25">
      <c r="A4" t="s">
        <v>106</v>
      </c>
      <c r="B4">
        <v>5</v>
      </c>
    </row>
    <row r="5" spans="1:2" x14ac:dyDescent="0.25">
      <c r="A5" t="s">
        <v>107</v>
      </c>
      <c r="B5" s="1">
        <v>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109</v>
      </c>
      <c r="B2">
        <v>750</v>
      </c>
    </row>
    <row r="3" spans="1:2" x14ac:dyDescent="0.25">
      <c r="A3" t="s">
        <v>110</v>
      </c>
      <c r="B3">
        <v>1500</v>
      </c>
    </row>
    <row r="4" spans="1:2" x14ac:dyDescent="0.25">
      <c r="A4" t="s">
        <v>111</v>
      </c>
      <c r="B4">
        <v>40</v>
      </c>
    </row>
    <row r="5" spans="1:2" x14ac:dyDescent="0.25">
      <c r="A5" t="s">
        <v>112</v>
      </c>
      <c r="B5">
        <v>0.22</v>
      </c>
    </row>
    <row r="6" spans="1:2" x14ac:dyDescent="0.25">
      <c r="A6" t="s">
        <v>113</v>
      </c>
      <c r="B6" s="1">
        <v>5.5000000000000002E-5</v>
      </c>
    </row>
    <row r="7" spans="1:2" x14ac:dyDescent="0.25">
      <c r="A7" t="s">
        <v>114</v>
      </c>
      <c r="B7">
        <f>ABS(CO2_S2_BC!I4)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" sqref="F2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3" sqref="E13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91</v>
      </c>
      <c r="B7">
        <f>B4</f>
        <v>10000000000000</v>
      </c>
    </row>
    <row r="8" spans="1:2" x14ac:dyDescent="0.25">
      <c r="A8" t="s">
        <v>92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91</v>
      </c>
      <c r="B8">
        <f>B5</f>
        <v>73.05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91</v>
      </c>
      <c r="B8">
        <f>B5</f>
        <v>30.4375</v>
      </c>
    </row>
    <row r="9" spans="1:2" x14ac:dyDescent="0.25">
      <c r="A9" t="s">
        <v>92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I25" sqref="I25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86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80</v>
      </c>
      <c r="B2" t="s">
        <v>69</v>
      </c>
      <c r="C2" t="s">
        <v>93</v>
      </c>
      <c r="F2" s="3">
        <v>750</v>
      </c>
      <c r="I2">
        <v>125.21687</v>
      </c>
      <c r="J2">
        <v>7.0235099999999999</v>
      </c>
      <c r="K2">
        <v>523791.04599999997</v>
      </c>
      <c r="L2">
        <v>776672.77300000004</v>
      </c>
    </row>
    <row r="3" spans="1:12" x14ac:dyDescent="0.25">
      <c r="A3" t="s">
        <v>81</v>
      </c>
      <c r="B3" t="s">
        <v>69</v>
      </c>
      <c r="C3" t="s">
        <v>94</v>
      </c>
      <c r="F3" s="3">
        <v>750</v>
      </c>
      <c r="H3" s="1"/>
      <c r="I3">
        <v>125.21862</v>
      </c>
      <c r="J3">
        <v>7.02644</v>
      </c>
      <c r="K3">
        <v>523984.217</v>
      </c>
      <c r="L3">
        <v>776996.46600000001</v>
      </c>
    </row>
    <row r="4" spans="1:12" x14ac:dyDescent="0.25">
      <c r="A4" t="s">
        <v>83</v>
      </c>
      <c r="B4" t="s">
        <v>69</v>
      </c>
      <c r="C4" t="s">
        <v>95</v>
      </c>
      <c r="F4" s="3">
        <v>750</v>
      </c>
      <c r="I4">
        <v>125.22084</v>
      </c>
      <c r="J4">
        <v>7.0212399999999997</v>
      </c>
      <c r="K4">
        <v>524229.59700000001</v>
      </c>
      <c r="L4">
        <v>776422.17200000002</v>
      </c>
    </row>
    <row r="5" spans="1:12" x14ac:dyDescent="0.25">
      <c r="A5" t="s">
        <v>84</v>
      </c>
      <c r="B5" t="s">
        <v>69</v>
      </c>
      <c r="C5" t="s">
        <v>96</v>
      </c>
      <c r="F5" s="3">
        <v>750</v>
      </c>
      <c r="I5">
        <v>125.22254</v>
      </c>
      <c r="J5">
        <v>7.0242199999999997</v>
      </c>
      <c r="K5">
        <v>524417.54799999995</v>
      </c>
      <c r="L5">
        <v>776751.08600000001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97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D4" t="str">
        <f>hist!C2</f>
        <v>SK2D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2017-05-25T08:29:39Z</dcterms:modified>
</cp:coreProperties>
</file>