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activeTab="1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7" i="2"/>
  <c r="A16" i="2" l="1"/>
  <c r="D16" i="2"/>
  <c r="A15" i="2"/>
  <c r="D15" i="2"/>
  <c r="A14" i="2"/>
  <c r="D14" i="2"/>
  <c r="A13" i="2"/>
  <c r="D13" i="2"/>
  <c r="L4" i="9" l="1"/>
  <c r="D5" i="13" l="1"/>
  <c r="D4" i="13"/>
  <c r="D3" i="13"/>
  <c r="D2" i="13"/>
  <c r="D2" i="11"/>
  <c r="D5" i="9"/>
  <c r="D6" i="9"/>
  <c r="D7" i="9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B5" i="10" l="1"/>
  <c r="G2" i="11" l="1"/>
  <c r="H5" i="13" l="1"/>
  <c r="H4" i="13"/>
  <c r="H3" i="13"/>
  <c r="H2" i="13"/>
  <c r="H2" i="11"/>
  <c r="H7" i="9" l="1"/>
  <c r="H6" i="9"/>
  <c r="B3" i="10" l="1"/>
  <c r="H4" i="6"/>
  <c r="H5" i="9" l="1"/>
  <c r="H4" i="9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<sst xmlns="http://schemas.openxmlformats.org/spreadsheetml/2006/main" count="193" uniqueCount="99">
  <si>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</si>
  <si>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</si>
  <si>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</si>
  <si>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</si>
  <si>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</si>
  <si>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</si>
  <si>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</si>
  <si>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</si>
  <si>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</si>
  <si>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</si>
  <si>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</si>
  <si>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</si>
  <si>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</si>
  <si>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</si>
  <si>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</si>
  <si>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</si>
  <si>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</si>
  <si>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</si>
  <si>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</si>
  <si>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</si>
  <si>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</si>
  <si>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</si>
  <si>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</si>
  <si>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</si>
  <si>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</si>
  <si>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</si>
  <si>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</si>
  <si>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</si>
  <si>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</si>
  <si>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</si>
  <si>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</si>
  <si>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</si>
  <si>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</si>
  <si>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</si>
  <si>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</si>
  <si>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</si>
  <si>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</si>
  <si>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</si>
  <si>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</si>
  <si>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</si>
  <si>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</si>
  <si>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</si>
  <si>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</si>
  <si>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</si>
  <si>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</si>
  <si>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</si>
  <si>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</si>
  <si>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</si>
  <si>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</si>
  <si>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</si>
  <si>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</si>
  <si>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</si>
  <si>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</si>
  <si>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</si>
  <si>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</si>
  <si>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</si>
  <si>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</si>
  <si>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</si>
  <si>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</si>
  <si>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</si>
  <si>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</si>
  <si>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</si>
  <si>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</si>
  <si>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</si>
  <si>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</si>
  <si>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</si>
  <si>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</si>
  <si>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</si>
  <si>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</si>
  <si>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</si>
  <si>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</si>
  <si>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</si>
  <si>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</si>
  <si>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</si>
  <si>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</si>
  <si>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</si>
  <si>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</si>
  <si>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</si>
  <si>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</si>
  <si>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</si>
  <si>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</si>
  <si>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</si>
  <si>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co2_prod2</t>
  </si>
  <si>
    <t>monitor_prod2</t>
  </si>
  <si>
    <t>monitor_prod3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</si>
  <si>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</si>
  <si>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</si>
  <si>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</si>
  <si>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</si>
  <si>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</si>
  <si>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</si>
  <si>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</si>
  <si>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</si>
  <si>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</si>
  <si>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</si>
  <si>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SK3D</t>
  </si>
  <si>
    <t>APO3D</t>
  </si>
  <si>
    <t>..\..\Grid_Model_4\MGPF_Grid_2D.inp</t>
  </si>
  <si>
    <t>..\..\Grid_Model_4\MGPF_Grid.inp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</si>
</sst>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Directory\Models\Model_4_marbel\</v>
      </c>
    </row>
    <row r="3" spans="1:2" x14ac:dyDescent="0.25">
      <c r="A3" t="s">
        <v>35</v>
      </c>
      <c r="B3" t="s">
        <v>97</v>
      </c>
    </row>
    <row r="4" spans="1:2" x14ac:dyDescent="0.25">
      <c r="A4" t="s">
        <v>36</v>
      </c>
      <c r="B4" t="s">
        <v>98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12" sqref="K12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</row>
    <row r="3" spans="1:12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</row>
    <row r="4" spans="1:12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-22.181661469820266</v>
      </c>
      <c r="I4" s="3">
        <v>-25</v>
      </c>
      <c r="J4" s="3">
        <v>1</v>
      </c>
      <c r="K4">
        <v>6</v>
      </c>
      <c r="L4" s="4">
        <f>SUM(L5:L7)</f>
        <v>0.7</v>
      </c>
    </row>
    <row r="5" spans="1:12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3.1688087814028951</v>
      </c>
      <c r="I5" s="3">
        <v>0</v>
      </c>
      <c r="J5" s="3">
        <v>1</v>
      </c>
      <c r="K5">
        <v>6</v>
      </c>
      <c r="L5" s="4">
        <v>0.1</v>
      </c>
    </row>
    <row r="6" spans="1:12" x14ac:dyDescent="0.25">
      <c r="A6" t="s">
        <v>82</v>
      </c>
      <c r="B6">
        <v>32</v>
      </c>
      <c r="C6" t="s">
        <v>62</v>
      </c>
      <c r="D6" t="str">
        <f>hist!C4</f>
        <v>SK3D</v>
      </c>
      <c r="G6">
        <f>hist!F4</f>
        <v>750</v>
      </c>
      <c r="H6" s="4">
        <f>L6*1000000000/(365.25*24*3600)</f>
        <v>11.724592491190712</v>
      </c>
      <c r="I6" s="3">
        <v>0</v>
      </c>
      <c r="J6" s="3">
        <v>1</v>
      </c>
      <c r="K6">
        <v>6</v>
      </c>
      <c r="L6" s="4">
        <v>0.37</v>
      </c>
    </row>
    <row r="7" spans="1:12" x14ac:dyDescent="0.25">
      <c r="A7" t="s">
        <v>85</v>
      </c>
      <c r="B7">
        <v>33</v>
      </c>
      <c r="C7" t="s">
        <v>62</v>
      </c>
      <c r="D7" t="str">
        <f>hist!C5</f>
        <v>APO3D</v>
      </c>
      <c r="G7">
        <f>hist!F5</f>
        <v>750</v>
      </c>
      <c r="H7" s="4">
        <f>L7*1000000000/(365.25*24*3600)</f>
        <v>7.2882601972266583</v>
      </c>
      <c r="I7" s="3">
        <v>0</v>
      </c>
      <c r="J7" s="3">
        <v>1</v>
      </c>
      <c r="K7">
        <v>6</v>
      </c>
      <c r="L7" s="4">
        <v>0.23</v>
      </c>
    </row>
    <row r="8" spans="1:12" x14ac:dyDescent="0.25">
      <c r="E8" s="3"/>
      <c r="F8" s="3"/>
      <c r="G8" s="3"/>
    </row>
    <row r="9" spans="1:12" x14ac:dyDescent="0.25">
      <c r="E9" s="3"/>
      <c r="F9" s="3"/>
      <c r="G9" s="3"/>
    </row>
    <row r="10" spans="1:12" x14ac:dyDescent="0.25">
      <c r="E10" s="3"/>
      <c r="F10" s="3"/>
      <c r="G10" s="3"/>
    </row>
    <row r="11" spans="1:12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9" sqref="L9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4">
        <f>-L2*1000000000/(365.25*24*3600)</f>
        <v>-63.376175628057901</v>
      </c>
      <c r="I2" s="3">
        <v>-25</v>
      </c>
      <c r="J2" s="3">
        <v>0</v>
      </c>
      <c r="L2" s="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I18" sqref="I18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 s="4">
        <f>-L2*1000000000/(365.25*24*3600)</f>
        <v>-22.181661469820266</v>
      </c>
      <c r="I2" s="3">
        <v>-25</v>
      </c>
      <c r="J2" s="3">
        <v>0</v>
      </c>
      <c r="L2" s="4">
        <f>CO2_S2_BC!L4</f>
        <v>0.7</v>
      </c>
    </row>
    <row r="3" spans="1:12" x14ac:dyDescent="0.25">
      <c r="A3" t="s">
        <v>88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 s="4">
        <f>L3*1000000000/(365.25*24*3600)</f>
        <v>3.1688087814028951</v>
      </c>
      <c r="I3" s="3">
        <v>-25</v>
      </c>
      <c r="J3" s="3">
        <v>0</v>
      </c>
      <c r="L3" s="4">
        <f>CO2_S2_BC!L5</f>
        <v>0.1</v>
      </c>
    </row>
    <row r="4" spans="1:12" x14ac:dyDescent="0.25">
      <c r="A4" t="s">
        <v>89</v>
      </c>
      <c r="B4">
        <v>32</v>
      </c>
      <c r="C4" t="s">
        <v>22</v>
      </c>
      <c r="D4" t="str">
        <f>CO2_S2_BC!D6</f>
        <v>SK3D</v>
      </c>
      <c r="G4">
        <f>CO2_S2_BC!G6</f>
        <v>750</v>
      </c>
      <c r="H4" s="4">
        <f>L4*1000000000/(365.25*24*3600)</f>
        <v>11.724592491190712</v>
      </c>
      <c r="I4" s="3">
        <v>-25</v>
      </c>
      <c r="J4" s="3">
        <v>0</v>
      </c>
      <c r="L4" s="4">
        <f>CO2_S2_BC!L6</f>
        <v>0.37</v>
      </c>
    </row>
    <row r="5" spans="1:12" x14ac:dyDescent="0.25">
      <c r="A5" t="s">
        <v>90</v>
      </c>
      <c r="B5">
        <v>33</v>
      </c>
      <c r="C5" t="s">
        <v>22</v>
      </c>
      <c r="D5" t="str">
        <f>CO2_S2_BC!D7</f>
        <v>APO3D</v>
      </c>
      <c r="G5">
        <f>CO2_S2_BC!G7</f>
        <v>750</v>
      </c>
      <c r="H5" s="4">
        <f>L5*1000000000/(365.25*24*3600)</f>
        <v>7.2882601972266583</v>
      </c>
      <c r="I5" s="3">
        <v>-25</v>
      </c>
      <c r="J5" s="3">
        <v>0</v>
      </c>
      <c r="L5" s="4">
        <f>CO2_S2_BC!L7</f>
        <v>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3" sqref="F13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825</v>
      </c>
      <c r="B7" s="5">
        <v>825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7" sqref="E7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1">
        <v>1.4999999999999999E-15</v>
      </c>
      <c r="C2" s="1">
        <v>1.4999999999999999E-15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1">
        <v>5E-15</v>
      </c>
      <c r="C3" s="1">
        <v>5E-15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1">
        <v>5E-15</v>
      </c>
      <c r="C4" s="1">
        <v>5E-15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1.0000000000000001E-15</v>
      </c>
      <c r="C17" s="1">
        <v>1.0000000000000001E-15</v>
      </c>
      <c r="D17" s="1">
        <v>1.0000000000000001E-15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9" sqref="L9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20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-0.28735632183908044</v>
      </c>
      <c r="H3">
        <v>1.55</v>
      </c>
      <c r="I3">
        <v>0</v>
      </c>
      <c r="K3">
        <v>0</v>
      </c>
      <c r="L3">
        <v>50</v>
      </c>
      <c r="M3">
        <v>174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20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20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20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-0.76923076923076927</v>
      </c>
      <c r="H7">
        <v>1.55</v>
      </c>
      <c r="I7">
        <v>0</v>
      </c>
      <c r="K7">
        <v>0</v>
      </c>
      <c r="L7">
        <v>20</v>
      </c>
      <c r="M7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91</v>
      </c>
      <c r="B7">
        <f>B4</f>
        <v>10000000000000</v>
      </c>
    </row>
    <row r="8" spans="1:2" x14ac:dyDescent="0.25">
      <c r="A8" t="s">
        <v>92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91</v>
      </c>
      <c r="B8">
        <f>B5</f>
        <v>73.05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365.25/4</f>
        <v>91.3125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91</v>
      </c>
      <c r="B8">
        <f>B5</f>
        <v>91.3125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H21" sqref="H21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86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80</v>
      </c>
      <c r="B2" t="s">
        <v>69</v>
      </c>
      <c r="C2" t="s">
        <v>93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81</v>
      </c>
      <c r="B3" t="s">
        <v>69</v>
      </c>
      <c r="C3" t="s">
        <v>94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83</v>
      </c>
      <c r="B4" t="s">
        <v>69</v>
      </c>
      <c r="C4" t="s">
        <v>95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84</v>
      </c>
      <c r="B5" t="s">
        <v>69</v>
      </c>
      <c r="C5" t="s">
        <v>96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15" sqref="J1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</row>
    <row r="3" spans="1:12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</row>
    <row r="4" spans="1:12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-63.376175628057901</v>
      </c>
      <c r="I4" s="3">
        <v>-25</v>
      </c>
      <c r="J4" s="3">
        <v>1</v>
      </c>
      <c r="K4">
        <v>6</v>
      </c>
      <c r="L4" s="3">
        <v>2</v>
      </c>
    </row>
    <row r="5" spans="1:12" x14ac:dyDescent="0.25">
      <c r="G5" s="3"/>
      <c r="H5" s="3"/>
      <c r="I5" s="3"/>
      <c r="J5" s="3"/>
    </row>
    <row r="6" spans="1:12" x14ac:dyDescent="0.25">
      <c r="G6" s="3"/>
      <c r="H6" s="3"/>
      <c r="I6" s="3"/>
      <c r="J6" s="3"/>
    </row>
    <row r="7" spans="1:12" x14ac:dyDescent="0.25">
      <c r="G7" s="3"/>
      <c r="H7" s="3"/>
      <c r="I7" s="3"/>
      <c r="J7" s="3"/>
    </row>
    <row r="8" spans="1:12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2017-05-17T05:07:47Z</dcterms:modified>
</cp:coreProperties>
</file>