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ryu\Documents\Tokyo OSS i令和の伊能忠敬チーム\"/>
    </mc:Choice>
  </mc:AlternateContent>
  <xr:revisionPtr revIDLastSave="0" documentId="8_{BCBDDDA2-32AB-4EAC-9E3E-F620D6B536A1}" xr6:coauthVersionLast="47" xr6:coauthVersionMax="47" xr10:uidLastSave="{00000000-0000-0000-0000-000000000000}"/>
  <bookViews>
    <workbookView xWindow="1605" yWindow="765" windowWidth="21600" windowHeight="11385" xr2:uid="{00000000-000D-0000-FFFF-FFFF00000000}"/>
  </bookViews>
  <sheets>
    <sheet name="データ" sheetId="1" r:id="rId1"/>
  </sheets>
  <definedNames>
    <definedName name="_xlnm.Print_Area" localSheetId="0">データ!$A$1:$L$26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31" i="1"/>
  <c r="D30" i="1"/>
  <c r="E30" i="1" s="1"/>
  <c r="C34" i="1" l="1"/>
  <c r="E16" i="1" s="1"/>
  <c r="E31" i="1"/>
  <c r="C33" i="1"/>
  <c r="E10" i="1" s="1"/>
  <c r="C35" i="1"/>
  <c r="E21" i="1" s="1"/>
  <c r="C32" i="1"/>
  <c r="E5" i="1" s="1"/>
</calcChain>
</file>

<file path=xl/sharedStrings.xml><?xml version="1.0" encoding="utf-8"?>
<sst xmlns="http://schemas.openxmlformats.org/spreadsheetml/2006/main" count="13" uniqueCount="13">
  <si>
    <t>ｘ座標</t>
    <rPh sb="1" eb="3">
      <t>ザヒョウ</t>
    </rPh>
    <phoneticPr fontId="1"/>
  </si>
  <si>
    <t>ｙ座標</t>
    <rPh sb="1" eb="3">
      <t>ザヒョウ</t>
    </rPh>
    <phoneticPr fontId="1"/>
  </si>
  <si>
    <t>グーグルＵＲＬ</t>
    <phoneticPr fontId="1"/>
  </si>
  <si>
    <t>ヤフーＵＲＬ</t>
    <phoneticPr fontId="1"/>
  </si>
  <si>
    <t>ＯＳＭＵＲＬ</t>
    <phoneticPr fontId="1"/>
  </si>
  <si>
    <t>ＬｏｃｕｓＵＲＬ</t>
    <phoneticPr fontId="1"/>
  </si>
  <si>
    <t>60進数表記</t>
    <rPh sb="2" eb="4">
      <t>シンスウ</t>
    </rPh>
    <rPh sb="4" eb="6">
      <t>ヒョウキ</t>
    </rPh>
    <phoneticPr fontId="1"/>
  </si>
  <si>
    <t>10進数表記</t>
    <rPh sb="2" eb="4">
      <t>シンスウ</t>
    </rPh>
    <rPh sb="4" eb="6">
      <t>ヒョウキ</t>
    </rPh>
    <phoneticPr fontId="1"/>
  </si>
  <si>
    <t>座標値</t>
    <rPh sb="0" eb="3">
      <t>ザヒョウチ</t>
    </rPh>
    <phoneticPr fontId="1"/>
  </si>
  <si>
    <t>ここ以下は印刷対象外</t>
    <rPh sb="2" eb="4">
      <t>イカ</t>
    </rPh>
    <rPh sb="5" eb="7">
      <t>インサツ</t>
    </rPh>
    <rPh sb="7" eb="9">
      <t>タイショウ</t>
    </rPh>
    <rPh sb="9" eb="10">
      <t>ガイ</t>
    </rPh>
    <phoneticPr fontId="1"/>
  </si>
  <si>
    <t>雑司ヶ谷霊園</t>
    <phoneticPr fontId="1"/>
  </si>
  <si>
    <t>名前</t>
    <rPh sb="0" eb="2">
      <t>ナマエ</t>
    </rPh>
    <phoneticPr fontId="1"/>
  </si>
  <si>
    <t>1種15号9側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</si>
</sst>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598"/>
  <ax:ocxPr ax:name="_cy" ax:value="2990"/>
  <ax:ocxPr ax:name="Style" ax:value="11"/>
  <ax:ocxPr ax:name="SubStyle" ax:value="0"/>
  <ax:ocxPr ax:name="Validation" ax:value="2"/>
  <ax:ocxPr ax:name="LineWeight" ax:value="3"/>
  <ax:ocxPr ax:name="Direction" ax:value="0"/>
  <ax:ocxPr ax:name="ShowData" ax:value="1"/>
  <ax:ocxPr ax:name="Value" ax:value="http://www.openstreetmap.org/?mlat=35.72263&amp;mlon=139.72077&amp;zoom=18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598"/>
  <ax:ocxPr ax:name="_cy" ax:value="2990"/>
  <ax:ocxPr ax:name="Style" ax:value="11"/>
  <ax:ocxPr ax:name="SubStyle" ax:value="-1"/>
  <ax:ocxPr ax:name="Validation" ax:value="2"/>
  <ax:ocxPr ax:name="LineWeight" ax:value="3"/>
  <ax:ocxPr ax:name="Direction" ax:value="0"/>
  <ax:ocxPr ax:name="ShowData" ax:value="1"/>
  <ax:ocxPr ax:name="Value" ax:value="https://web.locusmap.app/loc/35.72263:139.72077:"/>
  <ax:ocxPr ax:name="ForeColor" ax:value="0"/>
  <ax:ocxPr ax:name="BackColor" ax:value="16777215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598"/>
  <ax:ocxPr ax:name="_cy" ax:value="2990"/>
  <ax:ocxPr ax:name="Style" ax:value="11"/>
  <ax:ocxPr ax:name="SubStyle" ax:value="-1"/>
  <ax:ocxPr ax:name="Validation" ax:value="2"/>
  <ax:ocxPr ax:name="LineWeight" ax:value="3"/>
  <ax:ocxPr ax:name="Direction" ax:value="0"/>
  <ax:ocxPr ax:name="ShowData" ax:value="1"/>
  <ax:ocxPr ax:name="Value" ax:value="https://www.google.co.jp/maps/place/35.72263N+139.72077E"/>
  <ax:ocxPr ax:name="ForeColor" ax:value="0"/>
  <ax:ocxPr ax:name="BackColor" ax:value="16777215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598"/>
  <ax:ocxPr ax:name="_cy" ax:value="2990"/>
  <ax:ocxPr ax:name="Style" ax:value="11"/>
  <ax:ocxPr ax:name="SubStyle" ax:value="-1"/>
  <ax:ocxPr ax:name="Validation" ax:value="2"/>
  <ax:ocxPr ax:name="LineWeight" ax:value="3"/>
  <ax:ocxPr ax:name="Direction" ax:value="0"/>
  <ax:ocxPr ax:name="ShowData" ax:value="1"/>
  <ax:ocxPr ax:name="Value" ax:value="https://map.yahoo.co.jp/place?lat=35.72263&amp;lon=139.72077&amp;zoom=18"/>
  <ax:ocxPr ax:name="ForeColor" ax:value="0"/>
  <ax:ocxPr ax:name="BackColor" ax:value="16777215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jpg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666750</xdr:colOff>
          <xdr:row>3</xdr:row>
          <xdr:rowOff>200025</xdr:rowOff>
        </xdr:from>
        <xdr:to>
          <xdr:col>3</xdr:col>
          <xdr:colOff>638175</xdr:colOff>
          <xdr:row>8</xdr:row>
          <xdr:rowOff>85725</xdr:rowOff>
        </xdr:to>
        <xdr:sp macro="" textlink="">
          <xdr:nvSpPr>
            <xdr:cNvPr id="1025" name="BarCodeCtrl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190500</xdr:colOff>
      <xdr:row>15</xdr:row>
      <xdr:rowOff>66675</xdr:rowOff>
    </xdr:from>
    <xdr:to>
      <xdr:col>2</xdr:col>
      <xdr:colOff>316050</xdr:colOff>
      <xdr:row>18</xdr:row>
      <xdr:rowOff>72300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363855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216675</xdr:colOff>
      <xdr:row>9</xdr:row>
      <xdr:rowOff>150000</xdr:rowOff>
    </xdr:from>
    <xdr:to>
      <xdr:col>2</xdr:col>
      <xdr:colOff>342225</xdr:colOff>
      <xdr:row>12</xdr:row>
      <xdr:rowOff>155625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25" y="2293125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271426</xdr:colOff>
      <xdr:row>20</xdr:row>
      <xdr:rowOff>147600</xdr:rowOff>
    </xdr:from>
    <xdr:to>
      <xdr:col>2</xdr:col>
      <xdr:colOff>396976</xdr:colOff>
      <xdr:row>23</xdr:row>
      <xdr:rowOff>153225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076" y="491010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183300</xdr:colOff>
      <xdr:row>4</xdr:row>
      <xdr:rowOff>114299</xdr:rowOff>
    </xdr:from>
    <xdr:to>
      <xdr:col>2</xdr:col>
      <xdr:colOff>308850</xdr:colOff>
      <xdr:row>7</xdr:row>
      <xdr:rowOff>119924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950" y="1066799"/>
          <a:ext cx="1440000" cy="72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704850</xdr:colOff>
          <xdr:row>8</xdr:row>
          <xdr:rowOff>219075</xdr:rowOff>
        </xdr:from>
        <xdr:to>
          <xdr:col>3</xdr:col>
          <xdr:colOff>676275</xdr:colOff>
          <xdr:row>13</xdr:row>
          <xdr:rowOff>104775</xdr:rowOff>
        </xdr:to>
        <xdr:sp macro="" textlink="">
          <xdr:nvSpPr>
            <xdr:cNvPr id="1026" name="BarCodeCtrl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666750</xdr:colOff>
          <xdr:row>14</xdr:row>
          <xdr:rowOff>152400</xdr:rowOff>
        </xdr:from>
        <xdr:to>
          <xdr:col>3</xdr:col>
          <xdr:colOff>638175</xdr:colOff>
          <xdr:row>19</xdr:row>
          <xdr:rowOff>38100</xdr:rowOff>
        </xdr:to>
        <xdr:sp macro="" textlink="">
          <xdr:nvSpPr>
            <xdr:cNvPr id="1027" name="BarCodeCtrl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19</xdr:row>
          <xdr:rowOff>209550</xdr:rowOff>
        </xdr:from>
        <xdr:to>
          <xdr:col>3</xdr:col>
          <xdr:colOff>581025</xdr:colOff>
          <xdr:row>24</xdr:row>
          <xdr:rowOff>95250</xdr:rowOff>
        </xdr:to>
        <xdr:sp macro="" textlink="">
          <xdr:nvSpPr>
            <xdr:cNvPr id="1028" name="BarCodeCtrl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E35"/>
  <sheetViews>
    <sheetView showGridLines="0" tabSelected="1" view="pageBreakPreview" zoomScaleNormal="100" zoomScaleSheetLayoutView="100" workbookViewId="0">
      <selection activeCell="K18" sqref="K18"/>
    </sheetView>
  </sheetViews>
  <sheetFormatPr defaultRowHeight="18.75"/>
  <cols>
    <col min="1" max="1" width="3.25" customWidth="1"/>
    <col min="2" max="2" width="17.25" bestFit="1" customWidth="1"/>
    <col min="3" max="3" width="17.375" customWidth="1"/>
    <col min="4" max="5" width="11.875" customWidth="1"/>
    <col min="6" max="6" width="2.5" customWidth="1"/>
    <col min="9" max="9" width="4.75" customWidth="1"/>
    <col min="10" max="11" width="11.25" customWidth="1"/>
    <col min="12" max="12" width="10.375" customWidth="1"/>
  </cols>
  <sheetData>
    <row r="2" spans="2:5">
      <c r="B2" t="s">
        <v>10</v>
      </c>
    </row>
    <row r="3" spans="2:5">
      <c r="B3" t="str">
        <f>"ご案内するお墓の場所："&amp;C28</f>
        <v>ご案内するお墓の場所：1種15号9側</v>
      </c>
    </row>
    <row r="5" spans="2:5">
      <c r="B5" s="2"/>
      <c r="C5" s="2"/>
      <c r="D5" s="2"/>
      <c r="E5" s="3" t="str">
        <f>HYPERLINK(C32)</f>
        <v>http://www.openstreetmap.org/?mlat=35.72263&amp;mlon=139.72077&amp;zoom=18</v>
      </c>
    </row>
    <row r="6" spans="2:5">
      <c r="B6" s="2"/>
      <c r="C6" s="2"/>
      <c r="D6" s="2"/>
    </row>
    <row r="7" spans="2:5">
      <c r="B7" s="2"/>
      <c r="C7" s="2"/>
      <c r="D7" s="2"/>
    </row>
    <row r="8" spans="2:5">
      <c r="B8" s="2"/>
      <c r="C8" s="2"/>
      <c r="D8" s="2"/>
    </row>
    <row r="9" spans="2:5">
      <c r="B9" s="2"/>
      <c r="C9" s="2"/>
      <c r="D9" s="2"/>
      <c r="E9" s="2"/>
    </row>
    <row r="10" spans="2:5">
      <c r="B10" s="2"/>
      <c r="C10" s="2"/>
      <c r="D10" s="2"/>
      <c r="E10" s="3" t="str">
        <f>HYPERLINK(C33)</f>
        <v>https://web.locusmap.app/loc/35.72263:139.72077:</v>
      </c>
    </row>
    <row r="11" spans="2:5">
      <c r="B11" s="2"/>
      <c r="C11" s="2"/>
      <c r="D11" s="2"/>
      <c r="E11" s="2"/>
    </row>
    <row r="12" spans="2:5">
      <c r="B12" s="2"/>
      <c r="C12" s="2"/>
      <c r="D12" s="2"/>
      <c r="E12" s="2"/>
    </row>
    <row r="13" spans="2:5">
      <c r="B13" s="2"/>
      <c r="C13" s="2"/>
      <c r="D13" s="2"/>
      <c r="E13" s="2"/>
    </row>
    <row r="14" spans="2:5">
      <c r="B14" s="2"/>
      <c r="C14" s="2"/>
      <c r="D14" s="2"/>
      <c r="E14" s="2"/>
    </row>
    <row r="15" spans="2:5">
      <c r="B15" s="2"/>
      <c r="C15" s="2"/>
      <c r="D15" s="2"/>
      <c r="E15" s="2"/>
    </row>
    <row r="16" spans="2:5">
      <c r="B16" s="2"/>
      <c r="C16" s="2"/>
      <c r="D16" s="2"/>
      <c r="E16" s="3" t="str">
        <f>HYPERLINK(C34)</f>
        <v>https://www.google.co.jp/maps/place/35.72263N+139.72077E</v>
      </c>
    </row>
    <row r="17" spans="2:5">
      <c r="B17" s="2"/>
      <c r="C17" s="2"/>
      <c r="D17" s="2"/>
      <c r="E17" s="2"/>
    </row>
    <row r="18" spans="2:5">
      <c r="B18" s="2"/>
      <c r="C18" s="2"/>
      <c r="D18" s="2"/>
      <c r="E18" s="2"/>
    </row>
    <row r="19" spans="2:5">
      <c r="B19" s="2"/>
      <c r="C19" s="2"/>
      <c r="D19" s="2"/>
      <c r="E19" s="2"/>
    </row>
    <row r="20" spans="2:5">
      <c r="B20" s="2"/>
      <c r="C20" s="2"/>
      <c r="D20" s="2"/>
      <c r="E20" s="2"/>
    </row>
    <row r="21" spans="2:5">
      <c r="B21" s="2"/>
      <c r="C21" s="2"/>
      <c r="D21" s="2"/>
      <c r="E21" s="3" t="str">
        <f>HYPERLINK(C35)</f>
        <v>https://map.yahoo.co.jp/place?lat=35.72263&amp;lon=139.72077&amp;zoom=18</v>
      </c>
    </row>
    <row r="22" spans="2:5">
      <c r="B22" s="2"/>
      <c r="C22" s="2"/>
      <c r="D22" s="2"/>
      <c r="E22" s="2"/>
    </row>
    <row r="23" spans="2:5">
      <c r="B23" s="2"/>
      <c r="C23" s="2"/>
      <c r="D23" s="2"/>
      <c r="E23" s="2"/>
    </row>
    <row r="24" spans="2:5">
      <c r="B24" s="2"/>
      <c r="C24" s="2"/>
      <c r="D24" s="2"/>
      <c r="E24" s="2"/>
    </row>
    <row r="27" spans="2:5">
      <c r="B27" t="s">
        <v>9</v>
      </c>
    </row>
    <row r="28" spans="2:5">
      <c r="B28" t="s">
        <v>11</v>
      </c>
      <c r="C28" t="s">
        <v>12</v>
      </c>
    </row>
    <row r="29" spans="2:5">
      <c r="B29" s="1"/>
      <c r="C29" s="1" t="s">
        <v>8</v>
      </c>
      <c r="D29" s="1" t="s">
        <v>7</v>
      </c>
      <c r="E29" s="1" t="s">
        <v>6</v>
      </c>
    </row>
    <row r="30" spans="2:5">
      <c r="B30" s="1" t="s">
        <v>0</v>
      </c>
      <c r="C30" s="1">
        <v>139.72076969683701</v>
      </c>
      <c r="D30" s="1">
        <f>ROUND(C30,5)</f>
        <v>139.72076999999999</v>
      </c>
      <c r="E30" s="1" t="str">
        <f>ROUNDDOWN(D30,0)&amp;"°"&amp;ROUNDDOWN((D30-ROUNDDOWN(D30,0))*60,0)&amp;"′"&amp;ROUND((D30*60-ROUNDDOWN(D30*60,0))*60,3)&amp;""""</f>
        <v>139°43′14.772"</v>
      </c>
    </row>
    <row r="31" spans="2:5">
      <c r="B31" s="1" t="s">
        <v>1</v>
      </c>
      <c r="C31" s="1">
        <v>35.722626192960902</v>
      </c>
      <c r="D31" s="1">
        <f>ROUND(C31,5)</f>
        <v>35.722630000000002</v>
      </c>
      <c r="E31" s="1" t="str">
        <f>ROUNDDOWN(D31,0)&amp;"°"&amp;ROUNDDOWN((D31-ROUNDDOWN(D31,0))*60,0)&amp;"′"&amp;ROUND((D31*60-ROUNDDOWN(D31*60,0))*60,3)&amp;""""</f>
        <v>35°43′21.468"</v>
      </c>
    </row>
    <row r="32" spans="2:5">
      <c r="B32" t="s">
        <v>4</v>
      </c>
      <c r="C32" t="str">
        <f>"http://www.openstreetmap.org/?mlat="&amp;$D$31&amp;"&amp;mlon="&amp;$D$30&amp;"&amp;zoom=18"</f>
        <v>http://www.openstreetmap.org/?mlat=35.72263&amp;mlon=139.72077&amp;zoom=18</v>
      </c>
    </row>
    <row r="33" spans="2:3">
      <c r="B33" t="s">
        <v>5</v>
      </c>
      <c r="C33" t="str">
        <f>"https://web.locusmap.app/loc/"&amp;$D$31&amp;":"&amp;$D$30&amp;":"</f>
        <v>https://web.locusmap.app/loc/35.72263:139.72077:</v>
      </c>
    </row>
    <row r="34" spans="2:3">
      <c r="B34" t="s">
        <v>2</v>
      </c>
      <c r="C34" t="str">
        <f>"https://www.google.co.jp/maps/place/"&amp;$D$31&amp;"N+"&amp;$D$30&amp;"E"</f>
        <v>https://www.google.co.jp/maps/place/35.72263N+139.72077E</v>
      </c>
    </row>
    <row r="35" spans="2:3">
      <c r="B35" t="s">
        <v>3</v>
      </c>
      <c r="C35" t="str">
        <f>"https://map.yahoo.co.jp/place?lat="&amp;$D$31&amp;"&amp;lon="&amp;$D$30&amp;"&amp;zoom=18"</f>
        <v>https://map.yahoo.co.jp/place?lat=35.72263&amp;lon=139.72077&amp;zoom=18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BarCodeCtrl1">
          <controlPr defaultSize="0" autoLine="0" linkedCell="C32" r:id="rId5">
            <anchor moveWithCells="1">
              <from>
                <xdr:col>2</xdr:col>
                <xdr:colOff>666750</xdr:colOff>
                <xdr:row>3</xdr:row>
                <xdr:rowOff>200025</xdr:rowOff>
              </from>
              <to>
                <xdr:col>3</xdr:col>
                <xdr:colOff>638175</xdr:colOff>
                <xdr:row>8</xdr:row>
                <xdr:rowOff>85725</xdr:rowOff>
              </to>
            </anchor>
          </controlPr>
        </control>
      </mc:Choice>
      <mc:Fallback>
        <control shapeId="1025" r:id="rId4" name="BarCodeCtrl1"/>
      </mc:Fallback>
    </mc:AlternateContent>
    <mc:AlternateContent xmlns:mc="http://schemas.openxmlformats.org/markup-compatibility/2006">
      <mc:Choice Requires="x14">
        <control shapeId="1026" r:id="rId6" name="BarCodeCtrl2">
          <controlPr defaultSize="0" autoLine="0" linkedCell="C33" r:id="rId7">
            <anchor moveWithCells="1">
              <from>
                <xdr:col>2</xdr:col>
                <xdr:colOff>704850</xdr:colOff>
                <xdr:row>8</xdr:row>
                <xdr:rowOff>219075</xdr:rowOff>
              </from>
              <to>
                <xdr:col>3</xdr:col>
                <xdr:colOff>676275</xdr:colOff>
                <xdr:row>13</xdr:row>
                <xdr:rowOff>104775</xdr:rowOff>
              </to>
            </anchor>
          </controlPr>
        </control>
      </mc:Choice>
      <mc:Fallback>
        <control shapeId="1026" r:id="rId6" name="BarCodeCtrl2"/>
      </mc:Fallback>
    </mc:AlternateContent>
    <mc:AlternateContent xmlns:mc="http://schemas.openxmlformats.org/markup-compatibility/2006">
      <mc:Choice Requires="x14">
        <control shapeId="1027" r:id="rId8" name="BarCodeCtrl3">
          <controlPr defaultSize="0" autoLine="0" linkedCell="C34" r:id="rId9">
            <anchor moveWithCells="1">
              <from>
                <xdr:col>2</xdr:col>
                <xdr:colOff>666750</xdr:colOff>
                <xdr:row>14</xdr:row>
                <xdr:rowOff>152400</xdr:rowOff>
              </from>
              <to>
                <xdr:col>3</xdr:col>
                <xdr:colOff>638175</xdr:colOff>
                <xdr:row>19</xdr:row>
                <xdr:rowOff>38100</xdr:rowOff>
              </to>
            </anchor>
          </controlPr>
        </control>
      </mc:Choice>
      <mc:Fallback>
        <control shapeId="1027" r:id="rId8" name="BarCodeCtrl3"/>
      </mc:Fallback>
    </mc:AlternateContent>
    <mc:AlternateContent xmlns:mc="http://schemas.openxmlformats.org/markup-compatibility/2006">
      <mc:Choice Requires="x14">
        <control shapeId="1028" r:id="rId10" name="BarCodeCtrl4">
          <controlPr defaultSize="0" autoLine="0" linkedCell="C35" r:id="rId11">
            <anchor moveWithCells="1">
              <from>
                <xdr:col>2</xdr:col>
                <xdr:colOff>609600</xdr:colOff>
                <xdr:row>19</xdr:row>
                <xdr:rowOff>209550</xdr:rowOff>
              </from>
              <to>
                <xdr:col>3</xdr:col>
                <xdr:colOff>581025</xdr:colOff>
                <xdr:row>24</xdr:row>
                <xdr:rowOff>95250</xdr:rowOff>
              </to>
            </anchor>
          </controlPr>
        </control>
      </mc:Choice>
      <mc:Fallback>
        <control shapeId="1028" r:id="rId10" name="BarCodeCtrl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データ</vt:lpstr>
      <vt:lpstr>データ!Print_Area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</dc:creator>
  <cp:lastModifiedBy>ryu</cp:lastModifiedBy>
  <dcterms:created xsi:type="dcterms:W3CDTF">2015-06-05T18:19:34Z</dcterms:created>
  <dcterms:modified xsi:type="dcterms:W3CDTF">2023-03-04T23:48:55Z</dcterms:modified>
</cp:coreProperties>
</file>