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 activeTab="3"/>
  </bookViews>
  <sheets>
    <sheet name="13.1" sheetId="1" r:id="rId1"/>
    <sheet name="13.2" sheetId="2" r:id="rId2"/>
    <sheet name="13.3" sheetId="3" r:id="rId3"/>
    <sheet name="IMP" sheetId="4" r:id="rId4"/>
  </sheets>
  <calcPr calcId="124519"/>
</workbook>
</file>

<file path=xl/calcChain.xml><?xml version="1.0" encoding="utf-8"?>
<calcChain xmlns="http://schemas.openxmlformats.org/spreadsheetml/2006/main">
  <c r="J16" i="3"/>
  <c r="J7"/>
  <c r="J8"/>
  <c r="J9"/>
  <c r="J10"/>
  <c r="J11"/>
  <c r="J12"/>
  <c r="J13"/>
  <c r="J14"/>
  <c r="J15"/>
  <c r="J6"/>
  <c r="F7"/>
  <c r="G7" s="1"/>
  <c r="G16" s="1"/>
  <c r="F8"/>
  <c r="F9"/>
  <c r="F10"/>
  <c r="G10" s="1"/>
  <c r="F11"/>
  <c r="F12"/>
  <c r="F13"/>
  <c r="F14"/>
  <c r="F15"/>
  <c r="G8"/>
  <c r="G9"/>
  <c r="G6"/>
  <c r="F6"/>
  <c r="H11" i="2"/>
  <c r="H12"/>
  <c r="H15"/>
  <c r="H16"/>
  <c r="F9"/>
  <c r="F12"/>
  <c r="F13"/>
  <c r="F16"/>
  <c r="F17"/>
  <c r="E9"/>
  <c r="H9" s="1"/>
  <c r="E10"/>
  <c r="H10" s="1"/>
  <c r="E11"/>
  <c r="F11" s="1"/>
  <c r="E12"/>
  <c r="E13"/>
  <c r="H13" s="1"/>
  <c r="E14"/>
  <c r="H14" s="1"/>
  <c r="E15"/>
  <c r="F15" s="1"/>
  <c r="E16"/>
  <c r="E17"/>
  <c r="H17" s="1"/>
  <c r="E8"/>
  <c r="H8" s="1"/>
  <c r="F129" i="1"/>
  <c r="F125"/>
  <c r="F126"/>
  <c r="F127"/>
  <c r="F128"/>
  <c r="E128"/>
  <c r="E127"/>
  <c r="E126"/>
  <c r="D105"/>
  <c r="F105" s="1"/>
  <c r="D106"/>
  <c r="F106" s="1"/>
  <c r="D107"/>
  <c r="D108"/>
  <c r="D109"/>
  <c r="F109" s="1"/>
  <c r="D110"/>
  <c r="F110" s="1"/>
  <c r="D111"/>
  <c r="D112"/>
  <c r="D113"/>
  <c r="F113" s="1"/>
  <c r="D114"/>
  <c r="F114" s="1"/>
  <c r="D115"/>
  <c r="D116"/>
  <c r="D117"/>
  <c r="F117" s="1"/>
  <c r="D118"/>
  <c r="F118" s="1"/>
  <c r="D119"/>
  <c r="D120"/>
  <c r="D121"/>
  <c r="F121" s="1"/>
  <c r="D122"/>
  <c r="F122" s="1"/>
  <c r="D123"/>
  <c r="D124"/>
  <c r="D125"/>
  <c r="D126"/>
  <c r="D104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80"/>
  <c r="F80" s="1"/>
  <c r="D57"/>
  <c r="D58"/>
  <c r="F58" s="1"/>
  <c r="D59"/>
  <c r="F59" s="1"/>
  <c r="D60"/>
  <c r="D61"/>
  <c r="D62"/>
  <c r="F62" s="1"/>
  <c r="D63"/>
  <c r="F63" s="1"/>
  <c r="D64"/>
  <c r="D65"/>
  <c r="D66"/>
  <c r="F66" s="1"/>
  <c r="D67"/>
  <c r="F67" s="1"/>
  <c r="D68"/>
  <c r="D69"/>
  <c r="D70"/>
  <c r="F70" s="1"/>
  <c r="D71"/>
  <c r="F71" s="1"/>
  <c r="D72"/>
  <c r="D73"/>
  <c r="D74"/>
  <c r="F74" s="1"/>
  <c r="D75"/>
  <c r="F75" s="1"/>
  <c r="D76"/>
  <c r="D77"/>
  <c r="D78"/>
  <c r="F78" s="1"/>
  <c r="D79"/>
  <c r="F79" s="1"/>
  <c r="D56"/>
  <c r="F56" s="1"/>
  <c r="D33"/>
  <c r="D34"/>
  <c r="F34" s="1"/>
  <c r="D35"/>
  <c r="D36"/>
  <c r="D37"/>
  <c r="D38"/>
  <c r="F38" s="1"/>
  <c r="D39"/>
  <c r="D40"/>
  <c r="F40" s="1"/>
  <c r="D41"/>
  <c r="D42"/>
  <c r="F42" s="1"/>
  <c r="D43"/>
  <c r="D44"/>
  <c r="D45"/>
  <c r="D46"/>
  <c r="F46" s="1"/>
  <c r="D47"/>
  <c r="D48"/>
  <c r="D49"/>
  <c r="D50"/>
  <c r="F50" s="1"/>
  <c r="D51"/>
  <c r="D52"/>
  <c r="D53"/>
  <c r="D54"/>
  <c r="F54" s="1"/>
  <c r="D55"/>
  <c r="D32"/>
  <c r="F32" s="1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3"/>
  <c r="F35"/>
  <c r="F36"/>
  <c r="F37"/>
  <c r="F39"/>
  <c r="F41"/>
  <c r="F43"/>
  <c r="F44"/>
  <c r="F45"/>
  <c r="F47"/>
  <c r="F48"/>
  <c r="F49"/>
  <c r="F51"/>
  <c r="F52"/>
  <c r="F53"/>
  <c r="F55"/>
  <c r="F57"/>
  <c r="F60"/>
  <c r="F61"/>
  <c r="F64"/>
  <c r="F65"/>
  <c r="F68"/>
  <c r="F69"/>
  <c r="F72"/>
  <c r="F73"/>
  <c r="F76"/>
  <c r="F77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7"/>
  <c r="F108"/>
  <c r="F111"/>
  <c r="F112"/>
  <c r="F115"/>
  <c r="F116"/>
  <c r="F119"/>
  <c r="F120"/>
  <c r="F123"/>
  <c r="F124"/>
  <c r="F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6"/>
  <c r="H18" i="2" l="1"/>
  <c r="F8"/>
  <c r="F18" s="1"/>
  <c r="F14"/>
  <c r="F10"/>
</calcChain>
</file>

<file path=xl/sharedStrings.xml><?xml version="1.0" encoding="utf-8"?>
<sst xmlns="http://schemas.openxmlformats.org/spreadsheetml/2006/main" count="31" uniqueCount="21">
  <si>
    <t>PRICING A PROP</t>
  </si>
  <si>
    <t>TIME</t>
  </si>
  <si>
    <t>AMOUNT</t>
  </si>
  <si>
    <t>DF</t>
  </si>
  <si>
    <t>INT</t>
  </si>
  <si>
    <t>PV</t>
  </si>
  <si>
    <t>FIXED INTEREST SECURITY</t>
  </si>
  <si>
    <t>GTAX</t>
  </si>
  <si>
    <t>NET REDEMPTION YIELD IS TO BE CLACUYLATED AS GROSS REDEMPTION PV - NET REDEMPTION PV AND THEN PUTTING THIS VALUE TO 0</t>
  </si>
  <si>
    <t>WORST CASE SCENARIO</t>
  </si>
  <si>
    <t>COUPONS</t>
  </si>
  <si>
    <t>TAX</t>
  </si>
  <si>
    <t>pv</t>
  </si>
  <si>
    <t>coupns</t>
  </si>
  <si>
    <t xml:space="preserve">ta </t>
  </si>
  <si>
    <t>INDEX LINKED BONMD</t>
  </si>
  <si>
    <t>PURCHASE PRICE</t>
  </si>
  <si>
    <t>COUPINS</t>
  </si>
  <si>
    <t>MONTH</t>
  </si>
  <si>
    <t>ACC TO INFLATION INDEX</t>
  </si>
  <si>
    <t>WATCH VIDEO VERY IMP QUESTION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</si>
</sst>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29"/>
  <sheetViews>
    <sheetView topLeftCell="A38" workbookViewId="0">
      <selection activeCell="I38" sqref="I38"/>
    </sheetView>
  </sheetViews>
  <sheetFormatPr defaultRowHeight="15"/>
  <sheetData>
    <row r="1" spans="1:6">
      <c r="A1" t="s">
        <v>0</v>
      </c>
    </row>
    <row r="3" spans="1:6">
      <c r="A3" t="s">
        <v>4</v>
      </c>
      <c r="B3">
        <v>0.05</v>
      </c>
    </row>
    <row r="5" spans="1:6">
      <c r="C5" t="s">
        <v>1</v>
      </c>
      <c r="D5" t="s">
        <v>2</v>
      </c>
      <c r="E5" t="s">
        <v>3</v>
      </c>
      <c r="F5" t="s">
        <v>5</v>
      </c>
    </row>
    <row r="6" spans="1:6">
      <c r="C6">
        <v>1</v>
      </c>
      <c r="D6">
        <v>0</v>
      </c>
      <c r="E6">
        <f>(1+$B$3)^(-C6/12)</f>
        <v>0.99594240735106698</v>
      </c>
      <c r="F6">
        <f>D6*E6</f>
        <v>0</v>
      </c>
    </row>
    <row r="7" spans="1:6">
      <c r="C7">
        <v>2</v>
      </c>
      <c r="D7">
        <v>0</v>
      </c>
      <c r="E7">
        <f t="shared" ref="E7:E70" si="0">(1+$B$3)^(-C7/12)</f>
        <v>0.99190127876023881</v>
      </c>
      <c r="F7">
        <f t="shared" ref="F7:F70" si="1">D7*E7</f>
        <v>0</v>
      </c>
    </row>
    <row r="8" spans="1:6">
      <c r="C8">
        <v>3</v>
      </c>
      <c r="D8">
        <v>800</v>
      </c>
      <c r="E8">
        <f t="shared" si="0"/>
        <v>0.98787654742307407</v>
      </c>
      <c r="F8">
        <f t="shared" si="1"/>
        <v>790.30123793845928</v>
      </c>
    </row>
    <row r="9" spans="1:6">
      <c r="C9">
        <v>4</v>
      </c>
      <c r="D9">
        <v>800</v>
      </c>
      <c r="E9">
        <f t="shared" si="0"/>
        <v>0.98386814680619694</v>
      </c>
      <c r="F9">
        <f t="shared" si="1"/>
        <v>787.09451744495755</v>
      </c>
    </row>
    <row r="10" spans="1:6">
      <c r="C10">
        <v>5</v>
      </c>
      <c r="D10">
        <v>800</v>
      </c>
      <c r="E10">
        <f t="shared" si="0"/>
        <v>0.97987601064619689</v>
      </c>
      <c r="F10">
        <f t="shared" si="1"/>
        <v>783.90080851695757</v>
      </c>
    </row>
    <row r="11" spans="1:6">
      <c r="C11">
        <v>6</v>
      </c>
      <c r="D11">
        <v>800</v>
      </c>
      <c r="E11">
        <f t="shared" si="0"/>
        <v>0.97590007294853309</v>
      </c>
      <c r="F11">
        <f t="shared" si="1"/>
        <v>780.72005835882646</v>
      </c>
    </row>
    <row r="12" spans="1:6">
      <c r="C12">
        <v>7</v>
      </c>
      <c r="D12">
        <v>800</v>
      </c>
      <c r="E12">
        <f t="shared" si="0"/>
        <v>0.97194026798644406</v>
      </c>
      <c r="F12">
        <f t="shared" si="1"/>
        <v>777.55221438915521</v>
      </c>
    </row>
    <row r="13" spans="1:6">
      <c r="C13">
        <v>8</v>
      </c>
      <c r="D13">
        <v>800</v>
      </c>
      <c r="E13">
        <f t="shared" si="0"/>
        <v>0.96799653029986032</v>
      </c>
      <c r="F13">
        <f t="shared" si="1"/>
        <v>774.39722423988826</v>
      </c>
    </row>
    <row r="14" spans="1:6">
      <c r="C14">
        <v>9</v>
      </c>
      <c r="D14">
        <v>800</v>
      </c>
      <c r="E14">
        <f t="shared" si="0"/>
        <v>0.96406879469432316</v>
      </c>
      <c r="F14">
        <f t="shared" si="1"/>
        <v>771.25503575545849</v>
      </c>
    </row>
    <row r="15" spans="1:6">
      <c r="C15">
        <v>10</v>
      </c>
      <c r="D15">
        <v>800</v>
      </c>
      <c r="E15">
        <f t="shared" si="0"/>
        <v>0.96015699623990569</v>
      </c>
      <c r="F15">
        <f t="shared" si="1"/>
        <v>768.12559699192457</v>
      </c>
    </row>
    <row r="16" spans="1:6">
      <c r="C16">
        <v>11</v>
      </c>
      <c r="D16">
        <v>800</v>
      </c>
      <c r="E16">
        <f t="shared" si="0"/>
        <v>0.95626107027014118</v>
      </c>
      <c r="F16">
        <f t="shared" si="1"/>
        <v>765.00885621611292</v>
      </c>
    </row>
    <row r="17" spans="3:6">
      <c r="C17">
        <v>12</v>
      </c>
      <c r="D17">
        <v>800</v>
      </c>
      <c r="E17">
        <f t="shared" si="0"/>
        <v>0.95238095238095233</v>
      </c>
      <c r="F17">
        <f t="shared" si="1"/>
        <v>761.90476190476181</v>
      </c>
    </row>
    <row r="18" spans="3:6">
      <c r="C18">
        <v>13</v>
      </c>
      <c r="D18">
        <v>800</v>
      </c>
      <c r="E18">
        <f t="shared" si="0"/>
        <v>0.94851657842958759</v>
      </c>
      <c r="F18">
        <f t="shared" si="1"/>
        <v>758.81326274367007</v>
      </c>
    </row>
    <row r="19" spans="3:6">
      <c r="C19">
        <v>14</v>
      </c>
      <c r="D19">
        <v>800</v>
      </c>
      <c r="E19">
        <f t="shared" si="0"/>
        <v>0.94466788453356076</v>
      </c>
      <c r="F19">
        <f t="shared" si="1"/>
        <v>755.73430762684859</v>
      </c>
    </row>
    <row r="20" spans="3:6">
      <c r="C20">
        <v>15</v>
      </c>
      <c r="D20">
        <v>800</v>
      </c>
      <c r="E20">
        <f t="shared" si="0"/>
        <v>0.94083480706959433</v>
      </c>
      <c r="F20">
        <f t="shared" si="1"/>
        <v>752.66784565567548</v>
      </c>
    </row>
    <row r="21" spans="3:6">
      <c r="C21">
        <v>16</v>
      </c>
      <c r="D21">
        <v>800</v>
      </c>
      <c r="E21">
        <f t="shared" si="0"/>
        <v>0.93701728267256856</v>
      </c>
      <c r="F21">
        <f t="shared" si="1"/>
        <v>749.61382613805483</v>
      </c>
    </row>
    <row r="22" spans="3:6">
      <c r="C22">
        <v>17</v>
      </c>
      <c r="D22">
        <v>800</v>
      </c>
      <c r="E22">
        <f t="shared" si="0"/>
        <v>0.93321524823447322</v>
      </c>
      <c r="F22">
        <f t="shared" si="1"/>
        <v>746.57219858757855</v>
      </c>
    </row>
    <row r="23" spans="3:6">
      <c r="C23">
        <v>18</v>
      </c>
      <c r="D23">
        <v>800</v>
      </c>
      <c r="E23">
        <f t="shared" si="0"/>
        <v>0.92942864090336497</v>
      </c>
      <c r="F23">
        <f t="shared" si="1"/>
        <v>743.54291272269199</v>
      </c>
    </row>
    <row r="24" spans="3:6">
      <c r="C24">
        <v>19</v>
      </c>
      <c r="D24">
        <v>800</v>
      </c>
      <c r="E24">
        <f t="shared" si="0"/>
        <v>0.92565739808232761</v>
      </c>
      <c r="F24">
        <f t="shared" si="1"/>
        <v>740.52591846586211</v>
      </c>
    </row>
    <row r="25" spans="3:6">
      <c r="C25">
        <v>20</v>
      </c>
      <c r="D25">
        <v>800</v>
      </c>
      <c r="E25">
        <f t="shared" si="0"/>
        <v>0.92190145742843832</v>
      </c>
      <c r="F25">
        <f t="shared" si="1"/>
        <v>737.52116594275071</v>
      </c>
    </row>
    <row r="26" spans="3:6">
      <c r="C26">
        <v>21</v>
      </c>
      <c r="D26">
        <v>800</v>
      </c>
      <c r="E26">
        <f t="shared" si="0"/>
        <v>0.91816075685173626</v>
      </c>
      <c r="F26">
        <f t="shared" si="1"/>
        <v>734.52860548138904</v>
      </c>
    </row>
    <row r="27" spans="3:6">
      <c r="C27">
        <v>22</v>
      </c>
      <c r="D27">
        <v>800</v>
      </c>
      <c r="E27">
        <f t="shared" si="0"/>
        <v>0.91443523451419584</v>
      </c>
      <c r="F27">
        <f t="shared" si="1"/>
        <v>731.54818761135664</v>
      </c>
    </row>
    <row r="28" spans="3:6">
      <c r="C28">
        <v>23</v>
      </c>
      <c r="D28">
        <v>800</v>
      </c>
      <c r="E28">
        <f t="shared" si="0"/>
        <v>0.91072482882870587</v>
      </c>
      <c r="F28">
        <f t="shared" si="1"/>
        <v>728.57986306296471</v>
      </c>
    </row>
    <row r="29" spans="3:6">
      <c r="C29">
        <v>24</v>
      </c>
      <c r="D29">
        <v>800</v>
      </c>
      <c r="E29">
        <f t="shared" si="0"/>
        <v>0.90702947845804982</v>
      </c>
      <c r="F29">
        <f t="shared" si="1"/>
        <v>725.62358276643988</v>
      </c>
    </row>
    <row r="30" spans="3:6">
      <c r="C30">
        <v>25</v>
      </c>
      <c r="D30">
        <v>800</v>
      </c>
      <c r="E30">
        <f t="shared" si="0"/>
        <v>0.90334912231389286</v>
      </c>
      <c r="F30">
        <f t="shared" si="1"/>
        <v>722.67929785111426</v>
      </c>
    </row>
    <row r="31" spans="3:6">
      <c r="C31">
        <v>26</v>
      </c>
      <c r="D31">
        <v>800</v>
      </c>
      <c r="E31">
        <f t="shared" si="0"/>
        <v>0.89968369955577199</v>
      </c>
      <c r="F31">
        <f t="shared" si="1"/>
        <v>719.74695964461762</v>
      </c>
    </row>
    <row r="32" spans="3:6">
      <c r="C32">
        <v>27</v>
      </c>
      <c r="D32">
        <f>800*1.015^2</f>
        <v>824.17999999999984</v>
      </c>
      <c r="E32">
        <f t="shared" si="0"/>
        <v>0.89603314959008973</v>
      </c>
      <c r="F32">
        <f t="shared" si="1"/>
        <v>738.49260122915996</v>
      </c>
    </row>
    <row r="33" spans="3:6">
      <c r="C33">
        <v>28</v>
      </c>
      <c r="D33">
        <f t="shared" ref="D33:D55" si="2">800*1.015^2</f>
        <v>824.17999999999984</v>
      </c>
      <c r="E33">
        <f t="shared" si="0"/>
        <v>0.89239741206911283</v>
      </c>
      <c r="F33">
        <f t="shared" si="1"/>
        <v>735.49609907912122</v>
      </c>
    </row>
    <row r="34" spans="3:6">
      <c r="C34">
        <v>29</v>
      </c>
      <c r="D34">
        <f t="shared" si="2"/>
        <v>824.17999999999984</v>
      </c>
      <c r="E34">
        <f t="shared" si="0"/>
        <v>0.88877642688997438</v>
      </c>
      <c r="F34">
        <f t="shared" si="1"/>
        <v>732.51175551417896</v>
      </c>
    </row>
    <row r="35" spans="3:6">
      <c r="C35">
        <v>30</v>
      </c>
      <c r="D35">
        <f t="shared" si="2"/>
        <v>824.17999999999984</v>
      </c>
      <c r="E35">
        <f t="shared" si="0"/>
        <v>0.88517013419368074</v>
      </c>
      <c r="F35">
        <f t="shared" si="1"/>
        <v>729.5395211997477</v>
      </c>
    </row>
    <row r="36" spans="3:6">
      <c r="C36">
        <v>31</v>
      </c>
      <c r="D36">
        <f t="shared" si="2"/>
        <v>824.17999999999984</v>
      </c>
      <c r="E36">
        <f t="shared" si="0"/>
        <v>0.8815784743641214</v>
      </c>
      <c r="F36">
        <f t="shared" si="1"/>
        <v>726.57934700142141</v>
      </c>
    </row>
    <row r="37" spans="3:6">
      <c r="C37">
        <v>32</v>
      </c>
      <c r="D37">
        <f t="shared" si="2"/>
        <v>824.17999999999984</v>
      </c>
      <c r="E37">
        <f t="shared" si="0"/>
        <v>0.87800138802708416</v>
      </c>
      <c r="F37">
        <f t="shared" si="1"/>
        <v>723.63118398416213</v>
      </c>
    </row>
    <row r="38" spans="3:6">
      <c r="C38">
        <v>33</v>
      </c>
      <c r="D38">
        <f t="shared" si="2"/>
        <v>824.17999999999984</v>
      </c>
      <c r="E38">
        <f t="shared" si="0"/>
        <v>0.87443881604927254</v>
      </c>
      <c r="F38">
        <f t="shared" si="1"/>
        <v>720.69498341148926</v>
      </c>
    </row>
    <row r="39" spans="3:6">
      <c r="C39">
        <v>34</v>
      </c>
      <c r="D39">
        <f t="shared" si="2"/>
        <v>824.17999999999984</v>
      </c>
      <c r="E39">
        <f t="shared" si="0"/>
        <v>0.87089069953732934</v>
      </c>
      <c r="F39">
        <f t="shared" si="1"/>
        <v>717.770696744676</v>
      </c>
    </row>
    <row r="40" spans="3:6">
      <c r="C40">
        <v>35</v>
      </c>
      <c r="D40">
        <f t="shared" si="2"/>
        <v>824.17999999999984</v>
      </c>
      <c r="E40">
        <f t="shared" si="0"/>
        <v>0.86735697983686277</v>
      </c>
      <c r="F40">
        <f t="shared" si="1"/>
        <v>714.8582756419454</v>
      </c>
    </row>
    <row r="41" spans="3:6">
      <c r="C41">
        <v>36</v>
      </c>
      <c r="D41">
        <f t="shared" si="2"/>
        <v>824.17999999999984</v>
      </c>
      <c r="E41">
        <f t="shared" si="0"/>
        <v>0.86383759853147601</v>
      </c>
      <c r="F41">
        <f t="shared" si="1"/>
        <v>711.95767195767178</v>
      </c>
    </row>
    <row r="42" spans="3:6">
      <c r="C42">
        <v>37</v>
      </c>
      <c r="D42">
        <f t="shared" si="2"/>
        <v>824.17999999999984</v>
      </c>
      <c r="E42">
        <f t="shared" si="0"/>
        <v>0.86033249744180285</v>
      </c>
      <c r="F42">
        <f t="shared" si="1"/>
        <v>709.06883774158496</v>
      </c>
    </row>
    <row r="43" spans="3:6">
      <c r="C43">
        <v>38</v>
      </c>
      <c r="D43">
        <f t="shared" si="2"/>
        <v>824.17999999999984</v>
      </c>
      <c r="E43">
        <f t="shared" si="0"/>
        <v>0.85684161862454489</v>
      </c>
      <c r="F43">
        <f t="shared" si="1"/>
        <v>706.19172523797727</v>
      </c>
    </row>
    <row r="44" spans="3:6">
      <c r="C44">
        <v>39</v>
      </c>
      <c r="D44">
        <f t="shared" si="2"/>
        <v>824.17999999999984</v>
      </c>
      <c r="E44">
        <f t="shared" si="0"/>
        <v>0.85336490437151402</v>
      </c>
      <c r="F44">
        <f t="shared" si="1"/>
        <v>703.32628688491434</v>
      </c>
    </row>
    <row r="45" spans="3:6">
      <c r="C45">
        <v>40</v>
      </c>
      <c r="D45">
        <f t="shared" si="2"/>
        <v>824.17999999999984</v>
      </c>
      <c r="E45">
        <f t="shared" si="0"/>
        <v>0.84990229720867894</v>
      </c>
      <c r="F45">
        <f t="shared" si="1"/>
        <v>700.47247531344885</v>
      </c>
    </row>
    <row r="46" spans="3:6">
      <c r="C46">
        <v>41</v>
      </c>
      <c r="D46">
        <f t="shared" si="2"/>
        <v>824.17999999999984</v>
      </c>
      <c r="E46">
        <f t="shared" si="0"/>
        <v>0.84645373989521366</v>
      </c>
      <c r="F46">
        <f t="shared" si="1"/>
        <v>697.63024334683701</v>
      </c>
    </row>
    <row r="47" spans="3:6">
      <c r="C47">
        <v>42</v>
      </c>
      <c r="D47">
        <f t="shared" si="2"/>
        <v>824.17999999999984</v>
      </c>
      <c r="E47">
        <f t="shared" si="0"/>
        <v>0.843019175422553</v>
      </c>
      <c r="F47">
        <f t="shared" si="1"/>
        <v>694.79954399975963</v>
      </c>
    </row>
    <row r="48" spans="3:6">
      <c r="C48">
        <v>43</v>
      </c>
      <c r="D48">
        <f t="shared" si="2"/>
        <v>824.17999999999984</v>
      </c>
      <c r="E48">
        <f t="shared" si="0"/>
        <v>0.83959854701344894</v>
      </c>
      <c r="F48">
        <f t="shared" si="1"/>
        <v>691.98033047754416</v>
      </c>
    </row>
    <row r="49" spans="3:6">
      <c r="C49">
        <v>44</v>
      </c>
      <c r="D49">
        <f t="shared" si="2"/>
        <v>824.17999999999984</v>
      </c>
      <c r="E49">
        <f t="shared" si="0"/>
        <v>0.8361917981210325</v>
      </c>
      <c r="F49">
        <f t="shared" si="1"/>
        <v>689.1725561753924</v>
      </c>
    </row>
    <row r="50" spans="3:6">
      <c r="C50">
        <v>45</v>
      </c>
      <c r="D50">
        <f t="shared" si="2"/>
        <v>824.17999999999984</v>
      </c>
      <c r="E50">
        <f t="shared" si="0"/>
        <v>0.83279887242787853</v>
      </c>
      <c r="F50">
        <f t="shared" si="1"/>
        <v>686.37617467760879</v>
      </c>
    </row>
    <row r="51" spans="3:6">
      <c r="C51">
        <v>46</v>
      </c>
      <c r="D51">
        <f t="shared" si="2"/>
        <v>824.17999999999984</v>
      </c>
      <c r="E51">
        <f t="shared" si="0"/>
        <v>0.82941971384507562</v>
      </c>
      <c r="F51">
        <f t="shared" si="1"/>
        <v>683.59113975683431</v>
      </c>
    </row>
    <row r="52" spans="3:6">
      <c r="C52">
        <v>47</v>
      </c>
      <c r="D52">
        <f t="shared" si="2"/>
        <v>824.17999999999984</v>
      </c>
      <c r="E52">
        <f t="shared" si="0"/>
        <v>0.82605426651129776</v>
      </c>
      <c r="F52">
        <f t="shared" si="1"/>
        <v>680.8174053732813</v>
      </c>
    </row>
    <row r="53" spans="3:6">
      <c r="C53">
        <v>48</v>
      </c>
      <c r="D53">
        <f t="shared" si="2"/>
        <v>824.17999999999984</v>
      </c>
      <c r="E53">
        <f t="shared" si="0"/>
        <v>0.82270247479188197</v>
      </c>
      <c r="F53">
        <f t="shared" si="1"/>
        <v>678.05492567397312</v>
      </c>
    </row>
    <row r="54" spans="3:6">
      <c r="C54">
        <v>49</v>
      </c>
      <c r="D54">
        <f t="shared" si="2"/>
        <v>824.17999999999984</v>
      </c>
      <c r="E54">
        <f t="shared" si="0"/>
        <v>0.81936428327790733</v>
      </c>
      <c r="F54">
        <f t="shared" si="1"/>
        <v>675.30365499198558</v>
      </c>
    </row>
    <row r="55" spans="3:6">
      <c r="C55">
        <v>50</v>
      </c>
      <c r="D55">
        <f t="shared" si="2"/>
        <v>824.17999999999984</v>
      </c>
      <c r="E55">
        <f t="shared" si="0"/>
        <v>0.81603963678528069</v>
      </c>
      <c r="F55">
        <f t="shared" si="1"/>
        <v>672.56354784569248</v>
      </c>
    </row>
    <row r="56" spans="3:6">
      <c r="C56">
        <v>51</v>
      </c>
      <c r="D56">
        <f>824.18*1.015^2</f>
        <v>849.09084049999967</v>
      </c>
      <c r="E56">
        <f t="shared" si="0"/>
        <v>0.81272848035382284</v>
      </c>
      <c r="F56">
        <f t="shared" si="1"/>
        <v>690.08030848191493</v>
      </c>
    </row>
    <row r="57" spans="3:6">
      <c r="C57">
        <v>52</v>
      </c>
      <c r="D57">
        <f t="shared" ref="D57:D79" si="3">824.18*1.015^2</f>
        <v>849.09084049999967</v>
      </c>
      <c r="E57">
        <f t="shared" si="0"/>
        <v>0.80943075924636076</v>
      </c>
      <c r="F57">
        <f t="shared" si="1"/>
        <v>687.28024369504533</v>
      </c>
    </row>
    <row r="58" spans="3:6">
      <c r="C58">
        <v>53</v>
      </c>
      <c r="D58">
        <f t="shared" si="3"/>
        <v>849.09084049999967</v>
      </c>
      <c r="E58">
        <f t="shared" si="0"/>
        <v>0.80614641894782257</v>
      </c>
      <c r="F58">
        <f t="shared" si="1"/>
        <v>684.49154043047156</v>
      </c>
    </row>
    <row r="59" spans="3:6">
      <c r="C59">
        <v>54</v>
      </c>
      <c r="D59">
        <f t="shared" si="3"/>
        <v>849.09084049999967</v>
      </c>
      <c r="E59">
        <f t="shared" si="0"/>
        <v>0.80287540516433631</v>
      </c>
      <c r="F59">
        <f t="shared" si="1"/>
        <v>681.71415258776415</v>
      </c>
    </row>
    <row r="60" spans="3:6">
      <c r="C60">
        <v>55</v>
      </c>
      <c r="D60">
        <f t="shared" si="3"/>
        <v>849.09084049999967</v>
      </c>
      <c r="E60">
        <f t="shared" si="0"/>
        <v>0.79961766382233246</v>
      </c>
      <c r="F60">
        <f t="shared" si="1"/>
        <v>678.94803425355042</v>
      </c>
    </row>
    <row r="61" spans="3:6">
      <c r="C61">
        <v>56</v>
      </c>
      <c r="D61">
        <f t="shared" si="3"/>
        <v>849.09084049999967</v>
      </c>
      <c r="E61">
        <f t="shared" si="0"/>
        <v>0.79637314106764989</v>
      </c>
      <c r="F61">
        <f t="shared" si="1"/>
        <v>676.19313970075564</v>
      </c>
    </row>
    <row r="62" spans="3:6">
      <c r="C62">
        <v>57</v>
      </c>
      <c r="D62">
        <f t="shared" si="3"/>
        <v>849.09084049999967</v>
      </c>
      <c r="E62">
        <f t="shared" si="0"/>
        <v>0.79314178326464624</v>
      </c>
      <c r="F62">
        <f t="shared" si="1"/>
        <v>673.44942338784711</v>
      </c>
    </row>
    <row r="63" spans="3:6">
      <c r="C63">
        <v>58</v>
      </c>
      <c r="D63">
        <f t="shared" si="3"/>
        <v>849.09084049999967</v>
      </c>
      <c r="E63">
        <f t="shared" si="0"/>
        <v>0.78992353699531004</v>
      </c>
      <c r="F63">
        <f t="shared" si="1"/>
        <v>670.71683995808041</v>
      </c>
    </row>
    <row r="64" spans="3:6">
      <c r="C64">
        <v>59</v>
      </c>
      <c r="D64">
        <f t="shared" si="3"/>
        <v>849.09084049999967</v>
      </c>
      <c r="E64">
        <f t="shared" si="0"/>
        <v>0.78671834905837879</v>
      </c>
      <c r="F64">
        <f t="shared" si="1"/>
        <v>667.99534423875093</v>
      </c>
    </row>
    <row r="65" spans="3:6">
      <c r="C65">
        <v>60</v>
      </c>
      <c r="D65">
        <f t="shared" si="3"/>
        <v>849.09084049999967</v>
      </c>
      <c r="E65">
        <f t="shared" si="0"/>
        <v>0.78352616646845896</v>
      </c>
      <c r="F65">
        <f t="shared" si="1"/>
        <v>665.28489124044643</v>
      </c>
    </row>
    <row r="66" spans="3:6">
      <c r="C66">
        <v>61</v>
      </c>
      <c r="D66">
        <f t="shared" si="3"/>
        <v>849.09084049999967</v>
      </c>
      <c r="E66">
        <f t="shared" si="0"/>
        <v>0.78034693645514985</v>
      </c>
      <c r="F66">
        <f t="shared" si="1"/>
        <v>662.58543615630299</v>
      </c>
    </row>
    <row r="67" spans="3:6">
      <c r="C67">
        <v>62</v>
      </c>
      <c r="D67">
        <f t="shared" si="3"/>
        <v>849.09084049999967</v>
      </c>
      <c r="E67">
        <f t="shared" si="0"/>
        <v>0.77718060646217202</v>
      </c>
      <c r="F67">
        <f t="shared" si="1"/>
        <v>659.89693436126515</v>
      </c>
    </row>
    <row r="68" spans="3:6">
      <c r="C68">
        <v>63</v>
      </c>
      <c r="D68">
        <f t="shared" si="3"/>
        <v>849.09084049999967</v>
      </c>
      <c r="E68">
        <f t="shared" si="0"/>
        <v>0.77402712414649788</v>
      </c>
      <c r="F68">
        <f t="shared" si="1"/>
        <v>657.2193414113475</v>
      </c>
    </row>
    <row r="69" spans="3:6">
      <c r="C69">
        <v>64</v>
      </c>
      <c r="D69">
        <f t="shared" si="3"/>
        <v>849.09084049999967</v>
      </c>
      <c r="E69">
        <f t="shared" si="0"/>
        <v>0.77088643737748652</v>
      </c>
      <c r="F69">
        <f t="shared" si="1"/>
        <v>654.55261304290036</v>
      </c>
    </row>
    <row r="70" spans="3:6">
      <c r="C70">
        <v>65</v>
      </c>
      <c r="D70">
        <f t="shared" si="3"/>
        <v>849.09084049999967</v>
      </c>
      <c r="E70">
        <f t="shared" si="0"/>
        <v>0.76775849423602138</v>
      </c>
      <c r="F70">
        <f t="shared" si="1"/>
        <v>651.89670517187756</v>
      </c>
    </row>
    <row r="71" spans="3:6">
      <c r="C71">
        <v>66</v>
      </c>
      <c r="D71">
        <f t="shared" si="3"/>
        <v>849.09084049999967</v>
      </c>
      <c r="E71">
        <f t="shared" ref="E71:E128" si="4">(1+$B$3)^(-C71/12)</f>
        <v>0.7646432430136535</v>
      </c>
      <c r="F71">
        <f t="shared" ref="F71:F128" si="5">D71*E71</f>
        <v>649.25157389310857</v>
      </c>
    </row>
    <row r="72" spans="3:6">
      <c r="C72">
        <v>67</v>
      </c>
      <c r="D72">
        <f t="shared" si="3"/>
        <v>849.09084049999967</v>
      </c>
      <c r="E72">
        <f t="shared" si="4"/>
        <v>0.76154063221174506</v>
      </c>
      <c r="F72">
        <f t="shared" si="5"/>
        <v>646.61717547957176</v>
      </c>
    </row>
    <row r="73" spans="3:6">
      <c r="C73">
        <v>68</v>
      </c>
      <c r="D73">
        <f t="shared" si="3"/>
        <v>849.09084049999967</v>
      </c>
      <c r="E73">
        <f t="shared" si="4"/>
        <v>0.75845061054061902</v>
      </c>
      <c r="F73">
        <f t="shared" si="5"/>
        <v>643.99346638167208</v>
      </c>
    </row>
    <row r="74" spans="3:6">
      <c r="C74">
        <v>69</v>
      </c>
      <c r="D74">
        <f t="shared" si="3"/>
        <v>849.09084049999967</v>
      </c>
      <c r="E74">
        <f t="shared" si="4"/>
        <v>0.75537312691871061</v>
      </c>
      <c r="F74">
        <f t="shared" si="5"/>
        <v>641.38040322652091</v>
      </c>
    </row>
    <row r="75" spans="3:6">
      <c r="C75">
        <v>70</v>
      </c>
      <c r="D75">
        <f t="shared" si="3"/>
        <v>849.09084049999967</v>
      </c>
      <c r="E75">
        <f t="shared" si="4"/>
        <v>0.75230813047172385</v>
      </c>
      <c r="F75">
        <f t="shared" si="5"/>
        <v>638.77794281721947</v>
      </c>
    </row>
    <row r="76" spans="3:6">
      <c r="C76">
        <v>71</v>
      </c>
      <c r="D76">
        <f t="shared" si="3"/>
        <v>849.09084049999967</v>
      </c>
      <c r="E76">
        <f t="shared" si="4"/>
        <v>0.74925557053178926</v>
      </c>
      <c r="F76">
        <f t="shared" si="5"/>
        <v>636.18604213214371</v>
      </c>
    </row>
    <row r="77" spans="3:6">
      <c r="C77">
        <v>72</v>
      </c>
      <c r="D77">
        <f t="shared" si="3"/>
        <v>849.09084049999967</v>
      </c>
      <c r="E77">
        <f t="shared" si="4"/>
        <v>0.74621539663662761</v>
      </c>
      <c r="F77">
        <f t="shared" si="5"/>
        <v>633.60465832423472</v>
      </c>
    </row>
    <row r="78" spans="3:6">
      <c r="C78">
        <v>73</v>
      </c>
      <c r="D78">
        <f t="shared" si="3"/>
        <v>849.09084049999967</v>
      </c>
      <c r="E78">
        <f t="shared" si="4"/>
        <v>0.7431875585287141</v>
      </c>
      <c r="F78">
        <f t="shared" si="5"/>
        <v>631.0337487202886</v>
      </c>
    </row>
    <row r="79" spans="3:6">
      <c r="C79">
        <v>74</v>
      </c>
      <c r="D79">
        <f t="shared" si="3"/>
        <v>849.09084049999967</v>
      </c>
      <c r="E79">
        <f t="shared" si="4"/>
        <v>0.74017200615444956</v>
      </c>
      <c r="F79">
        <f t="shared" si="5"/>
        <v>628.47327082025254</v>
      </c>
    </row>
    <row r="80" spans="3:6">
      <c r="C80">
        <v>75</v>
      </c>
      <c r="D80">
        <f>849.0908*1.015^2</f>
        <v>874.75456942999972</v>
      </c>
      <c r="E80">
        <f t="shared" si="4"/>
        <v>0.73716868966333127</v>
      </c>
      <c r="F80">
        <f t="shared" si="5"/>
        <v>644.84167972372438</v>
      </c>
    </row>
    <row r="81" spans="3:6">
      <c r="C81">
        <v>76</v>
      </c>
      <c r="D81">
        <f t="shared" ref="D81:D103" si="6">849.0908*1.015^2</f>
        <v>874.75456942999972</v>
      </c>
      <c r="E81">
        <f t="shared" si="4"/>
        <v>0.73417755940712992</v>
      </c>
      <c r="F81">
        <f t="shared" si="5"/>
        <v>642.22517486435197</v>
      </c>
    </row>
    <row r="82" spans="3:6">
      <c r="C82">
        <v>77</v>
      </c>
      <c r="D82">
        <f t="shared" si="6"/>
        <v>874.75456942999972</v>
      </c>
      <c r="E82">
        <f t="shared" si="4"/>
        <v>0.73119856593906796</v>
      </c>
      <c r="F82">
        <f t="shared" si="5"/>
        <v>639.6192867158627</v>
      </c>
    </row>
    <row r="83" spans="3:6">
      <c r="C83">
        <v>78</v>
      </c>
      <c r="D83">
        <f t="shared" si="6"/>
        <v>874.75456942999972</v>
      </c>
      <c r="E83">
        <f t="shared" si="4"/>
        <v>0.72823166001300332</v>
      </c>
      <c r="F83">
        <f t="shared" si="5"/>
        <v>637.02397219996863</v>
      </c>
    </row>
    <row r="84" spans="3:6">
      <c r="C84">
        <v>79</v>
      </c>
      <c r="D84">
        <f t="shared" si="6"/>
        <v>874.75456942999972</v>
      </c>
      <c r="E84">
        <f t="shared" si="4"/>
        <v>0.72527679258261424</v>
      </c>
      <c r="F84">
        <f t="shared" si="5"/>
        <v>634.43918841317588</v>
      </c>
    </row>
    <row r="85" spans="3:6">
      <c r="C85">
        <v>80</v>
      </c>
      <c r="D85">
        <f t="shared" si="6"/>
        <v>874.75456942999972</v>
      </c>
      <c r="E85">
        <f t="shared" si="4"/>
        <v>0.72233391480058939</v>
      </c>
      <c r="F85">
        <f t="shared" si="5"/>
        <v>631.86489262607563</v>
      </c>
    </row>
    <row r="86" spans="3:6">
      <c r="C86">
        <v>81</v>
      </c>
      <c r="D86">
        <f t="shared" si="6"/>
        <v>874.75456942999972</v>
      </c>
      <c r="E86">
        <f t="shared" si="4"/>
        <v>0.71940297801781972</v>
      </c>
      <c r="F86">
        <f t="shared" si="5"/>
        <v>629.30104228263747</v>
      </c>
    </row>
    <row r="87" spans="3:6">
      <c r="C87">
        <v>82</v>
      </c>
      <c r="D87">
        <f t="shared" si="6"/>
        <v>874.75456942999972</v>
      </c>
      <c r="E87">
        <f t="shared" si="4"/>
        <v>0.71648393378259412</v>
      </c>
      <c r="F87">
        <f t="shared" si="5"/>
        <v>626.74759499950551</v>
      </c>
    </row>
    <row r="88" spans="3:6">
      <c r="C88">
        <v>83</v>
      </c>
      <c r="D88">
        <f t="shared" si="6"/>
        <v>874.75456942999972</v>
      </c>
      <c r="E88">
        <f t="shared" si="4"/>
        <v>0.71357673383979936</v>
      </c>
      <c r="F88">
        <f t="shared" si="5"/>
        <v>624.20450856529919</v>
      </c>
    </row>
    <row r="89" spans="3:6">
      <c r="C89">
        <v>84</v>
      </c>
      <c r="D89">
        <f t="shared" si="6"/>
        <v>874.75456942999972</v>
      </c>
      <c r="E89">
        <f t="shared" si="4"/>
        <v>0.71068133013012147</v>
      </c>
      <c r="F89">
        <f t="shared" si="5"/>
        <v>621.67174093991389</v>
      </c>
    </row>
    <row r="90" spans="3:6">
      <c r="C90">
        <v>85</v>
      </c>
      <c r="D90">
        <f t="shared" si="6"/>
        <v>874.75456942999972</v>
      </c>
      <c r="E90">
        <f t="shared" si="4"/>
        <v>0.70779767478925149</v>
      </c>
      <c r="F90">
        <f t="shared" si="5"/>
        <v>619.14925025382661</v>
      </c>
    </row>
    <row r="91" spans="3:6">
      <c r="C91">
        <v>86</v>
      </c>
      <c r="D91">
        <f t="shared" si="6"/>
        <v>874.75456942999972</v>
      </c>
      <c r="E91">
        <f t="shared" si="4"/>
        <v>0.70492572014709476</v>
      </c>
      <c r="F91">
        <f t="shared" si="5"/>
        <v>616.63699480740434</v>
      </c>
    </row>
    <row r="92" spans="3:6">
      <c r="C92">
        <v>87</v>
      </c>
      <c r="D92">
        <f t="shared" si="6"/>
        <v>874.75456942999972</v>
      </c>
      <c r="E92">
        <f t="shared" si="4"/>
        <v>0.70206541872698214</v>
      </c>
      <c r="F92">
        <f t="shared" si="5"/>
        <v>614.13493307021372</v>
      </c>
    </row>
    <row r="93" spans="3:6">
      <c r="C93">
        <v>88</v>
      </c>
      <c r="D93">
        <f t="shared" si="6"/>
        <v>874.75456942999972</v>
      </c>
      <c r="E93">
        <f t="shared" si="4"/>
        <v>0.6992167232448856</v>
      </c>
      <c r="F93">
        <f t="shared" si="5"/>
        <v>611.6430236803352</v>
      </c>
    </row>
    <row r="94" spans="3:6">
      <c r="C94">
        <v>89</v>
      </c>
      <c r="D94">
        <f t="shared" si="6"/>
        <v>874.75456942999972</v>
      </c>
      <c r="E94">
        <f t="shared" si="4"/>
        <v>0.69637958660863619</v>
      </c>
      <c r="F94">
        <f t="shared" si="5"/>
        <v>609.16122544367875</v>
      </c>
    </row>
    <row r="95" spans="3:6">
      <c r="C95">
        <v>90</v>
      </c>
      <c r="D95">
        <f t="shared" si="6"/>
        <v>874.75456942999972</v>
      </c>
      <c r="E95">
        <f t="shared" si="4"/>
        <v>0.69355396191714602</v>
      </c>
      <c r="F95">
        <f t="shared" si="5"/>
        <v>606.68949733330351</v>
      </c>
    </row>
    <row r="96" spans="3:6">
      <c r="C96">
        <v>91</v>
      </c>
      <c r="D96">
        <f t="shared" si="6"/>
        <v>874.75456942999972</v>
      </c>
      <c r="E96">
        <f t="shared" si="4"/>
        <v>0.69073980245963262</v>
      </c>
      <c r="F96">
        <f t="shared" si="5"/>
        <v>604.22779848873904</v>
      </c>
    </row>
    <row r="97" spans="3:6">
      <c r="C97">
        <v>92</v>
      </c>
      <c r="D97">
        <f t="shared" si="6"/>
        <v>874.75456942999972</v>
      </c>
      <c r="E97">
        <f t="shared" si="4"/>
        <v>0.68793706171484714</v>
      </c>
      <c r="F97">
        <f t="shared" si="5"/>
        <v>601.77608821531021</v>
      </c>
    </row>
    <row r="98" spans="3:6">
      <c r="C98">
        <v>93</v>
      </c>
      <c r="D98">
        <f t="shared" si="6"/>
        <v>874.75456942999972</v>
      </c>
      <c r="E98">
        <f t="shared" si="4"/>
        <v>0.6851456933503044</v>
      </c>
      <c r="F98">
        <f t="shared" si="5"/>
        <v>599.33432598346417</v>
      </c>
    </row>
    <row r="99" spans="3:6">
      <c r="C99">
        <v>94</v>
      </c>
      <c r="D99">
        <f t="shared" si="6"/>
        <v>874.75456942999972</v>
      </c>
      <c r="E99">
        <f t="shared" si="4"/>
        <v>0.68236565122151815</v>
      </c>
      <c r="F99">
        <f t="shared" si="5"/>
        <v>596.90247142810051</v>
      </c>
    </row>
    <row r="100" spans="3:6">
      <c r="C100">
        <v>95</v>
      </c>
      <c r="D100">
        <f t="shared" si="6"/>
        <v>874.75456942999972</v>
      </c>
      <c r="E100">
        <f t="shared" si="4"/>
        <v>0.67959688937123741</v>
      </c>
      <c r="F100">
        <f t="shared" si="5"/>
        <v>594.48048434790394</v>
      </c>
    </row>
    <row r="101" spans="3:6">
      <c r="C101">
        <v>96</v>
      </c>
      <c r="D101">
        <f t="shared" si="6"/>
        <v>874.75456942999972</v>
      </c>
      <c r="E101">
        <f t="shared" si="4"/>
        <v>0.67683936202868722</v>
      </c>
      <c r="F101">
        <f t="shared" si="5"/>
        <v>592.06832470467998</v>
      </c>
    </row>
    <row r="102" spans="3:6">
      <c r="C102">
        <v>97</v>
      </c>
      <c r="D102">
        <f t="shared" si="6"/>
        <v>874.75456942999972</v>
      </c>
      <c r="E102">
        <f t="shared" si="4"/>
        <v>0.67409302360881085</v>
      </c>
      <c r="F102">
        <f t="shared" si="5"/>
        <v>589.66595262269198</v>
      </c>
    </row>
    <row r="103" spans="3:6">
      <c r="C103">
        <v>98</v>
      </c>
      <c r="D103">
        <f t="shared" si="6"/>
        <v>874.75456942999972</v>
      </c>
      <c r="E103">
        <f t="shared" si="4"/>
        <v>0.67135782871151883</v>
      </c>
      <c r="F103">
        <f t="shared" si="5"/>
        <v>587.27332838800419</v>
      </c>
    </row>
    <row r="104" spans="3:6">
      <c r="C104">
        <v>99</v>
      </c>
      <c r="D104">
        <f>874.7546*1.015^2</f>
        <v>901.1940577849997</v>
      </c>
      <c r="E104">
        <f t="shared" si="4"/>
        <v>0.66863373212093535</v>
      </c>
      <c r="F104">
        <f t="shared" si="5"/>
        <v>602.56874622199427</v>
      </c>
    </row>
    <row r="105" spans="3:6">
      <c r="C105">
        <v>100</v>
      </c>
      <c r="D105">
        <f t="shared" ref="D105:D126" si="7">874.7546*1.015^2</f>
        <v>901.1940577849997</v>
      </c>
      <c r="E105">
        <f t="shared" si="4"/>
        <v>0.66592068880465283</v>
      </c>
      <c r="F105">
        <f t="shared" si="5"/>
        <v>600.12376770684705</v>
      </c>
    </row>
    <row r="106" spans="3:6">
      <c r="C106">
        <v>101</v>
      </c>
      <c r="D106">
        <f t="shared" si="7"/>
        <v>901.1940577849997</v>
      </c>
      <c r="E106">
        <f t="shared" si="4"/>
        <v>0.66321865391298684</v>
      </c>
      <c r="F106">
        <f t="shared" si="5"/>
        <v>597.68870991854999</v>
      </c>
    </row>
    <row r="107" spans="3:6">
      <c r="C107">
        <v>102</v>
      </c>
      <c r="D107">
        <f t="shared" si="7"/>
        <v>901.1940577849997</v>
      </c>
      <c r="E107">
        <f t="shared" si="4"/>
        <v>0.66052758277823431</v>
      </c>
      <c r="F107">
        <f t="shared" si="5"/>
        <v>595.26353260283429</v>
      </c>
    </row>
    <row r="108" spans="3:6">
      <c r="C108">
        <v>103</v>
      </c>
      <c r="D108">
        <f t="shared" si="7"/>
        <v>901.1940577849997</v>
      </c>
      <c r="E108">
        <f t="shared" si="4"/>
        <v>0.65784743091393583</v>
      </c>
      <c r="F108">
        <f t="shared" si="5"/>
        <v>592.84819566876706</v>
      </c>
    </row>
    <row r="109" spans="3:6">
      <c r="C109">
        <v>104</v>
      </c>
      <c r="D109">
        <f t="shared" si="7"/>
        <v>901.1940577849997</v>
      </c>
      <c r="E109">
        <f t="shared" si="4"/>
        <v>0.65517815401414004</v>
      </c>
      <c r="F109">
        <f t="shared" si="5"/>
        <v>590.44265918808833</v>
      </c>
    </row>
    <row r="110" spans="3:6">
      <c r="C110">
        <v>105</v>
      </c>
      <c r="D110">
        <f t="shared" si="7"/>
        <v>901.1940577849997</v>
      </c>
      <c r="E110">
        <f t="shared" si="4"/>
        <v>0.65251970795267089</v>
      </c>
      <c r="F110">
        <f t="shared" si="5"/>
        <v>588.04688339455038</v>
      </c>
    </row>
    <row r="111" spans="3:6">
      <c r="C111">
        <v>106</v>
      </c>
      <c r="D111">
        <f t="shared" si="7"/>
        <v>901.1940577849997</v>
      </c>
      <c r="E111">
        <f t="shared" si="4"/>
        <v>0.64987204878239824</v>
      </c>
      <c r="F111">
        <f t="shared" si="5"/>
        <v>585.66082868326077</v>
      </c>
    </row>
    <row r="112" spans="3:6">
      <c r="C112">
        <v>107</v>
      </c>
      <c r="D112">
        <f t="shared" si="7"/>
        <v>901.1940577849997</v>
      </c>
      <c r="E112">
        <f t="shared" si="4"/>
        <v>0.64723513273451183</v>
      </c>
      <c r="F112">
        <f t="shared" si="5"/>
        <v>583.28445561002763</v>
      </c>
    </row>
    <row r="113" spans="3:6">
      <c r="C113">
        <v>108</v>
      </c>
      <c r="D113">
        <f t="shared" si="7"/>
        <v>901.1940577849997</v>
      </c>
      <c r="E113">
        <f t="shared" si="4"/>
        <v>0.64460891621779726</v>
      </c>
      <c r="F113">
        <f t="shared" si="5"/>
        <v>580.91772489070763</v>
      </c>
    </row>
    <row r="114" spans="3:6">
      <c r="C114">
        <v>109</v>
      </c>
      <c r="D114">
        <f t="shared" si="7"/>
        <v>901.1940577849997</v>
      </c>
      <c r="E114">
        <f t="shared" si="4"/>
        <v>0.64199335581791506</v>
      </c>
      <c r="F114">
        <f t="shared" si="5"/>
        <v>578.56059740055605</v>
      </c>
    </row>
    <row r="115" spans="3:6">
      <c r="C115">
        <v>110</v>
      </c>
      <c r="D115">
        <f t="shared" si="7"/>
        <v>901.1940577849997</v>
      </c>
      <c r="E115">
        <f t="shared" si="4"/>
        <v>0.63938840829668464</v>
      </c>
      <c r="F115">
        <f t="shared" si="5"/>
        <v>576.21303417358138</v>
      </c>
    </row>
    <row r="116" spans="3:6">
      <c r="C116">
        <v>111</v>
      </c>
      <c r="D116">
        <f t="shared" si="7"/>
        <v>901.1940577849997</v>
      </c>
      <c r="E116">
        <f t="shared" si="4"/>
        <v>0.63679403059136708</v>
      </c>
      <c r="F116">
        <f t="shared" si="5"/>
        <v>573.87499640189935</v>
      </c>
    </row>
    <row r="117" spans="3:6">
      <c r="C117">
        <v>112</v>
      </c>
      <c r="D117">
        <f t="shared" si="7"/>
        <v>901.1940577849997</v>
      </c>
      <c r="E117">
        <f t="shared" si="4"/>
        <v>0.634210179813955</v>
      </c>
      <c r="F117">
        <f t="shared" si="5"/>
        <v>571.54644543509244</v>
      </c>
    </row>
    <row r="118" spans="3:6">
      <c r="C118">
        <v>113</v>
      </c>
      <c r="D118">
        <f t="shared" si="7"/>
        <v>901.1940577849997</v>
      </c>
      <c r="E118">
        <f t="shared" si="4"/>
        <v>0.63163681325046361</v>
      </c>
      <c r="F118">
        <f t="shared" si="5"/>
        <v>569.22734277957136</v>
      </c>
    </row>
    <row r="119" spans="3:6">
      <c r="C119">
        <v>114</v>
      </c>
      <c r="D119">
        <f t="shared" si="7"/>
        <v>901.1940577849997</v>
      </c>
      <c r="E119">
        <f t="shared" si="4"/>
        <v>0.62907388836022304</v>
      </c>
      <c r="F119">
        <f t="shared" si="5"/>
        <v>566.91765009793733</v>
      </c>
    </row>
    <row r="120" spans="3:6">
      <c r="C120">
        <v>115</v>
      </c>
      <c r="D120">
        <f t="shared" si="7"/>
        <v>901.1940577849997</v>
      </c>
      <c r="E120">
        <f t="shared" si="4"/>
        <v>0.62652136277517689</v>
      </c>
      <c r="F120">
        <f t="shared" si="5"/>
        <v>564.61732920834947</v>
      </c>
    </row>
    <row r="121" spans="3:6">
      <c r="C121">
        <v>116</v>
      </c>
      <c r="D121">
        <f t="shared" si="7"/>
        <v>901.1940577849997</v>
      </c>
      <c r="E121">
        <f t="shared" si="4"/>
        <v>0.62397919429918092</v>
      </c>
      <c r="F121">
        <f t="shared" si="5"/>
        <v>562.32634208389356</v>
      </c>
    </row>
    <row r="122" spans="3:6">
      <c r="C122">
        <v>117</v>
      </c>
      <c r="D122">
        <f t="shared" si="7"/>
        <v>901.1940577849997</v>
      </c>
      <c r="E122">
        <f t="shared" si="4"/>
        <v>0.62144734090730558</v>
      </c>
      <c r="F122">
        <f t="shared" si="5"/>
        <v>560.04465085195272</v>
      </c>
    </row>
    <row r="123" spans="3:6">
      <c r="C123">
        <v>118</v>
      </c>
      <c r="D123">
        <f t="shared" si="7"/>
        <v>901.1940577849997</v>
      </c>
      <c r="E123">
        <f t="shared" si="4"/>
        <v>0.61892576074514116</v>
      </c>
      <c r="F123">
        <f t="shared" si="5"/>
        <v>557.7722177935816</v>
      </c>
    </row>
    <row r="124" spans="3:6">
      <c r="C124">
        <v>119</v>
      </c>
      <c r="D124">
        <f t="shared" si="7"/>
        <v>901.1940577849997</v>
      </c>
      <c r="E124">
        <f t="shared" si="4"/>
        <v>0.61641441212810644</v>
      </c>
      <c r="F124">
        <f t="shared" si="5"/>
        <v>555.50900534288337</v>
      </c>
    </row>
    <row r="125" spans="3:6">
      <c r="C125">
        <v>120</v>
      </c>
      <c r="D125">
        <f t="shared" si="7"/>
        <v>901.1940577849997</v>
      </c>
      <c r="E125">
        <f t="shared" si="4"/>
        <v>0.61391325354075932</v>
      </c>
      <c r="F125">
        <f t="shared" si="5"/>
        <v>553.25497608638818</v>
      </c>
    </row>
    <row r="126" spans="3:6">
      <c r="C126">
        <v>121</v>
      </c>
      <c r="D126">
        <f t="shared" si="7"/>
        <v>901.1940577849997</v>
      </c>
      <c r="E126">
        <f t="shared" si="4"/>
        <v>0.61142224363610964</v>
      </c>
      <c r="F126">
        <f t="shared" si="5"/>
        <v>551.0100927624344</v>
      </c>
    </row>
    <row r="127" spans="3:6">
      <c r="C127">
        <v>122</v>
      </c>
      <c r="D127">
        <v>901.19410000000005</v>
      </c>
      <c r="E127">
        <f t="shared" si="4"/>
        <v>0.60894134123493771</v>
      </c>
      <c r="F127">
        <f t="shared" si="5"/>
        <v>548.77434396701256</v>
      </c>
    </row>
    <row r="128" spans="3:6">
      <c r="C128">
        <v>123</v>
      </c>
      <c r="D128">
        <v>500000</v>
      </c>
      <c r="E128">
        <f t="shared" si="4"/>
        <v>0.60647050532511138</v>
      </c>
      <c r="F128">
        <f t="shared" si="5"/>
        <v>303235.25266255566</v>
      </c>
    </row>
    <row r="129" spans="6:6">
      <c r="F129">
        <f>SUM(F6:F128)</f>
        <v>382657.29243015591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workbookViewId="0">
      <selection activeCell="L6" sqref="L6"/>
    </sheetView>
  </sheetViews>
  <sheetFormatPr defaultRowHeight="15"/>
  <sheetData>
    <row r="1" spans="1:12">
      <c r="A1" t="s">
        <v>6</v>
      </c>
    </row>
    <row r="3" spans="1:12">
      <c r="A3" t="s">
        <v>4</v>
      </c>
      <c r="B3">
        <v>0.06</v>
      </c>
    </row>
    <row r="5" spans="1:12">
      <c r="L5" t="s">
        <v>8</v>
      </c>
    </row>
    <row r="7" spans="1:12">
      <c r="C7" t="s">
        <v>1</v>
      </c>
      <c r="D7" t="s">
        <v>2</v>
      </c>
      <c r="E7" t="s">
        <v>3</v>
      </c>
      <c r="F7" t="s">
        <v>5</v>
      </c>
      <c r="G7" t="s">
        <v>7</v>
      </c>
      <c r="H7" t="s">
        <v>5</v>
      </c>
    </row>
    <row r="8" spans="1:12">
      <c r="C8">
        <v>0.5</v>
      </c>
      <c r="D8">
        <v>200</v>
      </c>
      <c r="E8">
        <f>(1+$B$3)^-C8</f>
        <v>0.97128586235726422</v>
      </c>
      <c r="F8">
        <f>D8*E8</f>
        <v>194.25717247145283</v>
      </c>
      <c r="G8">
        <v>0</v>
      </c>
      <c r="H8">
        <f>(D8-G8)*E8</f>
        <v>194.25717247145283</v>
      </c>
    </row>
    <row r="9" spans="1:12">
      <c r="C9">
        <v>1</v>
      </c>
      <c r="D9">
        <v>200</v>
      </c>
      <c r="E9">
        <f t="shared" ref="E9:E17" si="0">(1+$B$3)^-C9</f>
        <v>0.94339622641509424</v>
      </c>
      <c r="F9">
        <f t="shared" ref="F9:F17" si="1">D9*E9</f>
        <v>188.67924528301884</v>
      </c>
      <c r="G9">
        <v>160</v>
      </c>
      <c r="H9">
        <f t="shared" ref="H9:H17" si="2">(D9-G9)*E9</f>
        <v>37.735849056603769</v>
      </c>
    </row>
    <row r="10" spans="1:12">
      <c r="C10">
        <v>1.5</v>
      </c>
      <c r="D10">
        <v>200</v>
      </c>
      <c r="E10">
        <f t="shared" si="0"/>
        <v>0.91630741731817356</v>
      </c>
      <c r="F10">
        <f t="shared" si="1"/>
        <v>183.2614834636347</v>
      </c>
      <c r="G10">
        <v>0</v>
      </c>
      <c r="H10">
        <f t="shared" si="2"/>
        <v>183.2614834636347</v>
      </c>
    </row>
    <row r="11" spans="1:12">
      <c r="C11">
        <v>2</v>
      </c>
      <c r="D11">
        <v>200</v>
      </c>
      <c r="E11">
        <f t="shared" si="0"/>
        <v>0.88999644001423983</v>
      </c>
      <c r="F11">
        <f t="shared" si="1"/>
        <v>177.99928800284798</v>
      </c>
      <c r="G11">
        <v>160</v>
      </c>
      <c r="H11">
        <f t="shared" si="2"/>
        <v>35.599857600569592</v>
      </c>
    </row>
    <row r="12" spans="1:12">
      <c r="C12">
        <v>2.5</v>
      </c>
      <c r="D12">
        <v>200</v>
      </c>
      <c r="E12">
        <f t="shared" si="0"/>
        <v>0.86444095973412605</v>
      </c>
      <c r="F12">
        <f t="shared" si="1"/>
        <v>172.8881919468252</v>
      </c>
      <c r="G12">
        <v>0</v>
      </c>
      <c r="H12">
        <f t="shared" si="2"/>
        <v>172.8881919468252</v>
      </c>
    </row>
    <row r="13" spans="1:12">
      <c r="C13">
        <v>3</v>
      </c>
      <c r="D13">
        <v>200</v>
      </c>
      <c r="E13">
        <f t="shared" si="0"/>
        <v>0.8396192830323016</v>
      </c>
      <c r="F13">
        <f t="shared" si="1"/>
        <v>167.92385660646033</v>
      </c>
      <c r="G13">
        <v>160</v>
      </c>
      <c r="H13">
        <f t="shared" si="2"/>
        <v>33.584771321292067</v>
      </c>
    </row>
    <row r="14" spans="1:12">
      <c r="C14">
        <v>3.5</v>
      </c>
      <c r="D14">
        <v>200</v>
      </c>
      <c r="E14">
        <f t="shared" si="0"/>
        <v>0.81551033937181705</v>
      </c>
      <c r="F14">
        <f t="shared" si="1"/>
        <v>163.1020678743634</v>
      </c>
      <c r="G14">
        <v>0</v>
      </c>
      <c r="H14">
        <f t="shared" si="2"/>
        <v>163.1020678743634</v>
      </c>
    </row>
    <row r="15" spans="1:12">
      <c r="C15">
        <v>4</v>
      </c>
      <c r="D15">
        <v>200</v>
      </c>
      <c r="E15">
        <f t="shared" si="0"/>
        <v>0.79209366323802044</v>
      </c>
      <c r="F15">
        <f t="shared" si="1"/>
        <v>158.41873264760409</v>
      </c>
      <c r="G15">
        <v>164</v>
      </c>
      <c r="H15">
        <f t="shared" si="2"/>
        <v>28.515371876568736</v>
      </c>
    </row>
    <row r="16" spans="1:12">
      <c r="C16">
        <v>4.5</v>
      </c>
      <c r="D16">
        <v>200</v>
      </c>
      <c r="E16">
        <f t="shared" si="0"/>
        <v>0.76934937676586501</v>
      </c>
      <c r="F16">
        <f t="shared" si="1"/>
        <v>153.869875353173</v>
      </c>
      <c r="G16">
        <v>0</v>
      </c>
      <c r="H16">
        <f t="shared" si="2"/>
        <v>153.869875353173</v>
      </c>
    </row>
    <row r="17" spans="3:8">
      <c r="C17">
        <v>5</v>
      </c>
      <c r="D17">
        <v>10400</v>
      </c>
      <c r="E17">
        <f t="shared" si="0"/>
        <v>0.74725817286605689</v>
      </c>
      <c r="F17">
        <f t="shared" si="1"/>
        <v>7771.4849978069915</v>
      </c>
      <c r="G17">
        <v>223.86799999999999</v>
      </c>
      <c r="H17">
        <f t="shared" si="2"/>
        <v>7604.1978051638125</v>
      </c>
    </row>
    <row r="18" spans="3:8">
      <c r="F18">
        <f>SUM(F8:F17)</f>
        <v>9331.8849114563709</v>
      </c>
      <c r="H18">
        <f>SUM(H8:H17)</f>
        <v>8607.0124461282958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J16" sqref="J16"/>
    </sheetView>
  </sheetViews>
  <sheetFormatPr defaultRowHeight="15"/>
  <sheetData>
    <row r="1" spans="1:10">
      <c r="A1" t="s">
        <v>9</v>
      </c>
    </row>
    <row r="3" spans="1:10">
      <c r="B3">
        <v>0.05</v>
      </c>
    </row>
    <row r="5" spans="1:10">
      <c r="C5" t="s">
        <v>1</v>
      </c>
      <c r="D5" t="s">
        <v>10</v>
      </c>
      <c r="E5" t="s">
        <v>11</v>
      </c>
      <c r="F5" t="s">
        <v>3</v>
      </c>
      <c r="G5" t="s">
        <v>12</v>
      </c>
      <c r="H5" t="s">
        <v>13</v>
      </c>
      <c r="I5" t="s">
        <v>14</v>
      </c>
      <c r="J5" t="s">
        <v>12</v>
      </c>
    </row>
    <row r="6" spans="1:10">
      <c r="C6">
        <v>1</v>
      </c>
      <c r="D6">
        <v>6</v>
      </c>
      <c r="E6">
        <v>1.2</v>
      </c>
      <c r="F6">
        <f>(1+$B$3)^-C6</f>
        <v>0.95238095238095233</v>
      </c>
      <c r="G6">
        <f>(D6-E6)*F6</f>
        <v>4.5714285714285712</v>
      </c>
      <c r="H6">
        <v>6</v>
      </c>
      <c r="I6">
        <v>1.2</v>
      </c>
      <c r="J6">
        <f>(H6-I6)*F6</f>
        <v>4.5714285714285712</v>
      </c>
    </row>
    <row r="7" spans="1:10">
      <c r="C7">
        <v>2</v>
      </c>
      <c r="D7">
        <v>6</v>
      </c>
      <c r="E7">
        <v>1.2</v>
      </c>
      <c r="F7">
        <f t="shared" ref="F7:F15" si="0">(1+$B$3)^-C7</f>
        <v>0.90702947845804982</v>
      </c>
      <c r="G7">
        <f t="shared" ref="G7:G10" si="1">(D7-E7)*F7</f>
        <v>4.353741496598639</v>
      </c>
      <c r="H7">
        <v>6</v>
      </c>
      <c r="I7">
        <v>1.2</v>
      </c>
      <c r="J7">
        <f t="shared" ref="J7:J15" si="2">(H7-I7)*F7</f>
        <v>4.353741496598639</v>
      </c>
    </row>
    <row r="8" spans="1:10">
      <c r="C8">
        <v>3</v>
      </c>
      <c r="D8">
        <v>6</v>
      </c>
      <c r="E8">
        <v>1.2</v>
      </c>
      <c r="F8">
        <f t="shared" si="0"/>
        <v>0.86383759853147601</v>
      </c>
      <c r="G8">
        <f t="shared" si="1"/>
        <v>4.1464204729510845</v>
      </c>
      <c r="H8">
        <v>6</v>
      </c>
      <c r="I8">
        <v>1.2</v>
      </c>
      <c r="J8">
        <f t="shared" si="2"/>
        <v>4.1464204729510845</v>
      </c>
    </row>
    <row r="9" spans="1:10">
      <c r="C9">
        <v>4</v>
      </c>
      <c r="D9">
        <v>6</v>
      </c>
      <c r="E9">
        <v>1.2</v>
      </c>
      <c r="F9">
        <f t="shared" si="0"/>
        <v>0.82270247479188197</v>
      </c>
      <c r="G9">
        <f t="shared" si="1"/>
        <v>3.9489718790010331</v>
      </c>
      <c r="H9">
        <v>6</v>
      </c>
      <c r="I9">
        <v>1.2</v>
      </c>
      <c r="J9">
        <f t="shared" si="2"/>
        <v>3.9489718790010331</v>
      </c>
    </row>
    <row r="10" spans="1:10">
      <c r="C10">
        <v>5</v>
      </c>
      <c r="D10">
        <v>106</v>
      </c>
      <c r="E10">
        <v>1.2</v>
      </c>
      <c r="F10">
        <f t="shared" si="0"/>
        <v>0.78352616646845896</v>
      </c>
      <c r="G10">
        <f t="shared" si="1"/>
        <v>82.113542245894493</v>
      </c>
      <c r="H10">
        <v>6</v>
      </c>
      <c r="I10">
        <v>1.2</v>
      </c>
      <c r="J10">
        <f t="shared" si="2"/>
        <v>3.760925599048603</v>
      </c>
    </row>
    <row r="11" spans="1:10">
      <c r="C11">
        <v>6</v>
      </c>
      <c r="F11">
        <f t="shared" si="0"/>
        <v>0.74621539663662761</v>
      </c>
      <c r="H11">
        <v>6</v>
      </c>
      <c r="I11">
        <v>1.2</v>
      </c>
      <c r="J11">
        <f t="shared" si="2"/>
        <v>3.5818339038558125</v>
      </c>
    </row>
    <row r="12" spans="1:10">
      <c r="C12">
        <v>7</v>
      </c>
      <c r="F12">
        <f t="shared" si="0"/>
        <v>0.71068133013012147</v>
      </c>
      <c r="H12">
        <v>6</v>
      </c>
      <c r="I12">
        <v>1.2</v>
      </c>
      <c r="J12">
        <f t="shared" si="2"/>
        <v>3.4112703846245829</v>
      </c>
    </row>
    <row r="13" spans="1:10">
      <c r="C13">
        <v>8</v>
      </c>
      <c r="F13">
        <f t="shared" si="0"/>
        <v>0.67683936202868722</v>
      </c>
      <c r="H13">
        <v>6</v>
      </c>
      <c r="I13">
        <v>1.2</v>
      </c>
      <c r="J13">
        <f t="shared" si="2"/>
        <v>3.2488289377376987</v>
      </c>
    </row>
    <row r="14" spans="1:10">
      <c r="C14">
        <v>9</v>
      </c>
      <c r="F14">
        <f t="shared" si="0"/>
        <v>0.64460891621779726</v>
      </c>
      <c r="H14">
        <v>6</v>
      </c>
      <c r="I14">
        <v>1.2</v>
      </c>
      <c r="J14">
        <f t="shared" si="2"/>
        <v>3.0941227978454267</v>
      </c>
    </row>
    <row r="15" spans="1:10">
      <c r="C15">
        <v>10</v>
      </c>
      <c r="F15">
        <f t="shared" si="0"/>
        <v>0.61391325354075932</v>
      </c>
      <c r="H15">
        <v>106</v>
      </c>
      <c r="I15">
        <v>1.2</v>
      </c>
      <c r="J15">
        <f t="shared" si="2"/>
        <v>64.338108971071577</v>
      </c>
    </row>
    <row r="16" spans="1:10">
      <c r="G16">
        <f>SUM(G6:G10)</f>
        <v>99.134104665873821</v>
      </c>
      <c r="J16">
        <f>SUM(J6:J15)</f>
        <v>98.455653014163033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7"/>
  <sheetViews>
    <sheetView tabSelected="1" workbookViewId="0">
      <selection activeCell="I6" sqref="I6"/>
    </sheetView>
  </sheetViews>
  <sheetFormatPr defaultRowHeight="15"/>
  <sheetData>
    <row r="1" spans="1:12">
      <c r="A1" t="s">
        <v>15</v>
      </c>
    </row>
    <row r="3" spans="1:12">
      <c r="L3" t="s">
        <v>19</v>
      </c>
    </row>
    <row r="4" spans="1:12">
      <c r="C4" t="s">
        <v>18</v>
      </c>
      <c r="D4" t="s">
        <v>1</v>
      </c>
      <c r="E4" t="s">
        <v>16</v>
      </c>
      <c r="F4" t="s">
        <v>17</v>
      </c>
    </row>
    <row r="5" spans="1:12">
      <c r="C5" s="1">
        <v>40238</v>
      </c>
      <c r="D5">
        <v>0</v>
      </c>
      <c r="E5">
        <v>-9650</v>
      </c>
      <c r="L5" t="s">
        <v>20</v>
      </c>
    </row>
    <row r="6" spans="1:12">
      <c r="C6" s="1">
        <v>40422</v>
      </c>
      <c r="D6">
        <v>0.5</v>
      </c>
      <c r="F6">
        <v>125</v>
      </c>
    </row>
    <row r="7" spans="1:12">
      <c r="C7" s="1">
        <v>40603</v>
      </c>
      <c r="D7">
        <v>1</v>
      </c>
      <c r="F7">
        <v>125</v>
      </c>
    </row>
    <row r="8" spans="1:12">
      <c r="C8" s="1">
        <v>40787</v>
      </c>
      <c r="D8">
        <v>1.5</v>
      </c>
      <c r="F8">
        <v>125</v>
      </c>
    </row>
    <row r="9" spans="1:12">
      <c r="C9" s="1">
        <v>40969</v>
      </c>
      <c r="D9">
        <v>2</v>
      </c>
      <c r="F9">
        <v>125</v>
      </c>
    </row>
    <row r="10" spans="1:12">
      <c r="C10" s="1">
        <v>41153</v>
      </c>
      <c r="D10">
        <v>2.5</v>
      </c>
      <c r="F10">
        <v>125</v>
      </c>
    </row>
    <row r="11" spans="1:12">
      <c r="C11" s="1">
        <v>41334</v>
      </c>
      <c r="D11">
        <v>3</v>
      </c>
      <c r="F11">
        <v>125</v>
      </c>
    </row>
    <row r="12" spans="1:12">
      <c r="C12" s="1">
        <v>41518</v>
      </c>
      <c r="D12">
        <v>3.5</v>
      </c>
      <c r="F12">
        <v>125</v>
      </c>
    </row>
    <row r="13" spans="1:12">
      <c r="C13" s="1">
        <v>41699</v>
      </c>
      <c r="D13">
        <v>4</v>
      </c>
      <c r="F13">
        <v>125</v>
      </c>
    </row>
    <row r="14" spans="1:12">
      <c r="C14" s="1">
        <v>41883</v>
      </c>
      <c r="D14">
        <v>4.5</v>
      </c>
      <c r="F14">
        <v>125</v>
      </c>
    </row>
    <row r="15" spans="1:12">
      <c r="C15" s="1">
        <v>42064</v>
      </c>
      <c r="D15">
        <v>5</v>
      </c>
      <c r="F15">
        <v>125</v>
      </c>
    </row>
    <row r="16" spans="1:12">
      <c r="C16" s="1">
        <v>42248</v>
      </c>
      <c r="D16">
        <v>5.5</v>
      </c>
      <c r="F16">
        <v>125</v>
      </c>
    </row>
    <row r="17" spans="3:6">
      <c r="C17" s="1">
        <v>42430</v>
      </c>
      <c r="D17">
        <v>6</v>
      </c>
      <c r="F17">
        <v>12500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13.1</vt:lpstr>
      <vt:lpstr>13.2</vt:lpstr>
      <vt:lpstr>13.3</vt:lpstr>
      <vt:lpstr>IMP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2020-08-17T05:31:00Z</dcterms:created>
  <dcterms:modified xsi:type="dcterms:W3CDTF">2020-08-17T10:24:37Z</dcterms:modified>
</cp:coreProperties>
</file>