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9.1" sheetId="1" r:id="rId1"/>
    <sheet name="9.2" sheetId="2" r:id="rId2"/>
    <sheet name="9.3" sheetId="3" r:id="rId3"/>
  </sheets>
  <calcPr calcId="124519"/>
</workbook>
</file>

<file path=xl/calcChain.xml><?xml version="1.0" encoding="utf-8"?>
<calcChain xmlns="http://schemas.openxmlformats.org/spreadsheetml/2006/main">
  <c r="G27" i="3"/>
  <c r="G26"/>
  <c r="G25"/>
  <c r="E26"/>
  <c r="E25"/>
  <c r="E24"/>
  <c r="G24" s="1"/>
  <c r="F26"/>
  <c r="F25"/>
  <c r="F24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E23"/>
  <c r="E22"/>
  <c r="E18"/>
  <c r="E17"/>
  <c r="E16"/>
  <c r="E15"/>
  <c r="E14"/>
  <c r="E13"/>
  <c r="E21" i="2"/>
  <c r="D9"/>
  <c r="G9" s="1"/>
  <c r="D10" s="1"/>
  <c r="G10" s="1"/>
  <c r="D11" s="1"/>
  <c r="G11" s="1"/>
  <c r="D12" s="1"/>
  <c r="G12" s="1"/>
  <c r="D13" s="1"/>
  <c r="G13" s="1"/>
  <c r="D14" s="1"/>
  <c r="G14" s="1"/>
  <c r="D15" s="1"/>
  <c r="G15" s="1"/>
  <c r="D16" s="1"/>
  <c r="G16" s="1"/>
  <c r="D17" s="1"/>
  <c r="G17" s="1"/>
  <c r="D18" s="1"/>
  <c r="G18" s="1"/>
  <c r="D19" s="1"/>
  <c r="G19" s="1"/>
  <c r="G8"/>
  <c r="D8"/>
  <c r="E8"/>
  <c r="E9"/>
  <c r="E10"/>
  <c r="E11"/>
  <c r="E12"/>
  <c r="E13"/>
  <c r="E14"/>
  <c r="E15"/>
  <c r="E16"/>
  <c r="E17"/>
  <c r="E18"/>
  <c r="E19"/>
  <c r="G7"/>
  <c r="E7"/>
  <c r="H19" i="1"/>
  <c r="H16"/>
  <c r="H15"/>
  <c r="H14"/>
  <c r="H13"/>
  <c r="H12"/>
  <c r="H11"/>
  <c r="H10"/>
  <c r="H9"/>
  <c r="H8"/>
  <c r="G19"/>
  <c r="G16"/>
  <c r="G15"/>
  <c r="G14"/>
  <c r="G13"/>
  <c r="G12"/>
  <c r="G11"/>
  <c r="G10"/>
  <c r="G9"/>
  <c r="G8"/>
  <c r="G7"/>
  <c r="F16"/>
  <c r="F15"/>
  <c r="F14"/>
  <c r="F13"/>
  <c r="F12"/>
  <c r="F11"/>
  <c r="F10"/>
  <c r="F9"/>
  <c r="F8"/>
  <c r="F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<sst xmlns="http://schemas.openxmlformats.org/spreadsheetml/2006/main" count="19" uniqueCount="14">
  <si>
    <t>TIME</t>
  </si>
  <si>
    <t>AMOUNT</t>
  </si>
  <si>
    <t>DF</t>
  </si>
  <si>
    <t>INT</t>
  </si>
  <si>
    <t>PV</t>
  </si>
  <si>
    <t>PAYMENT</t>
  </si>
  <si>
    <t>PAYMNT</t>
  </si>
  <si>
    <t xml:space="preserve">COMPARING SIMPLE AND COMPOUND INCREASE </t>
  </si>
  <si>
    <t>INTER</t>
  </si>
  <si>
    <t>AF</t>
  </si>
  <si>
    <t>INFLOW</t>
  </si>
  <si>
    <t>AV</t>
  </si>
  <si>
    <t>HOLLIE BALANACE ZERO IN END</t>
  </si>
  <si>
    <t>INTEREST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</si>
</sst>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20" sqref="H20"/>
    </sheetView>
  </sheetViews>
  <sheetFormatPr defaultRowHeight="15"/>
  <sheetData>
    <row r="1" spans="1:8">
      <c r="A1" t="s">
        <v>7</v>
      </c>
    </row>
    <row r="3" spans="1:8">
      <c r="B3" t="s">
        <v>3</v>
      </c>
      <c r="C3">
        <v>0.04</v>
      </c>
    </row>
    <row r="6" spans="1:8">
      <c r="D6" t="s">
        <v>0</v>
      </c>
      <c r="E6" t="s">
        <v>5</v>
      </c>
      <c r="F6" t="s">
        <v>2</v>
      </c>
      <c r="G6" t="s">
        <v>4</v>
      </c>
      <c r="H6" t="s">
        <v>6</v>
      </c>
    </row>
    <row r="7" spans="1:8">
      <c r="D7">
        <v>0</v>
      </c>
      <c r="E7">
        <v>100</v>
      </c>
      <c r="F7">
        <f>(1+$C$3)^-D7</f>
        <v>1</v>
      </c>
      <c r="G7">
        <f>F7*E7</f>
        <v>100</v>
      </c>
      <c r="H7">
        <v>100</v>
      </c>
    </row>
    <row r="8" spans="1:8">
      <c r="D8">
        <v>1</v>
      </c>
      <c r="E8">
        <f>100+20*D8</f>
        <v>120</v>
      </c>
      <c r="F8">
        <f t="shared" ref="F8:F17" si="0">(1+$C$3)^-D8</f>
        <v>0.96153846153846145</v>
      </c>
      <c r="G8">
        <f t="shared" ref="G8:G17" si="1">F8*E8</f>
        <v>115.38461538461537</v>
      </c>
      <c r="H8">
        <f>100*(1+0.05)^D8</f>
        <v>105</v>
      </c>
    </row>
    <row r="9" spans="1:8">
      <c r="D9">
        <v>2</v>
      </c>
      <c r="E9">
        <f t="shared" ref="E9:E17" si="2">100+20*D9</f>
        <v>140</v>
      </c>
      <c r="F9">
        <f t="shared" si="0"/>
        <v>0.92455621301775137</v>
      </c>
      <c r="G9">
        <f t="shared" si="1"/>
        <v>129.4378698224852</v>
      </c>
      <c r="H9">
        <f t="shared" ref="H9:H16" si="3">100*(1+0.05)^D9</f>
        <v>110.25</v>
      </c>
    </row>
    <row r="10" spans="1:8">
      <c r="D10">
        <v>3</v>
      </c>
      <c r="E10">
        <f t="shared" si="2"/>
        <v>160</v>
      </c>
      <c r="F10">
        <f t="shared" si="0"/>
        <v>0.88899635867091487</v>
      </c>
      <c r="G10">
        <f t="shared" si="1"/>
        <v>142.23941738734638</v>
      </c>
      <c r="H10">
        <f t="shared" si="3"/>
        <v>115.76250000000002</v>
      </c>
    </row>
    <row r="11" spans="1:8">
      <c r="D11">
        <v>4</v>
      </c>
      <c r="E11">
        <f t="shared" si="2"/>
        <v>180</v>
      </c>
      <c r="F11">
        <f t="shared" si="0"/>
        <v>0.85480419102972571</v>
      </c>
      <c r="G11">
        <f t="shared" si="1"/>
        <v>153.86475438535064</v>
      </c>
      <c r="H11">
        <f t="shared" si="3"/>
        <v>121.550625</v>
      </c>
    </row>
    <row r="12" spans="1:8">
      <c r="D12">
        <v>5</v>
      </c>
      <c r="E12">
        <f t="shared" si="2"/>
        <v>200</v>
      </c>
      <c r="F12">
        <f t="shared" si="0"/>
        <v>0.82192710675935154</v>
      </c>
      <c r="G12">
        <f t="shared" si="1"/>
        <v>164.38542135187032</v>
      </c>
      <c r="H12">
        <f t="shared" si="3"/>
        <v>127.62815625000002</v>
      </c>
    </row>
    <row r="13" spans="1:8">
      <c r="D13">
        <v>6</v>
      </c>
      <c r="E13">
        <f t="shared" si="2"/>
        <v>220</v>
      </c>
      <c r="F13">
        <f t="shared" si="0"/>
        <v>0.79031452573014571</v>
      </c>
      <c r="G13">
        <f t="shared" si="1"/>
        <v>173.86919566063204</v>
      </c>
      <c r="H13">
        <f t="shared" si="3"/>
        <v>134.0095640625</v>
      </c>
    </row>
    <row r="14" spans="1:8">
      <c r="D14">
        <v>7</v>
      </c>
      <c r="E14">
        <f t="shared" si="2"/>
        <v>240</v>
      </c>
      <c r="F14">
        <f t="shared" si="0"/>
        <v>0.75991781320206331</v>
      </c>
      <c r="G14">
        <f t="shared" si="1"/>
        <v>182.38027516849519</v>
      </c>
      <c r="H14">
        <f t="shared" si="3"/>
        <v>140.71004226562502</v>
      </c>
    </row>
    <row r="15" spans="1:8">
      <c r="D15">
        <v>8</v>
      </c>
      <c r="E15">
        <f t="shared" si="2"/>
        <v>260</v>
      </c>
      <c r="F15">
        <f t="shared" si="0"/>
        <v>0.73069020500198378</v>
      </c>
      <c r="G15">
        <f t="shared" si="1"/>
        <v>189.97945330051579</v>
      </c>
      <c r="H15">
        <f t="shared" si="3"/>
        <v>147.74554437890626</v>
      </c>
    </row>
    <row r="16" spans="1:8">
      <c r="D16">
        <v>9</v>
      </c>
      <c r="E16">
        <f t="shared" si="2"/>
        <v>280</v>
      </c>
      <c r="F16">
        <f t="shared" si="0"/>
        <v>0.70258673557883045</v>
      </c>
      <c r="G16">
        <f t="shared" si="1"/>
        <v>196.72428596207251</v>
      </c>
      <c r="H16">
        <f t="shared" si="3"/>
        <v>155.13282159785157</v>
      </c>
    </row>
    <row r="19" spans="7:8">
      <c r="G19">
        <f>SUM(G7:G17)</f>
        <v>1548.2652884233835</v>
      </c>
      <c r="H19">
        <f>SUM(H7:H16)</f>
        <v>1257.7892535548826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A2" sqref="A2"/>
    </sheetView>
  </sheetViews>
  <sheetFormatPr defaultRowHeight="15"/>
  <sheetData>
    <row r="1" spans="1:7">
      <c r="A1" t="s">
        <v>12</v>
      </c>
    </row>
    <row r="3" spans="1:7">
      <c r="A3" t="s">
        <v>8</v>
      </c>
      <c r="B3">
        <v>0.03</v>
      </c>
    </row>
    <row r="6" spans="1:7">
      <c r="C6" t="s">
        <v>0</v>
      </c>
      <c r="D6" t="s">
        <v>1</v>
      </c>
      <c r="E6" t="s">
        <v>9</v>
      </c>
      <c r="F6" t="s">
        <v>10</v>
      </c>
      <c r="G6" t="s">
        <v>11</v>
      </c>
    </row>
    <row r="7" spans="1:7">
      <c r="C7">
        <v>0</v>
      </c>
      <c r="D7">
        <v>20000</v>
      </c>
      <c r="E7">
        <f>(1+$B$3)^0.25</f>
        <v>1.0074170717777329</v>
      </c>
      <c r="F7">
        <v>1000</v>
      </c>
      <c r="G7">
        <f>D7*E7-F7</f>
        <v>19148.341435554659</v>
      </c>
    </row>
    <row r="8" spans="1:7">
      <c r="C8">
        <v>0.25</v>
      </c>
      <c r="D8">
        <f>VALUE(G7)</f>
        <v>19148.341435554659</v>
      </c>
      <c r="E8">
        <f t="shared" ref="E8:E19" si="0">(1+$B$3)^0.25</f>
        <v>1.0074170717777329</v>
      </c>
      <c r="F8">
        <v>1100</v>
      </c>
      <c r="G8">
        <f t="shared" ref="G8:G19" si="1">D8*E8-F8</f>
        <v>18190.366058406704</v>
      </c>
    </row>
    <row r="9" spans="1:7">
      <c r="C9">
        <v>0.5</v>
      </c>
      <c r="D9">
        <f t="shared" ref="D9:D19" si="2">VALUE(G8)</f>
        <v>18190.366058406704</v>
      </c>
      <c r="E9">
        <f t="shared" si="0"/>
        <v>1.0074170717777329</v>
      </c>
      <c r="F9">
        <v>1200</v>
      </c>
      <c r="G9">
        <f t="shared" si="1"/>
        <v>17125.285309125142</v>
      </c>
    </row>
    <row r="10" spans="1:7">
      <c r="C10">
        <v>0.75</v>
      </c>
      <c r="D10">
        <f t="shared" si="2"/>
        <v>17125.285309125142</v>
      </c>
      <c r="E10">
        <f t="shared" si="0"/>
        <v>1.0074170717777329</v>
      </c>
      <c r="F10">
        <v>1300</v>
      </c>
      <c r="G10">
        <f t="shared" si="1"/>
        <v>15952.304779477075</v>
      </c>
    </row>
    <row r="11" spans="1:7">
      <c r="C11">
        <v>1</v>
      </c>
      <c r="D11">
        <f t="shared" si="2"/>
        <v>15952.304779477075</v>
      </c>
      <c r="E11">
        <f t="shared" si="0"/>
        <v>1.0074170717777329</v>
      </c>
      <c r="F11">
        <v>1400</v>
      </c>
      <c r="G11">
        <f t="shared" si="1"/>
        <v>14670.624169046729</v>
      </c>
    </row>
    <row r="12" spans="1:7">
      <c r="C12">
        <v>1.25</v>
      </c>
      <c r="D12">
        <f t="shared" si="2"/>
        <v>14670.624169046729</v>
      </c>
      <c r="E12">
        <f t="shared" si="0"/>
        <v>1.0074170717777329</v>
      </c>
      <c r="F12">
        <v>1500</v>
      </c>
      <c r="G12">
        <f t="shared" si="1"/>
        <v>13279.437241532691</v>
      </c>
    </row>
    <row r="13" spans="1:7">
      <c r="C13">
        <v>1.5</v>
      </c>
      <c r="D13">
        <f t="shared" si="2"/>
        <v>13279.437241532691</v>
      </c>
      <c r="E13">
        <f t="shared" si="0"/>
        <v>1.0074170717777329</v>
      </c>
      <c r="F13">
        <v>1600</v>
      </c>
      <c r="G13">
        <f t="shared" si="1"/>
        <v>11777.931780721037</v>
      </c>
    </row>
    <row r="14" spans="1:7">
      <c r="C14">
        <v>1.75</v>
      </c>
      <c r="D14">
        <f t="shared" si="2"/>
        <v>11777.931780721037</v>
      </c>
      <c r="E14">
        <f t="shared" si="0"/>
        <v>1.0074170717777329</v>
      </c>
      <c r="F14">
        <v>1700</v>
      </c>
      <c r="G14">
        <f t="shared" si="1"/>
        <v>10165.289546131886</v>
      </c>
    </row>
    <row r="15" spans="1:7">
      <c r="C15">
        <v>2</v>
      </c>
      <c r="D15">
        <f t="shared" si="2"/>
        <v>10165.289546131886</v>
      </c>
      <c r="E15">
        <f t="shared" si="0"/>
        <v>1.0074170717777329</v>
      </c>
      <c r="F15">
        <v>1800</v>
      </c>
      <c r="G15">
        <f t="shared" si="1"/>
        <v>8440.6862283369828</v>
      </c>
    </row>
    <row r="16" spans="1:7">
      <c r="C16">
        <v>2.25</v>
      </c>
      <c r="D16">
        <f t="shared" si="2"/>
        <v>8440.6862283369828</v>
      </c>
      <c r="E16">
        <f t="shared" si="0"/>
        <v>1.0074170717777329</v>
      </c>
      <c r="F16">
        <v>1900</v>
      </c>
      <c r="G16">
        <f t="shared" si="1"/>
        <v>6603.2914039458792</v>
      </c>
    </row>
    <row r="17" spans="3:7">
      <c r="C17">
        <v>2.5</v>
      </c>
      <c r="D17">
        <f t="shared" si="2"/>
        <v>6603.2914039458792</v>
      </c>
      <c r="E17">
        <f t="shared" si="0"/>
        <v>1.0074170717777329</v>
      </c>
      <c r="F17">
        <v>2000</v>
      </c>
      <c r="G17">
        <f t="shared" si="1"/>
        <v>4652.2684902582323</v>
      </c>
    </row>
    <row r="18" spans="3:7">
      <c r="C18">
        <v>2.75</v>
      </c>
      <c r="D18">
        <f t="shared" si="2"/>
        <v>4652.2684902582323</v>
      </c>
      <c r="E18">
        <f t="shared" si="0"/>
        <v>1.0074170717777329</v>
      </c>
      <c r="F18">
        <v>2100</v>
      </c>
      <c r="G18">
        <f t="shared" si="1"/>
        <v>2586.7746995797625</v>
      </c>
    </row>
    <row r="19" spans="3:7">
      <c r="C19">
        <v>3</v>
      </c>
      <c r="D19">
        <f t="shared" si="2"/>
        <v>2586.7746995797625</v>
      </c>
      <c r="E19">
        <f t="shared" si="0"/>
        <v>1.0074170717777329</v>
      </c>
      <c r="F19">
        <v>2200</v>
      </c>
      <c r="G19">
        <f t="shared" si="1"/>
        <v>405.96099319936911</v>
      </c>
    </row>
    <row r="21" spans="3:7">
      <c r="E21">
        <f>20000-405.961</f>
        <v>19594.039000000001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7"/>
  <sheetViews>
    <sheetView tabSelected="1" topLeftCell="A11" workbookViewId="0">
      <selection activeCell="G31" sqref="G31"/>
    </sheetView>
  </sheetViews>
  <sheetFormatPr defaultRowHeight="15"/>
  <sheetData>
    <row r="3" spans="2:7">
      <c r="B3" t="s">
        <v>13</v>
      </c>
      <c r="C3">
        <v>7.0000000000000007E-2</v>
      </c>
    </row>
    <row r="7" spans="2:7">
      <c r="D7" t="s">
        <v>0</v>
      </c>
      <c r="E7" t="s">
        <v>1</v>
      </c>
      <c r="F7" t="s">
        <v>9</v>
      </c>
      <c r="G7" t="s">
        <v>4</v>
      </c>
    </row>
    <row r="8" spans="2:7">
      <c r="D8">
        <v>0</v>
      </c>
    </row>
    <row r="9" spans="2:7">
      <c r="D9">
        <v>1</v>
      </c>
    </row>
    <row r="10" spans="2:7">
      <c r="D10">
        <v>2</v>
      </c>
    </row>
    <row r="11" spans="2:7">
      <c r="D11">
        <v>3</v>
      </c>
    </row>
    <row r="12" spans="2:7">
      <c r="D12">
        <v>4</v>
      </c>
      <c r="E12">
        <v>5000</v>
      </c>
      <c r="F12">
        <f>(1+$C$3)^-D12</f>
        <v>0.7628952120475252</v>
      </c>
      <c r="G12">
        <f>E12*F12</f>
        <v>3814.4760602376259</v>
      </c>
    </row>
    <row r="13" spans="2:7">
      <c r="D13">
        <v>5</v>
      </c>
      <c r="E13">
        <f>5000*(1+0.03)^(D13-4)</f>
        <v>5150</v>
      </c>
      <c r="F13">
        <f t="shared" ref="F13:F26" si="0">(1+$C$3)^-D13</f>
        <v>0.71298617948366838</v>
      </c>
      <c r="G13">
        <f t="shared" ref="G13:G26" si="1">E13*F13</f>
        <v>3671.8788243408922</v>
      </c>
    </row>
    <row r="14" spans="2:7">
      <c r="D14">
        <v>6</v>
      </c>
      <c r="E14">
        <f t="shared" ref="E14:E20" si="2">5000*(1+0.03)^(D14-4)</f>
        <v>5304.5</v>
      </c>
      <c r="F14">
        <f t="shared" si="0"/>
        <v>0.66634222381651254</v>
      </c>
      <c r="G14">
        <f t="shared" si="1"/>
        <v>3534.612326234691</v>
      </c>
    </row>
    <row r="15" spans="2:7">
      <c r="D15">
        <v>7</v>
      </c>
      <c r="E15">
        <f t="shared" si="2"/>
        <v>5463.6350000000002</v>
      </c>
      <c r="F15">
        <f t="shared" si="0"/>
        <v>0.62274974188459109</v>
      </c>
      <c r="G15">
        <f t="shared" si="1"/>
        <v>3402.4772860016178</v>
      </c>
    </row>
    <row r="16" spans="2:7">
      <c r="D16">
        <v>8</v>
      </c>
      <c r="E16">
        <f t="shared" si="2"/>
        <v>5627.5440499999995</v>
      </c>
      <c r="F16">
        <f t="shared" si="0"/>
        <v>0.5820091045650384</v>
      </c>
      <c r="G16">
        <f t="shared" si="1"/>
        <v>3275.2818734408092</v>
      </c>
    </row>
    <row r="17" spans="4:7">
      <c r="D17">
        <v>9</v>
      </c>
      <c r="E17">
        <f t="shared" si="2"/>
        <v>5796.3703714999992</v>
      </c>
      <c r="F17">
        <f t="shared" si="0"/>
        <v>0.54393374258414806</v>
      </c>
      <c r="G17">
        <f t="shared" si="1"/>
        <v>3152.8414295738635</v>
      </c>
    </row>
    <row r="18" spans="4:7">
      <c r="D18">
        <v>10</v>
      </c>
      <c r="E18">
        <f t="shared" si="2"/>
        <v>5970.2614826449999</v>
      </c>
      <c r="F18">
        <f t="shared" si="0"/>
        <v>0.5083492921347178</v>
      </c>
      <c r="G18">
        <f t="shared" si="1"/>
        <v>3034.9781985617565</v>
      </c>
    </row>
    <row r="19" spans="4:7">
      <c r="D19">
        <v>11</v>
      </c>
      <c r="E19">
        <v>5970.2610000000004</v>
      </c>
      <c r="F19">
        <f t="shared" si="0"/>
        <v>0.47509279638758667</v>
      </c>
      <c r="G19">
        <f t="shared" si="1"/>
        <v>2836.4279936537496</v>
      </c>
    </row>
    <row r="20" spans="4:7">
      <c r="D20">
        <v>12</v>
      </c>
      <c r="E20">
        <v>5970.2610000000004</v>
      </c>
      <c r="F20">
        <f t="shared" si="0"/>
        <v>0.44401195924073528</v>
      </c>
      <c r="G20">
        <f t="shared" si="1"/>
        <v>2650.8672837885515</v>
      </c>
    </row>
    <row r="21" spans="4:7">
      <c r="D21">
        <v>13</v>
      </c>
      <c r="E21">
        <v>5970.2610000000004</v>
      </c>
      <c r="F21">
        <f t="shared" si="0"/>
        <v>0.41496444788853759</v>
      </c>
      <c r="G21">
        <f t="shared" si="1"/>
        <v>2477.4460596154686</v>
      </c>
    </row>
    <row r="22" spans="4:7">
      <c r="D22">
        <v>14</v>
      </c>
      <c r="E22">
        <f>5970.261*(1-0.02)</f>
        <v>5850.8557799999999</v>
      </c>
      <c r="F22">
        <f t="shared" si="0"/>
        <v>0.3878172410173249</v>
      </c>
      <c r="G22">
        <f t="shared" si="1"/>
        <v>2269.0627461898684</v>
      </c>
    </row>
    <row r="23" spans="4:7">
      <c r="D23">
        <v>15</v>
      </c>
      <c r="E23">
        <f>5850.856*(1-0.02)</f>
        <v>5733.8388799999993</v>
      </c>
      <c r="F23">
        <f t="shared" si="0"/>
        <v>0.36244601964235967</v>
      </c>
      <c r="G23">
        <f t="shared" si="1"/>
        <v>2078.2070793266053</v>
      </c>
    </row>
    <row r="24" spans="4:7">
      <c r="D24">
        <v>16</v>
      </c>
      <c r="E24">
        <f>5733.839*(1-0.02)</f>
        <v>5619.1622200000002</v>
      </c>
      <c r="F24">
        <f t="shared" si="0"/>
        <v>0.33873459779659787</v>
      </c>
      <c r="G24">
        <f t="shared" si="1"/>
        <v>1903.4046545455381</v>
      </c>
    </row>
    <row r="25" spans="4:7">
      <c r="D25">
        <v>17</v>
      </c>
      <c r="E25">
        <f>E24*(1-0.02)</f>
        <v>5506.7789756000002</v>
      </c>
      <c r="F25">
        <f t="shared" si="0"/>
        <v>0.31657439046411018</v>
      </c>
      <c r="G25">
        <f>E25*F25</f>
        <v>1743.305197621147</v>
      </c>
    </row>
    <row r="26" spans="4:7">
      <c r="D26">
        <v>18</v>
      </c>
      <c r="E26">
        <f>E25*(1-0.02)</f>
        <v>5396.6433960880004</v>
      </c>
      <c r="F26">
        <f t="shared" si="0"/>
        <v>0.29586391632159825</v>
      </c>
      <c r="G26">
        <f t="shared" si="1"/>
        <v>1596.672050157686</v>
      </c>
    </row>
    <row r="27" spans="4:7">
      <c r="G27">
        <f>SUM(G12:G26)</f>
        <v>41441.939063289865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</vt:lpstr>
      <vt:lpstr>9.2</vt:lpstr>
      <vt:lpstr>9.3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2020-08-15T03:22:38Z</dcterms:created>
  <dcterms:modified xsi:type="dcterms:W3CDTF">2020-08-15T09:21:43Z</dcterms:modified>
</cp:coreProperties>
</file>