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B9D335AA-E621-487B-9E6C-5D5C9E4CE700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8" i="1" l="1"/>
  <c r="P78" i="1"/>
  <c r="G78" i="1"/>
  <c r="P55" i="1"/>
  <c r="N55" i="1"/>
  <c r="M55" i="1"/>
  <c r="K55" i="1"/>
  <c r="G55" i="1"/>
  <c r="K54" i="1"/>
  <c r="M54" i="1"/>
  <c r="P54" i="1"/>
  <c r="P53" i="1"/>
  <c r="G54" i="1"/>
  <c r="N54" i="1" s="1"/>
  <c r="M60" i="1"/>
  <c r="K60" i="1"/>
  <c r="I60" i="1"/>
  <c r="P60" i="1" s="1"/>
  <c r="M59" i="1"/>
  <c r="K59" i="1"/>
  <c r="I59" i="1"/>
  <c r="M58" i="1"/>
  <c r="K58" i="1"/>
  <c r="I58" i="1"/>
  <c r="M57" i="1"/>
  <c r="K57" i="1"/>
  <c r="I57" i="1"/>
  <c r="M56" i="1"/>
  <c r="K56" i="1"/>
  <c r="I56" i="1"/>
  <c r="G56" i="1"/>
  <c r="G57" i="1"/>
  <c r="G58" i="1"/>
  <c r="G59" i="1"/>
  <c r="G60" i="1"/>
  <c r="N60" i="1" s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I151" i="1"/>
  <c r="P151" i="1" s="1"/>
  <c r="M151" i="1"/>
  <c r="K151" i="1"/>
  <c r="G151" i="1"/>
  <c r="N151" i="1" s="1"/>
  <c r="M48" i="1"/>
  <c r="K48" i="1"/>
  <c r="I48" i="1"/>
  <c r="P48" i="1" s="1"/>
  <c r="G48" i="1"/>
  <c r="I35" i="1"/>
  <c r="P35" i="1" s="1"/>
  <c r="M35" i="1"/>
  <c r="K35" i="1"/>
  <c r="G35" i="1"/>
  <c r="I104" i="1"/>
  <c r="P104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4" i="1"/>
  <c r="P85" i="1"/>
  <c r="P86" i="1"/>
  <c r="P87" i="1"/>
  <c r="P89" i="1"/>
  <c r="P90" i="1"/>
  <c r="P91" i="1"/>
  <c r="P92" i="1"/>
  <c r="P93" i="1"/>
  <c r="P94" i="1"/>
  <c r="P96" i="1"/>
  <c r="P97" i="1"/>
  <c r="P98" i="1"/>
  <c r="P99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9" i="1"/>
  <c r="I95" i="1"/>
  <c r="P95" i="1" s="1"/>
  <c r="I100" i="1"/>
  <c r="P100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10" i="1"/>
  <c r="G11" i="1"/>
  <c r="G12" i="1"/>
  <c r="G13" i="1"/>
  <c r="G14" i="1"/>
  <c r="G9" i="1"/>
  <c r="N57" i="1" l="1"/>
  <c r="N59" i="1"/>
  <c r="N58" i="1"/>
  <c r="N56" i="1"/>
  <c r="N48" i="1"/>
  <c r="N35" i="1"/>
  <c r="I47" i="1"/>
  <c r="M46" i="1"/>
  <c r="K46" i="1"/>
  <c r="I83" i="1"/>
  <c r="P83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K53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N76" i="1" s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0" i="1"/>
  <c r="I88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53" i="1" l="1"/>
  <c r="N77" i="1"/>
  <c r="N52" i="1"/>
  <c r="N100" i="1"/>
  <c r="N95" i="1"/>
  <c r="N74" i="1"/>
  <c r="N104" i="1"/>
  <c r="N88" i="1"/>
  <c r="P88" i="1"/>
  <c r="N11" i="1"/>
  <c r="P11" i="1"/>
  <c r="N14" i="1"/>
  <c r="P14" i="1"/>
  <c r="N17" i="1"/>
  <c r="P17" i="1"/>
  <c r="N47" i="1"/>
  <c r="P47" i="1"/>
  <c r="N87" i="1"/>
  <c r="N86" i="1"/>
  <c r="N83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<sst xmlns="http://schemas.openxmlformats.org/spreadsheetml/2006/main" count="810" uniqueCount="463">
  <si>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</si>
  <si>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</si>
  <si>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</si>
  <si>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</si>
  <si>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</si>
  <si>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</si>
  <si>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</si>
  <si>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</si>
  <si>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</si>
  <si>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</si>
  <si>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</si>
  <si>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</si>
  <si>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</si>
  <si>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</si>
  <si>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</si>
  <si>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</si>
  <si>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</si>
  <si>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</si>
  <si>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</si>
  <si>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</si>
  <si>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</si>
  <si>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</si>
  <si>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</si>
  <si>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</si>
  <si>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</si>
  <si>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</si>
  <si>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</si>
  <si>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</si>
  <si>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</si>
  <si>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</si>
  <si>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</si>
  <si>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</si>
  <si>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</si>
  <si>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</si>
  <si>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</si>
  <si>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</si>
  <si>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</si>
  <si>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</si>
  <si>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</si>
  <si>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</si>
  <si>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</si>
  <si>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</si>
  <si>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</si>
  <si>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</si>
  <si>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</si>
  <si>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</si>
  <si>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</si>
  <si>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</si>
  <si>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</si>
  <si>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</si>
  <si>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</si>
  <si>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</si>
  <si>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</si>
  <si>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</si>
  <si>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</si>
  <si>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</si>
  <si>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</si>
  <si>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</si>
  <si>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</si>
  <si>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</si>
  <si>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</si>
  <si>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</si>
  <si>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</si>
  <si>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</si>
  <si>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</si>
  <si>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</si>
  <si>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</si>
  <si>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</si>
  <si>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</si>
  <si>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</si>
  <si>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</si>
  <si>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</si>
  <si>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</si>
  <si>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</si>
  <si>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</si>
  <si>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</si>
  <si>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</si>
  <si>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</si>
  <si>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</si>
  <si>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</si>
  <si>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</si>
  <si>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</si>
  <si>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</si>
  <si>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</si>
  <si>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</si>
  <si>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</si>
  <si>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</si>
  <si>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</si>
  <si>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</si>
  <si>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</si>
  <si>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</si>
  <si>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</si>
  <si>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</si>
  <si>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</si>
  <si>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</si>
  <si>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</si>
  <si>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</si>
  <si>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</si>
  <si>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</si>
  <si>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</si>
  <si>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</si>
  <si>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</si>
  <si>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</si>
  <si>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</si>
  <si>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</si>
  <si>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</si>
  <si>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</si>
  <si>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</si>
  <si>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</si>
  <si>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</si>
  <si>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</si>
  <si>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</si>
  <si>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</si>
  <si>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</si>
  <si>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</si>
  <si>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</si>
  <si>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</si>
  <si>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</si>
  <si>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</si>
  <si>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</si>
  <si>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</si>
  <si>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</si>
  <si>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</si>
  <si>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</si>
  <si>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</si>
  <si>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</si>
  <si>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</si>
  <si>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</si>
  <si>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</si>
  <si>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</si>
  <si>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</si>
  <si>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</si>
  <si>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</si>
  <si>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</si>
  <si>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</si>
  <si>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</si>
  <si>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</si>
  <si>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</si>
  <si>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</si>
  <si>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</si>
  <si>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</si>
  <si>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</si>
  <si>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</si>
  <si>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</si>
  <si>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</si>
  <si>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</si>
  <si>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</si>
  <si>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</si>
  <si>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</si>
  <si>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</si>
  <si>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</si>
  <si>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</si>
  <si>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</si>
  <si>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</si>
  <si>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</si>
  <si>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</si>
  <si>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</si>
  <si>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</si>
  <si>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</si>
  <si>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</si>
  <si>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</si>
  <si>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</si>
  <si>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</si>
  <si>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</si>
  <si>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</si>
  <si>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</si>
  <si>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</si>
  <si>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</si>
  <si>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</si>
  <si>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</si>
  <si>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</si>
  <si>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</si>
  <si>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</si>
  <si>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</si>
  <si>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</si>
  <si>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</si>
  <si>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</si>
  <si>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</si>
  <si>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</si>
  <si>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</si>
  <si>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</si>
  <si>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</si>
  <si>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</si>
  <si>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</si>
  <si>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</si>
  <si>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</si>
  <si>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</si>
  <si>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</si>
  <si>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</si>
  <si>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</si>
  <si>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</si>
  <si>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</si>
  <si>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</si>
  <si>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</si>
  <si>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</si>
  <si>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</si>
  <si>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</si>
  <si>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</si>
  <si>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</si>
  <si>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</si>
  <si>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</si>
  <si>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</si>
  <si>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</si>
  <si>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</si>
  <si>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</si>
  <si>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</si>
  <si>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</si>
  <si>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</si>
  <si>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</si>
  <si>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</si>
  <si>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</si>
  <si>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</si>
  <si>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</si>
  <si>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</si>
  <si>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</si>
  <si>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</si>
  <si>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</si>
  <si>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</si>
  <si>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</si>
  <si>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</si>
  <si>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</si>
  <si>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</si>
  <si>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</si>
  <si>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</si>
  <si>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</si>
  <si>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</si>
  <si>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</si>
  <si>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</si>
  <si>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</si>
  <si>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</si>
  <si>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</si>
  <si>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</si>
  <si>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</si>
  <si>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</si>
  <si>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</si>
  <si>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</si>
  <si>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</si>
  <si>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</si>
  <si>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</si>
  <si>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</si>
  <si>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</si>
  <si>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</si>
  <si>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</si>
  <si>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</si>
  <si>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</si>
  <si>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</si>
  <si>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</si>
  <si>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</si>
  <si>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</si>
  <si>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</si>
  <si>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</si>
  <si>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</si>
  <si>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</si>
  <si>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</si>
  <si>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</si>
  <si>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</si>
  <si>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</si>
  <si>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</si>
  <si>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</si>
  <si>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</si>
  <si>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</si>
  <si>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</si>
  <si>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</si>
  <si>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</si>
  <si>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</si>
  <si>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</si>
  <si>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</si>
  <si>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</si>
  <si>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</si>
  <si>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</si>
  <si>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</si>
  <si>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</si>
  <si>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</si>
  <si>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</si>
  <si>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</si>
  <si>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</si>
  <si>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</si>
  <si>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</si>
  <si>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</si>
  <si>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</si>
  <si>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</si>
  <si>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</si>
  <si>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</si>
  <si>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</si>
  <si>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</si>
  <si>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</si>
  <si>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</si>
  <si>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</si>
  <si>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</si>
  <si>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</si>
  <si>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</si>
  <si>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</si>
  <si>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</si>
  <si>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</si>
  <si>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</si>
  <si>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</si>
  <si>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</si>
  <si>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</si>
  <si>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</si>
  <si>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</si>
  <si>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</si>
  <si>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</si>
  <si>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</si>
  <si>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</si>
  <si>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</si>
  <si>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</si>
  <si>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</si>
  <si>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</si>
  <si>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</si>
  <si>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</si>
  <si>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</si>
  <si>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</si>
  <si>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</si>
  <si>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</si>
  <si>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</si>
  <si>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</si>
  <si>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</si>
  <si>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</si>
  <si>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</si>
  <si>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</si>
  <si>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</si>
  <si>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</si>
  <si>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</si>
  <si>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</si>
  <si>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</si>
  <si>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</si>
  <si>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</si>
  <si>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</si>
  <si>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</si>
  <si>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</si>
  <si>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</si>
  <si>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</si>
  <si>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</si>
  <si>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</si>
  <si>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</si>
  <si>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</si>
  <si>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</si>
  <si>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</si>
  <si>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</si>
  <si>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</si>
  <si>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</si>
  <si>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</si>
  <si>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</si>
  <si>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</si>
  <si>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</si>
  <si>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</si>
  <si>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</si>
  <si>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</si>
  <si>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</si>
  <si>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</si>
  <si>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</si>
  <si>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</si>
  <si>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</si>
  <si>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</si>
  <si>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</si>
  <si>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</si>
  <si>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</si>
  <si>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</si>
  <si>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</si>
  <si>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</si>
  <si>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</si>
  <si>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</si>
  <si>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</si>
  <si>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</si>
  <si>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</si>
  <si>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</si>
  <si>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</si>
  <si>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</si>
  <si>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</si>
  <si>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</si>
  <si>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</si>
  <si>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</si>
  <si>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</si>
  <si>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</si>
  <si>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</si>
  <si>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</si>
  <si>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</si>
  <si>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</si>
  <si>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</si>
  <si>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</si>
  <si>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</si>
  <si>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</si>
  <si>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</si>
  <si>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</si>
  <si>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</si>
  <si>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</si>
  <si>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</si>
  <si>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</si>
  <si>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</si>
  <si>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</si>
  <si>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</si>
  <si>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</si>
  <si>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</si>
  <si>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</si>
  <si>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</si>
  <si>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</si>
  <si>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</si>
  <si>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</si>
  <si>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</si>
  <si>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</si>
  <si>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</si>
  <si>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</si>
  <si>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</si>
  <si>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</si>
  <si>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</si>
  <si>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</si>
  <si>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</si>
  <si>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</si>
  <si>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</si>
  <si>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</si>
  <si>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</si>
  <si>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</si>
  <si>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</si>
  <si>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</si>
  <si>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</si>
  <si>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</si>
  <si>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</si>
  <si>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</si>
  <si>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</si>
  <si>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</si>
  <si>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</si>
  <si>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</si>
  <si>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</si>
  <si>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</si>
  <si>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</si>
  <si>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</si>
  <si>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</si>
  <si>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</si>
  <si>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</si>
  <si>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</si>
  <si>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</si>
  <si>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</si>
  <si>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</si>
  <si>
    <t>作業IDとサイズIDの組み合わせ「0000」</t>
    <rPh sb="0" eb="2">
      <t>サギョウ</t>
    </rPh>
    <rPh sb="11" eb="12">
      <t>ク</t>
    </rPh>
    <rPh sb="13" eb="14">
      <t>ア</t>
    </rPh>
    <phoneticPr fontId="2"/>
  </si>
  <si>
    <t>作業IDとサイズIDの組み合わせ「0000」　印刷用絞り込み</t>
    <rPh sb="0" eb="2">
      <t>サギョウ</t>
    </rPh>
    <rPh sb="11" eb="12">
      <t>ク</t>
    </rPh>
    <rPh sb="13" eb="14">
      <t>ア</t>
    </rPh>
    <rPh sb="23" eb="26">
      <t>インサツヨウ</t>
    </rPh>
    <rPh sb="26" eb="27">
      <t>シボ</t>
    </rPh>
    <rPh sb="28" eb="29">
      <t>コ</t>
    </rPh>
    <phoneticPr fontId="2"/>
  </si>
  <si>
    <t>09_45_項目</t>
    <phoneticPr fontId="2"/>
  </si>
  <si>
    <t>印刷項目「本文」とか</t>
    <rPh sb="0" eb="2">
      <t>インサツ</t>
    </rPh>
    <rPh sb="2" eb="4">
      <t>コウモク</t>
    </rPh>
    <rPh sb="5" eb="7">
      <t>ホンブン</t>
    </rPh>
    <phoneticPr fontId="2"/>
  </si>
  <si>
    <t>09_49_項目内容</t>
    <rPh sb="8" eb="10">
      <t>ナイヨウ</t>
    </rPh>
    <phoneticPr fontId="2"/>
  </si>
  <si>
    <t>[紀州]とか銘柄の表示</t>
    <rPh sb="1" eb="3">
      <t>キシュウ</t>
    </rPh>
    <rPh sb="6" eb="8">
      <t>メイガラ</t>
    </rPh>
    <rPh sb="9" eb="11">
      <t>ヒョウジ</t>
    </rPh>
    <phoneticPr fontId="2"/>
  </si>
  <si>
    <t>OKプリンスコート</t>
    <phoneticPr fontId="2"/>
  </si>
  <si>
    <t>アオとか色種情報</t>
    <rPh sb="4" eb="5">
      <t>イロ</t>
    </rPh>
    <rPh sb="5" eb="6">
      <t>シュ</t>
    </rPh>
    <rPh sb="6" eb="8">
      <t>ジョウホウ</t>
    </rPh>
    <phoneticPr fontId="2"/>
  </si>
  <si>
    <t>ウグイス</t>
    <phoneticPr fontId="2"/>
  </si>
  <si>
    <t>こちらは前情報の参照ができません</t>
    <rPh sb="4" eb="5">
      <t>ゼン</t>
    </rPh>
    <rPh sb="5" eb="7">
      <t>ジョウホウ</t>
    </rPh>
    <rPh sb="8" eb="10">
      <t>サンショウ</t>
    </rPh>
    <phoneticPr fontId="2"/>
  </si>
  <si>
    <t>T/Y</t>
    <phoneticPr fontId="2"/>
  </si>
  <si>
    <t>T</t>
    <phoneticPr fontId="2"/>
  </si>
  <si>
    <t>Num</t>
    <phoneticPr fontId="2"/>
  </si>
  <si>
    <t>04_02_用紙サイズリスト</t>
    <phoneticPr fontId="2"/>
  </si>
  <si>
    <t>04_03_銘柄リスト</t>
    <rPh sb="6" eb="8">
      <t>メイガラ</t>
    </rPh>
    <phoneticPr fontId="2"/>
  </si>
  <si>
    <t>04_04_SUB銘柄リスト</t>
    <rPh sb="9" eb="11">
      <t>メイガラ</t>
    </rPh>
    <phoneticPr fontId="2"/>
  </si>
  <si>
    <t>04_05_目リスト</t>
    <rPh sb="6" eb="7">
      <t>メ</t>
    </rPh>
    <phoneticPr fontId="2"/>
  </si>
  <si>
    <t>04_06_重さリスト</t>
    <rPh sb="6" eb="7">
      <t>オモ</t>
    </rPh>
    <phoneticPr fontId="2"/>
  </si>
  <si>
    <t>..\..\..\用紙管理\01_用紙ID\用紙ID.tbx</t>
  </si>
  <si>
    <t>..\..\..\用紙管理\01_用紙ID\用紙ID.tbx</t>
    <phoneticPr fontId="2"/>
  </si>
  <si>
    <t>done</t>
    <phoneticPr fontId="2"/>
  </si>
  <si>
    <t>縦横用紙サイズのみを返す</t>
    <rPh sb="0" eb="2">
      <t>タテヨコ</t>
    </rPh>
    <rPh sb="2" eb="4">
      <t>ヨウシ</t>
    </rPh>
    <rPh sb="10" eb="11">
      <t>カエ</t>
    </rPh>
    <phoneticPr fontId="2"/>
  </si>
  <si>
    <t>393*545</t>
    <phoneticPr fontId="2"/>
  </si>
  <si>
    <t>縦横</t>
    <rPh sb="0" eb="2">
      <t>タテヨコ</t>
    </rPh>
    <phoneticPr fontId="2"/>
  </si>
  <si>
    <t>全紙</t>
    <rPh sb="0" eb="2">
      <t>ゼンシ</t>
    </rPh>
    <phoneticPr fontId="2"/>
  </si>
  <si>
    <t>全紙サイズのみ集計</t>
    <rPh sb="0" eb="2">
      <t>ゼンシ</t>
    </rPh>
    <rPh sb="7" eb="9">
      <t>シュウケイ</t>
    </rPh>
    <phoneticPr fontId="2"/>
  </si>
  <si>
    <t>num</t>
    <phoneticPr fontId="2"/>
  </si>
  <si>
    <t>done</t>
    <phoneticPr fontId="2"/>
  </si>
  <si>
    <t>07_03_印刷機リスト</t>
  </si>
  <si>
    <t>done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</si>
</sst>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14" fontId="1" fillId="5" borderId="1" xfId="0" applyNumberFormat="1" applyFont="1" applyFill="1" applyBorder="1" applyAlignment="1">
      <alignment horizontal="left"/>
    </xf>
  </cellXfs>
  <cellStyles count="1">
    <cellStyle name="標準" xfId="0" builtinId="0"/>
  </cellStyles>
  <dxfs count="19"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265</v>
      </c>
    </row>
    <row r="3" spans="1:11">
      <c r="K3" s="1" t="s">
        <v>266</v>
      </c>
    </row>
    <row r="4" spans="1:11">
      <c r="K4" s="1" t="s">
        <v>267</v>
      </c>
    </row>
    <row r="7" spans="1:11">
      <c r="K7" s="1" t="s">
        <v>268</v>
      </c>
    </row>
    <row r="8" spans="1:11">
      <c r="K8" s="21" t="s">
        <v>270</v>
      </c>
    </row>
    <row r="13" spans="1:11">
      <c r="K13" s="1" t="s">
        <v>271</v>
      </c>
    </row>
    <row r="15" spans="1:11">
      <c r="K15" s="1" t="s">
        <v>269</v>
      </c>
    </row>
    <row r="16" spans="1:11">
      <c r="K16" s="1" t="s">
        <v>272</v>
      </c>
    </row>
    <row r="31" spans="1:18">
      <c r="A31" s="22" t="s">
        <v>273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255</v>
      </c>
      <c r="C33" s="1" t="s">
        <v>274</v>
      </c>
    </row>
    <row r="34" spans="2:12">
      <c r="B34" s="21" t="s">
        <v>254</v>
      </c>
      <c r="C34" s="21" t="s">
        <v>276</v>
      </c>
      <c r="D34" s="21"/>
    </row>
    <row r="35" spans="2:12">
      <c r="B35" s="1" t="s">
        <v>254</v>
      </c>
      <c r="C35" s="1" t="s">
        <v>275</v>
      </c>
    </row>
    <row r="36" spans="2:12">
      <c r="C36" s="1" t="s">
        <v>262</v>
      </c>
      <c r="D36" s="1" t="s">
        <v>277</v>
      </c>
    </row>
    <row r="37" spans="2:12">
      <c r="C37" s="1" t="s">
        <v>263</v>
      </c>
      <c r="D37" s="1" t="s">
        <v>278</v>
      </c>
    </row>
    <row r="38" spans="2:12">
      <c r="C38" s="1" t="s">
        <v>264</v>
      </c>
      <c r="D38" s="1" t="s">
        <v>279</v>
      </c>
    </row>
    <row r="44" spans="2:12">
      <c r="L44" s="1" t="s">
        <v>282</v>
      </c>
    </row>
    <row r="45" spans="2:12">
      <c r="L45" s="21" t="s">
        <v>283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40"/>
  <sheetViews>
    <sheetView tabSelected="1" zoomScale="70" zoomScaleNormal="70" workbookViewId="0">
      <pane ySplit="8" topLeftCell="A50" activePane="bottomLeft" state="frozen"/>
      <selection pane="bottomLeft" activeCell="A79" sqref="A79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43.12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284</v>
      </c>
    </row>
    <row r="3" spans="1:17">
      <c r="B3" s="1" t="s">
        <v>1</v>
      </c>
      <c r="E3" s="20" t="s">
        <v>253</v>
      </c>
      <c r="F3" s="1" t="s">
        <v>260</v>
      </c>
      <c r="H3" s="1" t="s">
        <v>261</v>
      </c>
    </row>
    <row r="4" spans="1:17">
      <c r="E4" s="20" t="s">
        <v>254</v>
      </c>
      <c r="F4" s="1" t="s">
        <v>257</v>
      </c>
      <c r="H4" s="1" t="s">
        <v>262</v>
      </c>
    </row>
    <row r="5" spans="1:17">
      <c r="E5" s="20" t="s">
        <v>255</v>
      </c>
      <c r="F5" s="1" t="s">
        <v>256</v>
      </c>
      <c r="H5" s="1" t="s">
        <v>263</v>
      </c>
    </row>
    <row r="6" spans="1:17">
      <c r="E6" s="20" t="s">
        <v>258</v>
      </c>
      <c r="F6" s="1" t="s">
        <v>259</v>
      </c>
      <c r="H6" s="1" t="s">
        <v>264</v>
      </c>
    </row>
    <row r="7" spans="1:17" ht="19.5">
      <c r="H7" s="28" t="s">
        <v>286</v>
      </c>
      <c r="J7" s="21"/>
      <c r="K7" s="21"/>
      <c r="N7" s="21"/>
    </row>
    <row r="8" spans="1:17" ht="36.75">
      <c r="C8" s="3" t="s">
        <v>6</v>
      </c>
      <c r="D8" s="3" t="s">
        <v>90</v>
      </c>
      <c r="E8" s="3" t="s">
        <v>3</v>
      </c>
      <c r="F8" s="3" t="s">
        <v>4</v>
      </c>
      <c r="G8" s="25" t="s">
        <v>298</v>
      </c>
      <c r="H8" s="25" t="s">
        <v>269</v>
      </c>
      <c r="I8" s="25" t="s">
        <v>281</v>
      </c>
      <c r="J8" s="25" t="s">
        <v>285</v>
      </c>
      <c r="K8" s="25"/>
      <c r="L8" s="26" t="s">
        <v>53</v>
      </c>
      <c r="M8" s="26"/>
      <c r="N8" s="24" t="s">
        <v>280</v>
      </c>
      <c r="O8" s="11" t="s">
        <v>197</v>
      </c>
      <c r="P8" s="11" t="s">
        <v>316</v>
      </c>
      <c r="Q8" s="17" t="s">
        <v>8</v>
      </c>
    </row>
    <row r="9" spans="1:17">
      <c r="C9" s="2" t="s">
        <v>237</v>
      </c>
      <c r="D9" s="2"/>
      <c r="E9" s="4" t="s">
        <v>238</v>
      </c>
      <c r="F9" s="2" t="s">
        <v>239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196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70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291</v>
      </c>
    </row>
    <row r="11" spans="1:17" ht="16.5">
      <c r="C11" s="2" t="s">
        <v>2</v>
      </c>
      <c r="D11" s="2" t="s">
        <v>196</v>
      </c>
      <c r="E11" s="4"/>
      <c r="F11" s="2" t="s">
        <v>5</v>
      </c>
      <c r="G11" s="2" t="str">
        <f>IFERROR(VLOOKUP(H11,項目リスト!$A$1:$B$20,2,FALSE),"")</f>
        <v>001</v>
      </c>
      <c r="H11" s="29" t="s">
        <v>70</v>
      </c>
      <c r="I11" s="2" t="str">
        <f>C11</f>
        <v>01_01_タイムリスト</v>
      </c>
      <c r="J11" s="2">
        <v>2</v>
      </c>
      <c r="K11" s="2" t="str">
        <f t="shared" ref="K11:K83" si="0">IF(L11&lt;&gt;"","_(","")</f>
        <v>_(</v>
      </c>
      <c r="L11" s="2" t="s">
        <v>10</v>
      </c>
      <c r="M11" s="2" t="str">
        <f t="shared" ref="M11:M83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293</v>
      </c>
      <c r="P11" s="23" t="str">
        <f t="shared" ref="P11:P81" si="3">IF(I11="","","..\..\tbx\"&amp;I11&amp;".tbx")</f>
        <v>..\..\tbx\01_01_タイムリスト.tbx</v>
      </c>
      <c r="Q11" s="18" t="s">
        <v>291</v>
      </c>
    </row>
    <row r="12" spans="1:17" ht="16.5">
      <c r="C12" s="2" t="s">
        <v>144</v>
      </c>
      <c r="D12" s="2"/>
      <c r="E12" s="4" t="s">
        <v>145</v>
      </c>
      <c r="F12" s="2"/>
      <c r="G12" s="2" t="str">
        <f>IFERROR(VLOOKUP(H12,項目リスト!$A$1:$B$20,2,FALSE),"")</f>
        <v>001</v>
      </c>
      <c r="H12" s="29" t="s">
        <v>70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146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290</v>
      </c>
      <c r="P12" s="23" t="str">
        <f t="shared" si="3"/>
        <v>..\..\tbx\01_02_ありなし選択.tbx</v>
      </c>
      <c r="Q12" s="18" t="s">
        <v>291</v>
      </c>
    </row>
    <row r="13" spans="1:17" ht="16.5">
      <c r="C13" s="2" t="s">
        <v>144</v>
      </c>
      <c r="D13" s="7" t="s">
        <v>141</v>
      </c>
      <c r="E13" s="4"/>
      <c r="F13" s="2"/>
      <c r="G13" s="2" t="str">
        <f>IFERROR(VLOOKUP(H13,項目リスト!$A$1:$B$20,2,FALSE),"")</f>
        <v>001</v>
      </c>
      <c r="H13" s="29" t="s">
        <v>70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147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289</v>
      </c>
      <c r="P13" s="23" t="str">
        <f t="shared" si="3"/>
        <v>..\..\tbx\01_02_ありなし選択.tbx</v>
      </c>
      <c r="Q13" s="18" t="s">
        <v>291</v>
      </c>
    </row>
    <row r="14" spans="1:17" ht="16.5">
      <c r="C14" s="2" t="s">
        <v>144</v>
      </c>
      <c r="D14" s="7" t="s">
        <v>141</v>
      </c>
      <c r="E14" s="4"/>
      <c r="F14" s="2"/>
      <c r="G14" s="2" t="str">
        <f>IFERROR(VLOOKUP(H14,項目リスト!$A$1:$B$20,2,FALSE),"")</f>
        <v>001</v>
      </c>
      <c r="H14" s="29" t="s">
        <v>70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148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292</v>
      </c>
      <c r="P14" s="23" t="str">
        <f t="shared" si="3"/>
        <v>..\..\tbx\01_02_ありなし選択.tbx</v>
      </c>
      <c r="Q14" s="18" t="s">
        <v>291</v>
      </c>
    </row>
    <row r="15" spans="1:17" ht="16.5">
      <c r="C15" s="2" t="s">
        <v>144</v>
      </c>
      <c r="D15" s="7" t="s">
        <v>141</v>
      </c>
      <c r="E15" s="4"/>
      <c r="F15" s="2"/>
      <c r="G15" s="2" t="str">
        <f>IFERROR(VLOOKUP(H15,項目リスト!$A$1:$B$20,2,FALSE),"")</f>
        <v>001</v>
      </c>
      <c r="H15" s="29" t="s">
        <v>70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149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294</v>
      </c>
      <c r="P15" s="23" t="str">
        <f t="shared" si="3"/>
        <v>..\..\tbx\01_02_ありなし選択.tbx</v>
      </c>
      <c r="Q15" s="18" t="s">
        <v>291</v>
      </c>
    </row>
    <row r="16" spans="1:17" ht="16.5">
      <c r="C16" s="2" t="s">
        <v>144</v>
      </c>
      <c r="D16" s="7" t="s">
        <v>141</v>
      </c>
      <c r="E16" s="4"/>
      <c r="F16" s="2"/>
      <c r="G16" s="2" t="str">
        <f>IFERROR(VLOOKUP(H16,項目リスト!$A$1:$B$20,2,FALSE),"")</f>
        <v>001</v>
      </c>
      <c r="H16" s="29" t="s">
        <v>70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287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295</v>
      </c>
      <c r="P16" s="23" t="str">
        <f t="shared" si="3"/>
        <v>..\..\tbx\01_02_ありなし選択.tbx</v>
      </c>
      <c r="Q16" s="18" t="s">
        <v>291</v>
      </c>
    </row>
    <row r="17" spans="3:17" ht="16.5">
      <c r="C17" s="2" t="s">
        <v>144</v>
      </c>
      <c r="D17" s="7" t="s">
        <v>141</v>
      </c>
      <c r="E17" s="4"/>
      <c r="F17" s="2"/>
      <c r="G17" s="2" t="str">
        <f>IFERROR(VLOOKUP(H17,項目リスト!$A$1:$B$20,2,FALSE),"")</f>
        <v>001</v>
      </c>
      <c r="H17" s="29" t="s">
        <v>70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288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296</v>
      </c>
      <c r="P17" s="23" t="str">
        <f t="shared" si="3"/>
        <v>..\..\tbx\01_02_ありなし選択.tbx</v>
      </c>
      <c r="Q17" s="18" t="s">
        <v>291</v>
      </c>
    </row>
    <row r="18" spans="3:17" ht="16.5">
      <c r="C18" s="2" t="s">
        <v>194</v>
      </c>
      <c r="D18" s="2"/>
      <c r="E18" s="4" t="s">
        <v>195</v>
      </c>
      <c r="F18" s="2"/>
      <c r="G18" s="2" t="str">
        <f>IFERROR(VLOOKUP(H18,項目リスト!$A$1:$B$20,2,FALSE),"")</f>
        <v>001</v>
      </c>
      <c r="H18" s="29" t="s">
        <v>70</v>
      </c>
      <c r="I18" s="2" t="s">
        <v>301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302</v>
      </c>
      <c r="P18" s="23" t="str">
        <f t="shared" si="3"/>
        <v>..\..\tbx\01_03_数字順.tbx.tbx</v>
      </c>
      <c r="Q18" s="18" t="s">
        <v>291</v>
      </c>
    </row>
    <row r="19" spans="3:17" ht="24.75">
      <c r="C19" s="6" t="s">
        <v>84</v>
      </c>
      <c r="D19" s="2" t="s">
        <v>32</v>
      </c>
      <c r="E19" s="5" t="s">
        <v>86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25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84</v>
      </c>
      <c r="D20" s="2"/>
      <c r="E20" s="5"/>
      <c r="F20" s="2"/>
      <c r="G20" s="2" t="str">
        <f>IFERROR(VLOOKUP(H20,項目リスト!$A$1:$B$20,2,FALSE),"")</f>
        <v/>
      </c>
      <c r="H20" s="29" t="s">
        <v>218</v>
      </c>
      <c r="I20" s="2"/>
      <c r="J20" s="2"/>
      <c r="K20" s="2" t="str">
        <f t="shared" si="0"/>
        <v>_(</v>
      </c>
      <c r="L20" s="2" t="s">
        <v>85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87</v>
      </c>
      <c r="D21" s="2" t="s">
        <v>32</v>
      </c>
      <c r="E21" s="5" t="s">
        <v>88</v>
      </c>
      <c r="F21" s="2"/>
      <c r="G21" s="2" t="str">
        <f>IFERROR(VLOOKUP(H21,項目リスト!$A$1:$B$20,2,FALSE),"")</f>
        <v/>
      </c>
      <c r="H21" s="29" t="s">
        <v>219</v>
      </c>
      <c r="I21" s="2"/>
      <c r="J21" s="2"/>
      <c r="K21" s="2" t="str">
        <f t="shared" si="0"/>
        <v>_(</v>
      </c>
      <c r="L21" s="2" t="s">
        <v>89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198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199</v>
      </c>
      <c r="P22" s="23" t="str">
        <f t="shared" si="3"/>
        <v/>
      </c>
      <c r="Q22" s="18"/>
    </row>
    <row r="23" spans="3:17">
      <c r="C23" s="2" t="s">
        <v>200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200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193</v>
      </c>
      <c r="P23" s="23" t="str">
        <f t="shared" si="3"/>
        <v/>
      </c>
      <c r="Q23" s="18"/>
    </row>
    <row r="24" spans="3:17">
      <c r="C24" s="2" t="s">
        <v>171</v>
      </c>
      <c r="D24" s="2"/>
      <c r="E24" s="4" t="s">
        <v>172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173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171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174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171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175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171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176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171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177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171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178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171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179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180</v>
      </c>
      <c r="D31" s="2"/>
      <c r="E31" s="4" t="s">
        <v>181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182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183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184</v>
      </c>
      <c r="D34" s="2"/>
      <c r="E34" s="4" t="s">
        <v>189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318</v>
      </c>
      <c r="D35" s="2"/>
      <c r="E35" s="4"/>
      <c r="F35" s="2"/>
      <c r="G35" s="2" t="str">
        <f>IFERROR(VLOOKUP(H35,項目リスト!$A$1:$B$20,2,FALSE),"")</f>
        <v>004</v>
      </c>
      <c r="H35" s="29" t="s">
        <v>310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291</v>
      </c>
    </row>
    <row r="36" spans="3:17" ht="24.75">
      <c r="C36" s="6" t="s">
        <v>110</v>
      </c>
      <c r="D36" s="2" t="s">
        <v>32</v>
      </c>
      <c r="E36" s="5" t="s">
        <v>111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112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128</v>
      </c>
      <c r="D37" s="2" t="s">
        <v>68</v>
      </c>
      <c r="E37" s="5" t="s">
        <v>129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133</v>
      </c>
      <c r="D38" s="2" t="s">
        <v>135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136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133</v>
      </c>
      <c r="D39" s="7" t="s">
        <v>141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137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133</v>
      </c>
      <c r="D40" s="7" t="s">
        <v>141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138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133</v>
      </c>
      <c r="D41" s="7" t="s">
        <v>141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139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134</v>
      </c>
      <c r="D42" s="2" t="s">
        <v>132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140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142</v>
      </c>
      <c r="D43" s="2" t="s">
        <v>143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140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231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203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233</v>
      </c>
      <c r="F45" s="2" t="s">
        <v>5</v>
      </c>
      <c r="G45" s="2" t="str">
        <f>IFERROR(VLOOKUP(H45,項目リスト!$A$1:$B$20,2,FALSE),"")</f>
        <v/>
      </c>
      <c r="H45" s="29" t="s">
        <v>232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203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234</v>
      </c>
      <c r="F46" s="2" t="s">
        <v>201</v>
      </c>
      <c r="G46" s="2" t="str">
        <f>IFERROR(VLOOKUP(H46,項目リスト!$A$1:$B$20,2,FALSE),"")</f>
        <v/>
      </c>
      <c r="H46" s="29" t="s">
        <v>202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313</v>
      </c>
      <c r="F47" s="2" t="s">
        <v>5</v>
      </c>
      <c r="G47" s="2" t="str">
        <f>IFERROR(VLOOKUP(H47,項目リスト!$A$1:$B$20,2,FALSE),"")</f>
        <v>005</v>
      </c>
      <c r="H47" s="29" t="s">
        <v>190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315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291</v>
      </c>
    </row>
    <row r="48" spans="3:17" ht="16.5">
      <c r="C48" s="2" t="s">
        <v>14</v>
      </c>
      <c r="D48" s="2" t="s">
        <v>319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310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320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203</v>
      </c>
      <c r="P48" s="23" t="str">
        <f t="shared" si="3"/>
        <v>..\..\tbx\03_01_シモダ社員情報.tbx</v>
      </c>
      <c r="Q48" s="18" t="s">
        <v>291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249</v>
      </c>
      <c r="P49" s="23" t="str">
        <f t="shared" si="3"/>
        <v/>
      </c>
      <c r="Q49" s="18"/>
      <c r="R49" s="1" t="s">
        <v>250</v>
      </c>
    </row>
    <row r="50" spans="3:18" ht="24.75">
      <c r="C50" s="2" t="s">
        <v>205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251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203</v>
      </c>
      <c r="P50" s="23" t="str">
        <f t="shared" si="3"/>
        <v/>
      </c>
      <c r="Q50" s="18"/>
    </row>
    <row r="51" spans="3:18" ht="24.75">
      <c r="C51" s="2" t="s">
        <v>205</v>
      </c>
      <c r="D51" s="2"/>
      <c r="E51" s="5" t="s">
        <v>18</v>
      </c>
      <c r="F51" s="2" t="s">
        <v>201</v>
      </c>
      <c r="G51" s="2" t="str">
        <f>IFERROR(VLOOKUP(H51,項目リスト!$A$1:$B$20,2,FALSE),"")</f>
        <v/>
      </c>
      <c r="H51" s="29" t="s">
        <v>252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203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433</v>
      </c>
      <c r="F52" s="2" t="s">
        <v>201</v>
      </c>
      <c r="G52" s="2" t="str">
        <f>IFERROR(VLOOKUP(H52,項目リスト!$A$1:$B$20,2,FALSE),"")</f>
        <v>004</v>
      </c>
      <c r="H52" s="29" t="s">
        <v>310</v>
      </c>
      <c r="I52" s="2" t="s">
        <v>308</v>
      </c>
      <c r="J52" s="2">
        <v>1</v>
      </c>
      <c r="K52" s="2" t="str">
        <f t="shared" si="0"/>
        <v>_(</v>
      </c>
      <c r="L52" s="2" t="s">
        <v>70</v>
      </c>
      <c r="M52" s="2" t="str">
        <f t="shared" si="1"/>
        <v>)</v>
      </c>
      <c r="N52" s="27" t="str">
        <f t="shared" ref="N52:N60" si="10">_xlfn.TEXTJOIN(,,G52,"_",H52,"_",I52,"_",J52,K52,L52,M52,".wfx")</f>
        <v>004_用紙_04_01_用紙サイズリスト_1_(基本).wfx</v>
      </c>
      <c r="O52" s="13" t="s">
        <v>206</v>
      </c>
      <c r="P52" s="23" t="str">
        <f t="shared" si="3"/>
        <v>..\..\tbx\04_01_用紙サイズリスト.tbx</v>
      </c>
      <c r="Q52" s="18" t="s">
        <v>312</v>
      </c>
    </row>
    <row r="53" spans="3:18" ht="16.5">
      <c r="C53" s="2" t="s">
        <v>446</v>
      </c>
      <c r="D53" s="2"/>
      <c r="E53" s="4" t="s">
        <v>434</v>
      </c>
      <c r="F53" s="2" t="s">
        <v>201</v>
      </c>
      <c r="G53" s="2" t="str">
        <f>IFERROR(VLOOKUP(H53,項目リスト!$A$1:$B$20,2,FALSE),"")</f>
        <v>004</v>
      </c>
      <c r="H53" s="29" t="s">
        <v>310</v>
      </c>
      <c r="I53" s="2" t="s">
        <v>308</v>
      </c>
      <c r="J53" s="2">
        <v>2</v>
      </c>
      <c r="K53" s="2" t="str">
        <f t="shared" si="0"/>
        <v>_(</v>
      </c>
      <c r="L53" s="2" t="s">
        <v>311</v>
      </c>
      <c r="M53" s="2" t="str">
        <f t="shared" si="1"/>
        <v>)</v>
      </c>
      <c r="N53" s="27" t="str">
        <f t="shared" si="10"/>
        <v>004_用紙_04_01_用紙サイズリスト_2_(印刷用サイズ).wfx</v>
      </c>
      <c r="O53" s="13" t="s">
        <v>207</v>
      </c>
      <c r="P53" s="23" t="str">
        <f t="shared" si="3"/>
        <v>..\..\tbx\04_01_用紙サイズリスト.tbx</v>
      </c>
      <c r="Q53" s="18" t="s">
        <v>312</v>
      </c>
    </row>
    <row r="54" spans="3:18" ht="16.5">
      <c r="C54" s="2" t="s">
        <v>19</v>
      </c>
      <c r="D54" s="2"/>
      <c r="E54" s="4" t="s">
        <v>454</v>
      </c>
      <c r="F54" s="2" t="s">
        <v>5</v>
      </c>
      <c r="G54" s="2" t="str">
        <f>IFERROR(VLOOKUP(H54,項目リスト!$A$1:$B$20,2,FALSE),"")</f>
        <v>004</v>
      </c>
      <c r="H54" s="29" t="s">
        <v>310</v>
      </c>
      <c r="I54" s="2" t="s">
        <v>19</v>
      </c>
      <c r="J54" s="2">
        <v>3</v>
      </c>
      <c r="K54" s="2" t="str">
        <f t="shared" si="0"/>
        <v>_(</v>
      </c>
      <c r="L54" s="2" t="s">
        <v>456</v>
      </c>
      <c r="M54" s="2" t="str">
        <f t="shared" si="1"/>
        <v>)</v>
      </c>
      <c r="N54" s="27" t="str">
        <f t="shared" si="10"/>
        <v>004_用紙_04_01_用紙サイズリスト_3_(縦横).wfx</v>
      </c>
      <c r="O54" s="13" t="s">
        <v>455</v>
      </c>
      <c r="P54" s="23" t="str">
        <f>IF(I54="","","..\..\tbx\"&amp;I54&amp;".tbx")</f>
        <v>..\..\tbx\04_01_用紙サイズリスト.tbx</v>
      </c>
      <c r="Q54" s="18" t="s">
        <v>460</v>
      </c>
    </row>
    <row r="55" spans="3:18" ht="16.5">
      <c r="C55" s="2" t="s">
        <v>446</v>
      </c>
      <c r="D55" s="2"/>
      <c r="E55" s="4" t="s">
        <v>458</v>
      </c>
      <c r="F55" s="2" t="s">
        <v>459</v>
      </c>
      <c r="G55" s="2" t="str">
        <f>IFERROR(VLOOKUP(H55,項目リスト!$A$1:$B$20,2,FALSE),"")</f>
        <v>004</v>
      </c>
      <c r="H55" s="29" t="s">
        <v>310</v>
      </c>
      <c r="I55" s="2" t="s">
        <v>308</v>
      </c>
      <c r="J55" s="2">
        <v>4</v>
      </c>
      <c r="K55" s="2" t="str">
        <f t="shared" ref="K55" si="11">IF(L55&lt;&gt;"","_(","")</f>
        <v>_(</v>
      </c>
      <c r="L55" s="2" t="s">
        <v>457</v>
      </c>
      <c r="M55" s="2" t="str">
        <f t="shared" ref="M55" si="12">IF(L55&lt;&gt;"",")","")</f>
        <v>)</v>
      </c>
      <c r="N55" s="27" t="str">
        <f t="shared" ref="N55" si="13">_xlfn.TEXTJOIN(,,G55,"_",H55,"_",I55,"_",J55,K55,L55,M55,".wfx")</f>
        <v>004_用紙_04_01_用紙サイズリスト_4_(全紙).wfx</v>
      </c>
      <c r="O55" s="13" t="s">
        <v>207</v>
      </c>
      <c r="P55" s="23" t="str">
        <f t="shared" ref="P55" si="14">IF(I55="","","..\..\tbx\"&amp;I55&amp;".tbx")</f>
        <v>..\..\tbx\04_01_用紙サイズリスト.tbx</v>
      </c>
      <c r="Q55" s="18" t="s">
        <v>291</v>
      </c>
    </row>
    <row r="56" spans="3:18" ht="16.5">
      <c r="C56" s="2" t="s">
        <v>447</v>
      </c>
      <c r="D56" s="2"/>
      <c r="E56" s="4" t="s">
        <v>438</v>
      </c>
      <c r="F56" s="2" t="s">
        <v>5</v>
      </c>
      <c r="G56" s="2" t="str">
        <f>IFERROR(VLOOKUP(H56,項目リスト!$A$1:$B$20,2,FALSE),"")</f>
        <v>004</v>
      </c>
      <c r="H56" s="29" t="s">
        <v>310</v>
      </c>
      <c r="I56" s="2" t="str">
        <f>C56</f>
        <v>04_03_銘柄リスト</v>
      </c>
      <c r="J56" s="2">
        <v>1</v>
      </c>
      <c r="K56" s="2" t="str">
        <f t="shared" ref="K56:K60" si="15">IF(L56&lt;&gt;"","_(","")</f>
        <v/>
      </c>
      <c r="L56" s="2"/>
      <c r="M56" s="2" t="str">
        <f t="shared" ref="M56:M60" si="16">IF(L56&lt;&gt;"",")","")</f>
        <v/>
      </c>
      <c r="N56" s="27" t="str">
        <f t="shared" si="10"/>
        <v>004_用紙_04_03_銘柄リスト_1.wfx</v>
      </c>
      <c r="O56" s="13" t="s">
        <v>439</v>
      </c>
      <c r="P56" s="38" t="s">
        <v>452</v>
      </c>
      <c r="Q56" s="18" t="s">
        <v>453</v>
      </c>
      <c r="R56" s="1" t="s">
        <v>442</v>
      </c>
    </row>
    <row r="57" spans="3:18" ht="16.5">
      <c r="C57" s="2" t="s">
        <v>448</v>
      </c>
      <c r="D57" s="2"/>
      <c r="E57" s="4" t="s">
        <v>440</v>
      </c>
      <c r="F57" s="2" t="s">
        <v>5</v>
      </c>
      <c r="G57" s="2" t="str">
        <f>IFERROR(VLOOKUP(H57,項目リスト!$A$1:$B$20,2,FALSE),"")</f>
        <v>004</v>
      </c>
      <c r="H57" s="29" t="s">
        <v>310</v>
      </c>
      <c r="I57" s="2" t="str">
        <f>C57</f>
        <v>04_04_SUB銘柄リスト</v>
      </c>
      <c r="J57" s="2">
        <v>1</v>
      </c>
      <c r="K57" s="2" t="str">
        <f t="shared" si="15"/>
        <v/>
      </c>
      <c r="L57" s="2"/>
      <c r="M57" s="2" t="str">
        <f t="shared" si="16"/>
        <v/>
      </c>
      <c r="N57" s="27" t="str">
        <f t="shared" si="10"/>
        <v>004_用紙_04_04_SUB銘柄リスト_1.wfx</v>
      </c>
      <c r="O57" s="13" t="s">
        <v>441</v>
      </c>
      <c r="P57" s="38" t="s">
        <v>451</v>
      </c>
      <c r="Q57" s="18" t="s">
        <v>291</v>
      </c>
      <c r="R57" s="1" t="s">
        <v>442</v>
      </c>
    </row>
    <row r="58" spans="3:18" ht="16.5">
      <c r="C58" s="2" t="s">
        <v>449</v>
      </c>
      <c r="D58" s="2"/>
      <c r="E58" s="4" t="s">
        <v>443</v>
      </c>
      <c r="F58" s="2" t="s">
        <v>5</v>
      </c>
      <c r="G58" s="2" t="str">
        <f>IFERROR(VLOOKUP(H58,項目リスト!$A$1:$B$20,2,FALSE),"")</f>
        <v>004</v>
      </c>
      <c r="H58" s="29" t="s">
        <v>310</v>
      </c>
      <c r="I58" s="2" t="str">
        <f>C58</f>
        <v>04_05_目リスト</v>
      </c>
      <c r="J58" s="2">
        <v>1</v>
      </c>
      <c r="K58" s="2" t="str">
        <f t="shared" si="15"/>
        <v/>
      </c>
      <c r="L58" s="2"/>
      <c r="M58" s="2" t="str">
        <f t="shared" si="16"/>
        <v/>
      </c>
      <c r="N58" s="27" t="str">
        <f t="shared" si="10"/>
        <v>004_用紙_04_05_目リスト_1.wfx</v>
      </c>
      <c r="O58" s="13" t="s">
        <v>444</v>
      </c>
      <c r="P58" s="38" t="s">
        <v>451</v>
      </c>
      <c r="Q58" s="18" t="s">
        <v>291</v>
      </c>
      <c r="R58" s="1" t="s">
        <v>442</v>
      </c>
    </row>
    <row r="59" spans="3:18" ht="16.5">
      <c r="C59" s="2" t="s">
        <v>450</v>
      </c>
      <c r="D59" s="2"/>
      <c r="E59" s="4">
        <v>49.5</v>
      </c>
      <c r="F59" s="2" t="s">
        <v>445</v>
      </c>
      <c r="G59" s="2" t="str">
        <f>IFERROR(VLOOKUP(H59,項目リスト!$A$1:$B$20,2,FALSE),"")</f>
        <v>004</v>
      </c>
      <c r="H59" s="29" t="s">
        <v>310</v>
      </c>
      <c r="I59" s="2" t="str">
        <f>C59</f>
        <v>04_06_重さリスト</v>
      </c>
      <c r="J59" s="2">
        <v>1</v>
      </c>
      <c r="K59" s="2" t="str">
        <f t="shared" si="15"/>
        <v/>
      </c>
      <c r="L59" s="2"/>
      <c r="M59" s="2" t="str">
        <f t="shared" si="16"/>
        <v/>
      </c>
      <c r="N59" s="27" t="str">
        <f t="shared" si="10"/>
        <v>004_用紙_04_06_重さリスト_1.wfx</v>
      </c>
      <c r="O59" s="13">
        <v>49.5</v>
      </c>
      <c r="P59" s="38" t="s">
        <v>451</v>
      </c>
      <c r="Q59" s="18" t="s">
        <v>291</v>
      </c>
      <c r="R59" s="1" t="s">
        <v>442</v>
      </c>
    </row>
    <row r="60" spans="3:18" ht="16.5">
      <c r="C60" s="9" t="s">
        <v>163</v>
      </c>
      <c r="D60" s="2"/>
      <c r="E60" s="8" t="s">
        <v>162</v>
      </c>
      <c r="F60" s="2"/>
      <c r="G60" s="2" t="str">
        <f>IFERROR(VLOOKUP(H60,項目リスト!$A$1:$B$20,2,FALSE),"")</f>
        <v/>
      </c>
      <c r="H60" s="29"/>
      <c r="I60" s="2" t="str">
        <f>C60</f>
        <v>040_03_見出し</v>
      </c>
      <c r="J60" s="2">
        <v>1</v>
      </c>
      <c r="K60" s="2" t="str">
        <f t="shared" si="15"/>
        <v>_(</v>
      </c>
      <c r="L60" s="2" t="s">
        <v>315</v>
      </c>
      <c r="M60" s="2" t="str">
        <f t="shared" si="16"/>
        <v>)</v>
      </c>
      <c r="N60" s="27" t="str">
        <f t="shared" si="10"/>
        <v>__040_03_見出し_1_(外注担当者).wfx</v>
      </c>
      <c r="O60" s="13">
        <v>32</v>
      </c>
      <c r="P60" s="23" t="str">
        <f t="shared" ref="P60" si="17">IF(I60="","","..\..\tbx\"&amp;I60&amp;".tbx")</f>
        <v>..\..\tbx\040_03_見出し.tbx</v>
      </c>
      <c r="Q60" s="18"/>
    </row>
    <row r="61" spans="3:18">
      <c r="C61" s="2" t="s">
        <v>164</v>
      </c>
      <c r="D61" s="2"/>
      <c r="E61" s="8" t="s">
        <v>162</v>
      </c>
      <c r="F61" s="2"/>
      <c r="G61" s="2" t="str">
        <f>IFERROR(VLOOKUP(H61,項目リスト!$A$1:$B$20,2,FALSE),"")</f>
        <v/>
      </c>
      <c r="H61" s="29"/>
      <c r="I61" s="2"/>
      <c r="J61" s="2"/>
      <c r="K61" s="2" t="str">
        <f t="shared" si="0"/>
        <v/>
      </c>
      <c r="L61" s="2"/>
      <c r="M61" s="2" t="str">
        <f t="shared" si="1"/>
        <v/>
      </c>
      <c r="N61" s="2"/>
      <c r="O61" s="13"/>
      <c r="P61" s="23" t="str">
        <f t="shared" si="3"/>
        <v/>
      </c>
      <c r="Q61" s="18"/>
    </row>
    <row r="62" spans="3:18">
      <c r="C62" s="2" t="s">
        <v>20</v>
      </c>
      <c r="D62" s="2"/>
      <c r="E62" s="4" t="s">
        <v>21</v>
      </c>
      <c r="F62" s="2" t="s">
        <v>5</v>
      </c>
      <c r="G62" s="2" t="str">
        <f>IFERROR(VLOOKUP(H62,項目リスト!$A$1:$B$20,2,FALSE),"")</f>
        <v/>
      </c>
      <c r="H62" s="29" t="s">
        <v>20</v>
      </c>
      <c r="I62" s="2"/>
      <c r="J62" s="2"/>
      <c r="K62" s="2" t="str">
        <f t="shared" si="0"/>
        <v/>
      </c>
      <c r="L62" s="2"/>
      <c r="M62" s="2" t="str">
        <f t="shared" si="1"/>
        <v/>
      </c>
      <c r="N62" s="2"/>
      <c r="O62" s="13" t="s">
        <v>49</v>
      </c>
      <c r="P62" s="23" t="str">
        <f t="shared" si="3"/>
        <v/>
      </c>
      <c r="Q62" s="18"/>
    </row>
    <row r="63" spans="3:18">
      <c r="C63" s="2" t="s">
        <v>106</v>
      </c>
      <c r="D63" s="2"/>
      <c r="E63" s="4" t="s">
        <v>107</v>
      </c>
      <c r="F63" s="2"/>
      <c r="G63" s="2" t="str">
        <f>IFERROR(VLOOKUP(H63,項目リスト!$A$1:$B$20,2,FALSE),"")</f>
        <v/>
      </c>
      <c r="H63" s="29"/>
      <c r="I63" s="2"/>
      <c r="J63" s="2"/>
      <c r="K63" s="2" t="str">
        <f t="shared" si="0"/>
        <v/>
      </c>
      <c r="L63" s="2"/>
      <c r="M63" s="2" t="str">
        <f t="shared" si="1"/>
        <v/>
      </c>
      <c r="N63" s="2"/>
      <c r="O63" s="13"/>
      <c r="P63" s="23" t="str">
        <f t="shared" si="3"/>
        <v/>
      </c>
      <c r="Q63" s="18"/>
    </row>
    <row r="64" spans="3:18">
      <c r="C64" s="2" t="s">
        <v>186</v>
      </c>
      <c r="D64" s="2"/>
      <c r="E64" s="4" t="s">
        <v>187</v>
      </c>
      <c r="F64" s="2"/>
      <c r="G64" s="2" t="str">
        <f>IFERROR(VLOOKUP(H64,項目リスト!$A$1:$B$20,2,FALSE),"")</f>
        <v/>
      </c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23" t="str">
        <f t="shared" si="3"/>
        <v/>
      </c>
      <c r="Q64" s="18"/>
    </row>
    <row r="65" spans="3:17">
      <c r="C65" s="2" t="s">
        <v>22</v>
      </c>
      <c r="D65" s="2"/>
      <c r="E65" s="4" t="s">
        <v>23</v>
      </c>
      <c r="F65" s="2" t="s">
        <v>5</v>
      </c>
      <c r="G65" s="2" t="str">
        <f>IFERROR(VLOOKUP(H65,項目リスト!$A$1:$B$20,2,FALSE),"")</f>
        <v/>
      </c>
      <c r="H65" s="29" t="s">
        <v>22</v>
      </c>
      <c r="I65" s="2"/>
      <c r="J65" s="2"/>
      <c r="K65" s="2" t="str">
        <f t="shared" si="0"/>
        <v/>
      </c>
      <c r="L65" s="2"/>
      <c r="M65" s="2" t="str">
        <f t="shared" si="1"/>
        <v/>
      </c>
      <c r="N65" s="2"/>
      <c r="O65" s="14" t="s">
        <v>208</v>
      </c>
      <c r="P65" s="23" t="str">
        <f t="shared" si="3"/>
        <v/>
      </c>
      <c r="Q65" s="18"/>
    </row>
    <row r="66" spans="3:17">
      <c r="C66" s="2" t="s">
        <v>32</v>
      </c>
      <c r="D66" s="2"/>
      <c r="E66" s="4" t="s">
        <v>24</v>
      </c>
      <c r="F66" s="2" t="s">
        <v>5</v>
      </c>
      <c r="G66" s="2" t="str">
        <f>IFERROR(VLOOKUP(H66,項目リスト!$A$1:$B$20,2,FALSE),"")</f>
        <v/>
      </c>
      <c r="H66" s="29" t="s">
        <v>209</v>
      </c>
      <c r="I66" s="2"/>
      <c r="J66" s="2"/>
      <c r="K66" s="2" t="str">
        <f t="shared" si="0"/>
        <v>_(</v>
      </c>
      <c r="L66" s="2" t="s">
        <v>25</v>
      </c>
      <c r="M66" s="2" t="str">
        <f t="shared" si="1"/>
        <v>)</v>
      </c>
      <c r="N66" s="2"/>
      <c r="O66" s="13" t="s">
        <v>210</v>
      </c>
      <c r="P66" s="23" t="str">
        <f t="shared" si="3"/>
        <v/>
      </c>
      <c r="Q66" s="18"/>
    </row>
    <row r="67" spans="3:17">
      <c r="C67" s="2" t="s">
        <v>32</v>
      </c>
      <c r="D67" s="2"/>
      <c r="E67" s="4"/>
      <c r="F67" s="2" t="s">
        <v>5</v>
      </c>
      <c r="G67" s="2" t="str">
        <f>IFERROR(VLOOKUP(H67,項目リスト!$A$1:$B$20,2,FALSE),"")</f>
        <v/>
      </c>
      <c r="H67" s="29" t="s">
        <v>211</v>
      </c>
      <c r="I67" s="2"/>
      <c r="J67" s="2"/>
      <c r="K67" s="2" t="str">
        <f t="shared" si="0"/>
        <v>_(</v>
      </c>
      <c r="L67" s="2" t="s">
        <v>26</v>
      </c>
      <c r="M67" s="2" t="str">
        <f t="shared" si="1"/>
        <v>)</v>
      </c>
      <c r="N67" s="2"/>
      <c r="O67" s="13" t="s">
        <v>212</v>
      </c>
      <c r="P67" s="23" t="str">
        <f t="shared" si="3"/>
        <v/>
      </c>
      <c r="Q67" s="18"/>
    </row>
    <row r="68" spans="3:17">
      <c r="C68" s="2" t="s">
        <v>32</v>
      </c>
      <c r="D68" s="2"/>
      <c r="E68" s="4"/>
      <c r="F68" s="2" t="s">
        <v>5</v>
      </c>
      <c r="G68" s="2" t="str">
        <f>IFERROR(VLOOKUP(H68,項目リスト!$A$1:$B$20,2,FALSE),"")</f>
        <v/>
      </c>
      <c r="H68" s="29" t="s">
        <v>213</v>
      </c>
      <c r="I68" s="2"/>
      <c r="J68" s="2"/>
      <c r="K68" s="2" t="str">
        <f t="shared" si="0"/>
        <v>_(</v>
      </c>
      <c r="L68" s="2" t="s">
        <v>27</v>
      </c>
      <c r="M68" s="2" t="str">
        <f t="shared" si="1"/>
        <v>)</v>
      </c>
      <c r="N68" s="2"/>
      <c r="O68" s="13" t="s">
        <v>27</v>
      </c>
      <c r="P68" s="23" t="str">
        <f t="shared" si="3"/>
        <v/>
      </c>
      <c r="Q68" s="18"/>
    </row>
    <row r="69" spans="3:17">
      <c r="C69" s="2" t="s">
        <v>32</v>
      </c>
      <c r="D69" s="2"/>
      <c r="E69" s="4"/>
      <c r="F69" s="2" t="s">
        <v>5</v>
      </c>
      <c r="G69" s="2" t="str">
        <f>IFERROR(VLOOKUP(H69,項目リスト!$A$1:$B$20,2,FALSE),"")</f>
        <v/>
      </c>
      <c r="H69" s="29" t="s">
        <v>214</v>
      </c>
      <c r="I69" s="2"/>
      <c r="J69" s="2"/>
      <c r="K69" s="2" t="str">
        <f t="shared" si="0"/>
        <v>_(</v>
      </c>
      <c r="L69" s="2" t="s">
        <v>28</v>
      </c>
      <c r="M69" s="2" t="str">
        <f t="shared" si="1"/>
        <v>)</v>
      </c>
      <c r="N69" s="2"/>
      <c r="O69" s="13" t="s">
        <v>28</v>
      </c>
      <c r="P69" s="23" t="str">
        <f t="shared" si="3"/>
        <v/>
      </c>
      <c r="Q69" s="18"/>
    </row>
    <row r="70" spans="3:17">
      <c r="C70" s="2" t="s">
        <v>32</v>
      </c>
      <c r="D70" s="2"/>
      <c r="E70" s="4"/>
      <c r="F70" s="2" t="s">
        <v>5</v>
      </c>
      <c r="G70" s="2" t="str">
        <f>IFERROR(VLOOKUP(H70,項目リスト!$A$1:$B$20,2,FALSE),"")</f>
        <v/>
      </c>
      <c r="H70" s="29" t="s">
        <v>215</v>
      </c>
      <c r="I70" s="2"/>
      <c r="J70" s="2"/>
      <c r="K70" s="2" t="str">
        <f t="shared" si="0"/>
        <v>_(</v>
      </c>
      <c r="L70" s="2" t="s">
        <v>29</v>
      </c>
      <c r="M70" s="2" t="str">
        <f t="shared" si="1"/>
        <v>)</v>
      </c>
      <c r="N70" s="2"/>
      <c r="O70" s="13" t="s">
        <v>29</v>
      </c>
      <c r="P70" s="23" t="str">
        <f t="shared" si="3"/>
        <v/>
      </c>
      <c r="Q70" s="18"/>
    </row>
    <row r="71" spans="3:17">
      <c r="C71" s="2" t="s">
        <v>32</v>
      </c>
      <c r="D71" s="2"/>
      <c r="E71" s="4"/>
      <c r="F71" s="2" t="s">
        <v>5</v>
      </c>
      <c r="G71" s="2" t="str">
        <f>IFERROR(VLOOKUP(H71,項目リスト!$A$1:$B$20,2,FALSE),"")</f>
        <v/>
      </c>
      <c r="H71" s="29" t="s">
        <v>216</v>
      </c>
      <c r="I71" s="2"/>
      <c r="J71" s="2"/>
      <c r="K71" s="2" t="str">
        <f t="shared" si="0"/>
        <v>_(</v>
      </c>
      <c r="L71" s="2" t="s">
        <v>30</v>
      </c>
      <c r="M71" s="2" t="str">
        <f t="shared" si="1"/>
        <v>)</v>
      </c>
      <c r="N71" s="2"/>
      <c r="O71" s="13" t="s">
        <v>30</v>
      </c>
      <c r="P71" s="23" t="str">
        <f t="shared" si="3"/>
        <v/>
      </c>
      <c r="Q71" s="18"/>
    </row>
    <row r="72" spans="3:17">
      <c r="C72" s="2" t="s">
        <v>32</v>
      </c>
      <c r="D72" s="2"/>
      <c r="E72" s="4"/>
      <c r="F72" s="2" t="s">
        <v>5</v>
      </c>
      <c r="G72" s="2" t="str">
        <f>IFERROR(VLOOKUP(H72,項目リスト!$A$1:$B$20,2,FALSE),"")</f>
        <v/>
      </c>
      <c r="H72" s="29" t="s">
        <v>217</v>
      </c>
      <c r="I72" s="2"/>
      <c r="J72" s="2"/>
      <c r="K72" s="2" t="str">
        <f t="shared" si="0"/>
        <v>_(</v>
      </c>
      <c r="L72" s="2" t="s">
        <v>31</v>
      </c>
      <c r="M72" s="2" t="str">
        <f t="shared" si="1"/>
        <v>)</v>
      </c>
      <c r="N72" s="2"/>
      <c r="O72" s="13" t="s">
        <v>31</v>
      </c>
      <c r="P72" s="23" t="str">
        <f t="shared" si="3"/>
        <v/>
      </c>
      <c r="Q72" s="18"/>
    </row>
    <row r="73" spans="3:17">
      <c r="C73" s="2" t="s">
        <v>185</v>
      </c>
      <c r="D73" s="2"/>
      <c r="E73" s="4" t="s">
        <v>188</v>
      </c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23" t="str">
        <f t="shared" si="3"/>
        <v/>
      </c>
      <c r="Q73" s="18"/>
    </row>
    <row r="74" spans="3:17" ht="16.5">
      <c r="C74" s="2" t="s">
        <v>220</v>
      </c>
      <c r="D74" s="2"/>
      <c r="E74" s="4" t="s">
        <v>33</v>
      </c>
      <c r="F74" s="2" t="s">
        <v>5</v>
      </c>
      <c r="G74" s="2" t="str">
        <f>IFERROR(VLOOKUP(H74,項目リスト!$A$1:$B$20,2,FALSE),"")</f>
        <v>003</v>
      </c>
      <c r="H74" s="29" t="s">
        <v>306</v>
      </c>
      <c r="I74" s="2" t="s">
        <v>305</v>
      </c>
      <c r="J74" s="2">
        <v>1</v>
      </c>
      <c r="K74" s="2" t="str">
        <f t="shared" si="0"/>
        <v>_(</v>
      </c>
      <c r="L74" s="2" t="s">
        <v>70</v>
      </c>
      <c r="M74" s="2" t="str">
        <f t="shared" si="1"/>
        <v>)</v>
      </c>
      <c r="N74" s="27" t="str">
        <f t="shared" ref="N74:N77" si="18">_xlfn.TEXTJOIN(,,G74,"_",H74,"_",I74,"_",J74,K74,L74,M74,".wfx")</f>
        <v>003_工程管理_07_01_印刷項目リスト_1_(基本).wfx</v>
      </c>
      <c r="O74" s="13" t="s">
        <v>222</v>
      </c>
      <c r="P74" s="23" t="str">
        <f t="shared" si="3"/>
        <v>..\..\tbx\07_01_印刷項目リスト.tbx</v>
      </c>
      <c r="Q74" s="18" t="s">
        <v>291</v>
      </c>
    </row>
    <row r="75" spans="3:17">
      <c r="C75" s="2" t="s">
        <v>220</v>
      </c>
      <c r="D75" s="2"/>
      <c r="E75" s="4"/>
      <c r="F75" s="2" t="s">
        <v>224</v>
      </c>
      <c r="G75" s="2" t="str">
        <f>IFERROR(VLOOKUP(H75,項目リスト!$A$1:$B$20,2,FALSE),"")</f>
        <v/>
      </c>
      <c r="H75" s="29" t="s">
        <v>223</v>
      </c>
      <c r="I75" s="2"/>
      <c r="J75" s="2"/>
      <c r="K75" s="2" t="str">
        <f t="shared" si="0"/>
        <v>_(</v>
      </c>
      <c r="L75" s="2" t="s">
        <v>190</v>
      </c>
      <c r="M75" s="2" t="str">
        <f t="shared" si="1"/>
        <v>)</v>
      </c>
      <c r="N75" s="2"/>
      <c r="O75" s="15" t="s">
        <v>221</v>
      </c>
      <c r="P75" s="23" t="str">
        <f t="shared" si="3"/>
        <v/>
      </c>
      <c r="Q75" s="18"/>
    </row>
    <row r="76" spans="3:17" ht="16.5">
      <c r="C76" s="2" t="s">
        <v>65</v>
      </c>
      <c r="D76" s="2"/>
      <c r="E76" s="4"/>
      <c r="F76" s="2" t="s">
        <v>5</v>
      </c>
      <c r="G76" s="2" t="str">
        <f>IFERROR(VLOOKUP(H76,項目リスト!$A$1:$B$20,2,FALSE),"")</f>
        <v>002</v>
      </c>
      <c r="H76" s="29" t="s">
        <v>297</v>
      </c>
      <c r="I76" s="2" t="s">
        <v>65</v>
      </c>
      <c r="J76" s="2">
        <v>1</v>
      </c>
      <c r="K76" s="2" t="str">
        <f t="shared" si="0"/>
        <v>_(</v>
      </c>
      <c r="L76" s="2" t="s">
        <v>63</v>
      </c>
      <c r="M76" s="2" t="str">
        <f t="shared" si="1"/>
        <v>)</v>
      </c>
      <c r="N76" s="27" t="str">
        <f t="shared" si="18"/>
        <v>002_営業伝票_07_02_印刷機リスト_1_(営業).wfx</v>
      </c>
      <c r="O76" s="13"/>
      <c r="P76" s="23" t="str">
        <f t="shared" si="3"/>
        <v>..\..\tbx\07_02_印刷機リスト.tbx</v>
      </c>
      <c r="Q76" s="18" t="s">
        <v>291</v>
      </c>
    </row>
    <row r="77" spans="3:17" ht="16.5">
      <c r="C77" s="2" t="s">
        <v>65</v>
      </c>
      <c r="D77" s="2"/>
      <c r="E77" s="4"/>
      <c r="F77" s="2" t="s">
        <v>5</v>
      </c>
      <c r="G77" s="2" t="str">
        <f>IFERROR(VLOOKUP(H77,項目リスト!$A$1:$B$20,2,FALSE),"")</f>
        <v>002</v>
      </c>
      <c r="H77" s="29" t="s">
        <v>297</v>
      </c>
      <c r="I77" s="2" t="s">
        <v>65</v>
      </c>
      <c r="J77" s="2">
        <v>2</v>
      </c>
      <c r="K77" s="2" t="str">
        <f t="shared" si="0"/>
        <v>_(</v>
      </c>
      <c r="L77" s="2" t="s">
        <v>50</v>
      </c>
      <c r="M77" s="2" t="str">
        <f t="shared" si="1"/>
        <v>)</v>
      </c>
      <c r="N77" s="27" t="str">
        <f t="shared" si="18"/>
        <v>002_営業伝票_07_02_印刷機リスト_2_(冊子).wfx</v>
      </c>
      <c r="O77" s="13"/>
      <c r="P77" s="23" t="str">
        <f t="shared" si="3"/>
        <v>..\..\tbx\07_02_印刷機リスト.tbx</v>
      </c>
      <c r="Q77" s="18" t="s">
        <v>291</v>
      </c>
    </row>
    <row r="78" spans="3:17" ht="16.5">
      <c r="C78" s="2" t="s">
        <v>65</v>
      </c>
      <c r="D78" s="2"/>
      <c r="E78" s="4"/>
      <c r="F78" s="2" t="s">
        <v>5</v>
      </c>
      <c r="G78" s="2" t="str">
        <f>IFERROR(VLOOKUP(H78,項目リスト!$A$1:$B$20,2,FALSE),"")</f>
        <v>002</v>
      </c>
      <c r="H78" s="29" t="s">
        <v>297</v>
      </c>
      <c r="I78" s="2" t="s">
        <v>461</v>
      </c>
      <c r="J78" s="2">
        <v>3</v>
      </c>
      <c r="K78" s="2" t="str">
        <f t="shared" si="0"/>
        <v>_(</v>
      </c>
      <c r="L78" s="2" t="s">
        <v>64</v>
      </c>
      <c r="M78" s="2" t="str">
        <f t="shared" si="1"/>
        <v>)</v>
      </c>
      <c r="N78" s="27" t="str">
        <f t="shared" ref="N78" si="19">_xlfn.TEXTJOIN(,,G78,"_",H78,"_",I78,"_",J78,K78,L78,M78,".wfx")</f>
        <v>002_営業伝票_07_03_印刷機リスト_3_(工程).wfx</v>
      </c>
      <c r="O78" s="13"/>
      <c r="P78" s="23" t="str">
        <f t="shared" ref="P78" si="20">IF(I78="","","..\..\tbx\"&amp;I78&amp;".tbx")</f>
        <v>..\..\tbx\07_03_印刷機リスト.tbx</v>
      </c>
      <c r="Q78" s="18" t="s">
        <v>462</v>
      </c>
    </row>
    <row r="79" spans="3:17">
      <c r="C79" s="2" t="s">
        <v>65</v>
      </c>
      <c r="D79" s="2"/>
      <c r="E79" s="4"/>
      <c r="F79" s="2"/>
      <c r="G79" s="2" t="str">
        <f>IFERROR(VLOOKUP(H79,項目リスト!$A$1:$B$20,2,FALSE),"")</f>
        <v/>
      </c>
      <c r="H79" s="29"/>
      <c r="I79" s="2"/>
      <c r="J79" s="2"/>
      <c r="K79" s="2" t="str">
        <f t="shared" si="0"/>
        <v>_(</v>
      </c>
      <c r="L79" s="2" t="s">
        <v>193</v>
      </c>
      <c r="M79" s="2" t="str">
        <f t="shared" si="1"/>
        <v>)</v>
      </c>
      <c r="N79" s="2"/>
      <c r="O79" s="13"/>
      <c r="P79" s="23" t="str">
        <f t="shared" si="3"/>
        <v/>
      </c>
      <c r="Q79" s="18"/>
    </row>
    <row r="80" spans="3:17">
      <c r="C80" s="2" t="s">
        <v>65</v>
      </c>
      <c r="D80" s="2"/>
      <c r="E80" s="4" t="s">
        <v>247</v>
      </c>
      <c r="F80" s="2" t="s">
        <v>5</v>
      </c>
      <c r="G80" s="2" t="str">
        <f>IFERROR(VLOOKUP(H80,項目リスト!$A$1:$B$20,2,FALSE),"")</f>
        <v/>
      </c>
      <c r="H80" s="29"/>
      <c r="I80" s="2"/>
      <c r="J80" s="2"/>
      <c r="K80" s="2" t="str">
        <f t="shared" si="0"/>
        <v>_(</v>
      </c>
      <c r="L80" s="2" t="s">
        <v>246</v>
      </c>
      <c r="M80" s="2" t="str">
        <f t="shared" si="1"/>
        <v>)</v>
      </c>
      <c r="N80" s="2"/>
      <c r="O80" s="13" t="s">
        <v>248</v>
      </c>
      <c r="P80" s="23" t="str">
        <f t="shared" si="3"/>
        <v/>
      </c>
      <c r="Q80" s="18"/>
    </row>
    <row r="81" spans="3:18">
      <c r="C81" s="2" t="s">
        <v>191</v>
      </c>
      <c r="D81" s="2"/>
      <c r="E81" s="4" t="s">
        <v>192</v>
      </c>
      <c r="F81" s="2" t="s">
        <v>5</v>
      </c>
      <c r="G81" s="2" t="str">
        <f>IFERROR(VLOOKUP(H81,項目リスト!$A$1:$B$20,2,FALSE),"")</f>
        <v/>
      </c>
      <c r="H81" s="29"/>
      <c r="I81" s="2"/>
      <c r="J81" s="2"/>
      <c r="K81" s="2" t="str">
        <f t="shared" si="0"/>
        <v>_(</v>
      </c>
      <c r="L81" s="2" t="s">
        <v>240</v>
      </c>
      <c r="M81" s="2" t="str">
        <f t="shared" si="1"/>
        <v>)</v>
      </c>
      <c r="N81" s="2"/>
      <c r="O81" s="13" t="s">
        <v>241</v>
      </c>
      <c r="P81" s="23" t="str">
        <f t="shared" si="3"/>
        <v/>
      </c>
      <c r="Q81" s="18"/>
      <c r="R81" s="1" t="s">
        <v>242</v>
      </c>
    </row>
    <row r="82" spans="3:18">
      <c r="C82" s="2" t="s">
        <v>243</v>
      </c>
      <c r="D82" s="2"/>
      <c r="E82" s="4" t="s">
        <v>244</v>
      </c>
      <c r="F82" s="2"/>
      <c r="G82" s="2" t="str">
        <f>IFERROR(VLOOKUP(H82,項目リスト!$A$1:$B$20,2,FALSE),"")</f>
        <v/>
      </c>
      <c r="H82" s="29"/>
      <c r="I82" s="2"/>
      <c r="J82" s="2"/>
      <c r="K82" s="2" t="str">
        <f t="shared" si="0"/>
        <v/>
      </c>
      <c r="L82" s="2"/>
      <c r="M82" s="2" t="str">
        <f t="shared" si="1"/>
        <v/>
      </c>
      <c r="N82" s="2"/>
      <c r="O82" s="13"/>
      <c r="P82" s="23" t="str">
        <f t="shared" ref="P82:P145" si="21">IF(I82="","","..\..\tbx\"&amp;I82&amp;".tbx")</f>
        <v/>
      </c>
      <c r="Q82" s="18"/>
    </row>
    <row r="83" spans="3:18" ht="16.5">
      <c r="C83" s="2" t="s">
        <v>34</v>
      </c>
      <c r="D83" s="2"/>
      <c r="E83" s="4" t="s">
        <v>35</v>
      </c>
      <c r="F83" s="2" t="s">
        <v>5</v>
      </c>
      <c r="G83" s="2" t="str">
        <f>IFERROR(VLOOKUP(H83,項目リスト!$A$1:$B$20,2,FALSE),"")</f>
        <v>004</v>
      </c>
      <c r="H83" s="29" t="s">
        <v>310</v>
      </c>
      <c r="I83" s="2" t="str">
        <f>C83</f>
        <v>08_01_製紙会社リスト</v>
      </c>
      <c r="J83" s="2">
        <v>1</v>
      </c>
      <c r="K83" s="2" t="str">
        <f t="shared" si="0"/>
        <v/>
      </c>
      <c r="L83" s="2"/>
      <c r="M83" s="2" t="str">
        <f t="shared" si="1"/>
        <v/>
      </c>
      <c r="N83" s="27" t="str">
        <f t="shared" ref="N83" si="22">_xlfn.TEXTJOIN(,,G83,"_",H83,"_",I83,"_",J83,K83,L83,M83,".wfx")</f>
        <v>004_用紙_08_01_製紙会社リスト_1.wfx</v>
      </c>
      <c r="O83" s="13" t="s">
        <v>225</v>
      </c>
      <c r="P83" s="23" t="str">
        <f t="shared" si="21"/>
        <v>..\..\tbx\08_01_製紙会社リスト.tbx</v>
      </c>
      <c r="Q83" s="18" t="s">
        <v>312</v>
      </c>
    </row>
    <row r="84" spans="3:18">
      <c r="C84" s="2" t="s">
        <v>228</v>
      </c>
      <c r="D84" s="2"/>
      <c r="E84" s="4" t="s">
        <v>36</v>
      </c>
      <c r="F84" s="2" t="s">
        <v>229</v>
      </c>
      <c r="G84" s="2" t="str">
        <f>IFERROR(VLOOKUP(H84,項目リスト!$A$1:$B$20,2,FALSE),"")</f>
        <v/>
      </c>
      <c r="H84" s="29" t="s">
        <v>227</v>
      </c>
      <c r="I84" s="2"/>
      <c r="J84" s="2"/>
      <c r="K84" s="2" t="str">
        <f t="shared" ref="K84:K147" si="23">IF(L84&lt;&gt;"","_(","")</f>
        <v>_(</v>
      </c>
      <c r="L84" s="2" t="s">
        <v>226</v>
      </c>
      <c r="M84" s="2" t="str">
        <f t="shared" ref="M84:M147" si="24">IF(L84&lt;&gt;"",")","")</f>
        <v>)</v>
      </c>
      <c r="N84" s="2"/>
      <c r="O84" s="13">
        <v>1</v>
      </c>
      <c r="P84" s="23" t="str">
        <f t="shared" si="21"/>
        <v/>
      </c>
      <c r="Q84" s="18"/>
    </row>
    <row r="85" spans="3:18">
      <c r="C85" s="2" t="s">
        <v>37</v>
      </c>
      <c r="D85" s="2"/>
      <c r="E85" s="4" t="s">
        <v>38</v>
      </c>
      <c r="F85" s="2" t="s">
        <v>5</v>
      </c>
      <c r="G85" s="2" t="str">
        <f>IFERROR(VLOOKUP(H85,項目リスト!$A$1:$B$20,2,FALSE),"")</f>
        <v/>
      </c>
      <c r="H85" s="29" t="s">
        <v>37</v>
      </c>
      <c r="I85" s="2"/>
      <c r="J85" s="2"/>
      <c r="K85" s="2" t="str">
        <f t="shared" si="23"/>
        <v/>
      </c>
      <c r="L85" s="2"/>
      <c r="M85" s="2" t="str">
        <f t="shared" si="24"/>
        <v/>
      </c>
      <c r="N85" s="2"/>
      <c r="O85" s="13" t="s">
        <v>230</v>
      </c>
      <c r="P85" s="23" t="str">
        <f t="shared" si="21"/>
        <v/>
      </c>
      <c r="Q85" s="18"/>
    </row>
    <row r="86" spans="3:18" ht="16.5">
      <c r="C86" s="2" t="s">
        <v>39</v>
      </c>
      <c r="D86" s="2"/>
      <c r="E86" s="4" t="s">
        <v>40</v>
      </c>
      <c r="F86" s="2"/>
      <c r="G86" s="2" t="str">
        <f>IFERROR(VLOOKUP(H86,項目リスト!$A$1:$B$20,2,FALSE),"")</f>
        <v>002</v>
      </c>
      <c r="H86" s="29" t="s">
        <v>297</v>
      </c>
      <c r="I86" s="2" t="s">
        <v>304</v>
      </c>
      <c r="J86" s="2">
        <v>1</v>
      </c>
      <c r="K86" s="2" t="str">
        <f t="shared" si="23"/>
        <v/>
      </c>
      <c r="L86" s="2"/>
      <c r="M86" s="2" t="str">
        <f t="shared" si="24"/>
        <v/>
      </c>
      <c r="N86" s="27" t="str">
        <f t="shared" ref="N86:N88" si="25">_xlfn.TEXTJOIN(,,G86,"_",H86,"_",I86,"_",J86,K86,L86,M86,".wfx")</f>
        <v>002_営業伝票_09_02_情報ランクリスト_1.wfx</v>
      </c>
      <c r="O86" s="13"/>
      <c r="P86" s="23" t="str">
        <f t="shared" si="21"/>
        <v>..\..\tbx\09_02_情報ランクリスト.tbx</v>
      </c>
      <c r="Q86" s="18" t="s">
        <v>291</v>
      </c>
    </row>
    <row r="87" spans="3:18" ht="16.5">
      <c r="C87" s="2" t="s">
        <v>41</v>
      </c>
      <c r="D87" s="2"/>
      <c r="E87" s="4" t="s">
        <v>42</v>
      </c>
      <c r="F87" s="2"/>
      <c r="G87" s="2" t="str">
        <f>IFERROR(VLOOKUP(H87,項目リスト!$A$1:$B$20,2,FALSE),"")</f>
        <v>002</v>
      </c>
      <c r="H87" s="29" t="s">
        <v>297</v>
      </c>
      <c r="I87" s="2" t="s">
        <v>303</v>
      </c>
      <c r="J87" s="2">
        <v>1</v>
      </c>
      <c r="K87" s="2" t="str">
        <f t="shared" si="23"/>
        <v/>
      </c>
      <c r="L87" s="2"/>
      <c r="M87" s="2" t="str">
        <f t="shared" si="24"/>
        <v/>
      </c>
      <c r="N87" s="27" t="str">
        <f t="shared" si="25"/>
        <v>002_営業伝票_09_03_保存期間リスト_1.wfx</v>
      </c>
      <c r="O87" s="13"/>
      <c r="P87" s="23" t="str">
        <f t="shared" si="21"/>
        <v>..\..\tbx\09_03_保存期間リスト.tbx</v>
      </c>
      <c r="Q87" s="18" t="s">
        <v>291</v>
      </c>
    </row>
    <row r="88" spans="3:18" ht="16.5">
      <c r="C88" s="2" t="s">
        <v>43</v>
      </c>
      <c r="D88" s="2"/>
      <c r="E88" s="4" t="s">
        <v>44</v>
      </c>
      <c r="F88" s="2"/>
      <c r="G88" s="2" t="str">
        <f>IFERROR(VLOOKUP(H88,項目リスト!$A$1:$B$20,2,FALSE),"")</f>
        <v>002</v>
      </c>
      <c r="H88" s="29" t="s">
        <v>297</v>
      </c>
      <c r="I88" s="2" t="str">
        <f>C88</f>
        <v>09_04_税タイプリスト</v>
      </c>
      <c r="J88" s="2">
        <v>1</v>
      </c>
      <c r="K88" s="2" t="str">
        <f t="shared" si="23"/>
        <v/>
      </c>
      <c r="L88" s="2"/>
      <c r="M88" s="2" t="str">
        <f t="shared" si="24"/>
        <v/>
      </c>
      <c r="N88" s="27" t="str">
        <f t="shared" si="25"/>
        <v>002_営業伝票_09_04_税タイプリスト_1.wfx</v>
      </c>
      <c r="O88" s="13"/>
      <c r="P88" s="23" t="str">
        <f t="shared" si="21"/>
        <v>..\..\tbx\09_04_税タイプリスト.tbx</v>
      </c>
      <c r="Q88" s="18" t="s">
        <v>291</v>
      </c>
    </row>
    <row r="89" spans="3:18">
      <c r="C89" s="2" t="s">
        <v>45</v>
      </c>
      <c r="D89" s="2"/>
      <c r="E89" s="4" t="s">
        <v>46</v>
      </c>
      <c r="F89" s="2"/>
      <c r="G89" s="2" t="str">
        <f>IFERROR(VLOOKUP(H89,項目リスト!$A$1:$B$20,2,FALSE),"")</f>
        <v/>
      </c>
      <c r="H89" s="29"/>
      <c r="I89" s="2"/>
      <c r="J89" s="2"/>
      <c r="K89" s="2" t="str">
        <f t="shared" si="23"/>
        <v/>
      </c>
      <c r="L89" s="2"/>
      <c r="M89" s="2" t="str">
        <f t="shared" si="24"/>
        <v/>
      </c>
      <c r="N89" s="2"/>
      <c r="O89" s="13"/>
      <c r="P89" s="23" t="str">
        <f t="shared" si="21"/>
        <v/>
      </c>
      <c r="Q89" s="18"/>
    </row>
    <row r="90" spans="3:18">
      <c r="C90" s="2" t="s">
        <v>47</v>
      </c>
      <c r="D90" s="2"/>
      <c r="E90" s="4" t="s">
        <v>48</v>
      </c>
      <c r="F90" s="2"/>
      <c r="G90" s="2" t="str">
        <f>IFERROR(VLOOKUP(H90,項目リスト!$A$1:$B$20,2,FALSE),"")</f>
        <v/>
      </c>
      <c r="H90" s="29"/>
      <c r="I90" s="2"/>
      <c r="J90" s="2"/>
      <c r="K90" s="2" t="str">
        <f t="shared" si="23"/>
        <v>_(</v>
      </c>
      <c r="L90" s="2" t="s">
        <v>49</v>
      </c>
      <c r="M90" s="2" t="str">
        <f t="shared" si="24"/>
        <v>)</v>
      </c>
      <c r="N90" s="2"/>
      <c r="O90" s="13"/>
      <c r="P90" s="23" t="str">
        <f t="shared" si="21"/>
        <v/>
      </c>
      <c r="Q90" s="18"/>
    </row>
    <row r="91" spans="3:18">
      <c r="C91" s="2" t="s">
        <v>47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23"/>
        <v>_(</v>
      </c>
      <c r="L91" s="2" t="s">
        <v>50</v>
      </c>
      <c r="M91" s="2" t="str">
        <f t="shared" si="24"/>
        <v>)</v>
      </c>
      <c r="N91" s="2"/>
      <c r="O91" s="13"/>
      <c r="P91" s="23" t="str">
        <f t="shared" si="21"/>
        <v/>
      </c>
      <c r="Q91" s="18"/>
    </row>
    <row r="92" spans="3:18">
      <c r="C92" s="2" t="s">
        <v>47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23"/>
        <v>_(</v>
      </c>
      <c r="L92" s="2" t="s">
        <v>51</v>
      </c>
      <c r="M92" s="2" t="str">
        <f t="shared" si="24"/>
        <v>)</v>
      </c>
      <c r="N92" s="2"/>
      <c r="O92" s="13"/>
      <c r="P92" s="23" t="str">
        <f t="shared" si="21"/>
        <v/>
      </c>
      <c r="Q92" s="18"/>
    </row>
    <row r="93" spans="3:18">
      <c r="C93" s="2" t="s">
        <v>47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23"/>
        <v>_(</v>
      </c>
      <c r="L93" s="2" t="s">
        <v>52</v>
      </c>
      <c r="M93" s="2" t="str">
        <f t="shared" si="24"/>
        <v>)</v>
      </c>
      <c r="N93" s="2"/>
      <c r="O93" s="13"/>
      <c r="P93" s="23" t="str">
        <f t="shared" si="21"/>
        <v/>
      </c>
      <c r="Q93" s="18"/>
    </row>
    <row r="94" spans="3:18">
      <c r="C94" s="2" t="s">
        <v>55</v>
      </c>
      <c r="D94" s="2"/>
      <c r="E94" s="4" t="s">
        <v>54</v>
      </c>
      <c r="F94" s="2"/>
      <c r="G94" s="2" t="str">
        <f>IFERROR(VLOOKUP(H94,項目リスト!$A$1:$B$20,2,FALSE),"")</f>
        <v/>
      </c>
      <c r="H94" s="29"/>
      <c r="I94" s="2"/>
      <c r="J94" s="2"/>
      <c r="K94" s="2" t="str">
        <f t="shared" si="23"/>
        <v/>
      </c>
      <c r="L94" s="2"/>
      <c r="M94" s="2" t="str">
        <f t="shared" si="24"/>
        <v/>
      </c>
      <c r="N94" s="2"/>
      <c r="O94" s="13"/>
      <c r="P94" s="23" t="str">
        <f t="shared" si="21"/>
        <v/>
      </c>
      <c r="Q94" s="18"/>
    </row>
    <row r="95" spans="3:18" ht="16.5">
      <c r="C95" s="2" t="s">
        <v>56</v>
      </c>
      <c r="D95" s="2"/>
      <c r="E95" s="4" t="s">
        <v>57</v>
      </c>
      <c r="F95" s="2"/>
      <c r="G95" s="2" t="str">
        <f>IFERROR(VLOOKUP(H95,項目リスト!$A$1:$B$20,2,FALSE),"")</f>
        <v>001</v>
      </c>
      <c r="H95" s="29" t="s">
        <v>70</v>
      </c>
      <c r="I95" s="2" t="str">
        <f>C95</f>
        <v>09_08_ページタイプ</v>
      </c>
      <c r="J95" s="2">
        <v>1</v>
      </c>
      <c r="K95" s="2" t="str">
        <f t="shared" si="23"/>
        <v/>
      </c>
      <c r="L95" s="2"/>
      <c r="M95" s="2" t="str">
        <f t="shared" si="24"/>
        <v/>
      </c>
      <c r="N95" s="27" t="str">
        <f t="shared" ref="N95" si="26">_xlfn.TEXTJOIN(,,G95,"_",H95,"_",I95,"_",J95,K95,L95,M95,".wfx")</f>
        <v>001_基本_09_08_ページタイプ_1.wfx</v>
      </c>
      <c r="O95" s="13"/>
      <c r="P95" s="23" t="str">
        <f t="shared" si="21"/>
        <v>..\..\tbx\09_08_ページタイプ.tbx</v>
      </c>
      <c r="Q95" s="18" t="s">
        <v>312</v>
      </c>
    </row>
    <row r="96" spans="3:18" ht="16.5">
      <c r="C96" s="2" t="s">
        <v>58</v>
      </c>
      <c r="D96" s="2"/>
      <c r="E96" s="4" t="s">
        <v>245</v>
      </c>
      <c r="F96" s="2" t="s">
        <v>5</v>
      </c>
      <c r="G96" s="2" t="str">
        <f>IFERROR(VLOOKUP(H96,項目リスト!$A$1:$B$20,2,FALSE),"")</f>
        <v/>
      </c>
      <c r="H96" s="29"/>
      <c r="I96" s="2"/>
      <c r="J96" s="2"/>
      <c r="K96" s="2" t="str">
        <f t="shared" si="23"/>
        <v>_(</v>
      </c>
      <c r="L96" s="2" t="s">
        <v>49</v>
      </c>
      <c r="M96" s="2" t="str">
        <f t="shared" si="24"/>
        <v>)</v>
      </c>
      <c r="N96" s="27"/>
      <c r="O96" s="13"/>
      <c r="P96" s="23" t="str">
        <f t="shared" si="21"/>
        <v/>
      </c>
      <c r="Q96" s="18"/>
    </row>
    <row r="97" spans="3:17">
      <c r="C97" s="2" t="s">
        <v>58</v>
      </c>
      <c r="D97" s="2"/>
      <c r="E97" s="4"/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23"/>
        <v>_(</v>
      </c>
      <c r="L97" s="2" t="s">
        <v>50</v>
      </c>
      <c r="M97" s="2" t="str">
        <f t="shared" si="24"/>
        <v>)</v>
      </c>
      <c r="N97" s="2"/>
      <c r="O97" s="13"/>
      <c r="P97" s="23" t="str">
        <f t="shared" si="21"/>
        <v/>
      </c>
      <c r="Q97" s="18"/>
    </row>
    <row r="98" spans="3:17">
      <c r="C98" s="2" t="s">
        <v>58</v>
      </c>
      <c r="D98" s="2"/>
      <c r="E98" s="4"/>
      <c r="F98" s="2"/>
      <c r="G98" s="2" t="str">
        <f>IFERROR(VLOOKUP(H98,項目リスト!$A$1:$B$20,2,FALSE),"")</f>
        <v/>
      </c>
      <c r="H98" s="29"/>
      <c r="I98" s="2"/>
      <c r="J98" s="2"/>
      <c r="K98" s="2" t="str">
        <f t="shared" si="23"/>
        <v>_(</v>
      </c>
      <c r="L98" s="2" t="s">
        <v>51</v>
      </c>
      <c r="M98" s="2" t="str">
        <f t="shared" si="24"/>
        <v>)</v>
      </c>
      <c r="N98" s="2"/>
      <c r="O98" s="13"/>
      <c r="P98" s="23" t="str">
        <f t="shared" si="21"/>
        <v/>
      </c>
      <c r="Q98" s="18"/>
    </row>
    <row r="99" spans="3:17">
      <c r="C99" s="2" t="s">
        <v>58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23"/>
        <v>_(</v>
      </c>
      <c r="L99" s="2" t="s">
        <v>52</v>
      </c>
      <c r="M99" s="2" t="str">
        <f t="shared" si="24"/>
        <v>)</v>
      </c>
      <c r="N99" s="2"/>
      <c r="O99" s="13"/>
      <c r="P99" s="23" t="str">
        <f t="shared" si="21"/>
        <v/>
      </c>
      <c r="Q99" s="18"/>
    </row>
    <row r="100" spans="3:17" ht="16.5">
      <c r="C100" s="2" t="s">
        <v>58</v>
      </c>
      <c r="D100" s="2"/>
      <c r="E100" s="4" t="s">
        <v>236</v>
      </c>
      <c r="F100" s="2" t="s">
        <v>5</v>
      </c>
      <c r="G100" s="2" t="str">
        <f>IFERROR(VLOOKUP(H100,項目リスト!$A$1:$B$20,2,FALSE),"")</f>
        <v>005</v>
      </c>
      <c r="H100" s="29" t="s">
        <v>190</v>
      </c>
      <c r="I100" s="2" t="str">
        <f>C100</f>
        <v>09_09_単位タイプリスト</v>
      </c>
      <c r="J100" s="2">
        <v>1</v>
      </c>
      <c r="K100" s="2" t="str">
        <f t="shared" si="23"/>
        <v>_(</v>
      </c>
      <c r="L100" s="2" t="s">
        <v>190</v>
      </c>
      <c r="M100" s="2" t="str">
        <f t="shared" si="24"/>
        <v>)</v>
      </c>
      <c r="N100" s="27" t="str">
        <f t="shared" ref="N100" si="27">_xlfn.TEXTJOIN(,,G100,"_",H100,"_",I100,"_",J100,K100,L100,M100,".wfx")</f>
        <v>005_外注_09_09_単位タイプリスト_1_(外注).wfx</v>
      </c>
      <c r="O100" s="13" t="s">
        <v>235</v>
      </c>
      <c r="P100" s="23" t="str">
        <f t="shared" si="21"/>
        <v>..\..\tbx\09_09_単位タイプリスト.tbx</v>
      </c>
      <c r="Q100" s="18" t="s">
        <v>291</v>
      </c>
    </row>
    <row r="101" spans="3:17">
      <c r="C101" s="2" t="s">
        <v>60</v>
      </c>
      <c r="D101" s="2"/>
      <c r="E101" s="4" t="s">
        <v>59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23"/>
        <v/>
      </c>
      <c r="L101" s="2"/>
      <c r="M101" s="2" t="str">
        <f t="shared" si="24"/>
        <v/>
      </c>
      <c r="N101" s="2"/>
      <c r="O101" s="13"/>
      <c r="P101" s="23" t="str">
        <f t="shared" si="21"/>
        <v/>
      </c>
      <c r="Q101" s="18"/>
    </row>
    <row r="102" spans="3:17">
      <c r="C102" s="2" t="s">
        <v>62</v>
      </c>
      <c r="D102" s="2"/>
      <c r="E102" s="4" t="s">
        <v>61</v>
      </c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23"/>
        <v/>
      </c>
      <c r="L102" s="2"/>
      <c r="M102" s="2" t="str">
        <f t="shared" si="24"/>
        <v/>
      </c>
      <c r="N102" s="2"/>
      <c r="O102" s="13"/>
      <c r="P102" s="23" t="str">
        <f t="shared" si="21"/>
        <v/>
      </c>
      <c r="Q102" s="18"/>
    </row>
    <row r="103" spans="3:17">
      <c r="C103" s="2" t="s">
        <v>66</v>
      </c>
      <c r="D103" s="2"/>
      <c r="E103" s="4" t="s">
        <v>67</v>
      </c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23"/>
        <v/>
      </c>
      <c r="L103" s="2"/>
      <c r="M103" s="2" t="str">
        <f t="shared" si="24"/>
        <v/>
      </c>
      <c r="N103" s="2"/>
      <c r="O103" s="13"/>
      <c r="P103" s="23" t="str">
        <f t="shared" si="21"/>
        <v/>
      </c>
      <c r="Q103" s="18"/>
    </row>
    <row r="104" spans="3:17" ht="16.5">
      <c r="C104" s="2" t="s">
        <v>317</v>
      </c>
      <c r="D104" s="2"/>
      <c r="E104" s="4" t="s">
        <v>69</v>
      </c>
      <c r="F104" s="2"/>
      <c r="G104" s="2" t="str">
        <f>IFERROR(VLOOKUP(H104,項目リスト!$A$1:$B$20,2,FALSE),"")</f>
        <v>001</v>
      </c>
      <c r="H104" s="29" t="s">
        <v>70</v>
      </c>
      <c r="I104" s="2" t="str">
        <f>C104</f>
        <v>09_13_表裏リスト</v>
      </c>
      <c r="J104" s="2">
        <v>1</v>
      </c>
      <c r="K104" s="2" t="str">
        <f t="shared" si="23"/>
        <v>_(</v>
      </c>
      <c r="L104" s="2" t="s">
        <v>70</v>
      </c>
      <c r="M104" s="2" t="str">
        <f t="shared" si="24"/>
        <v>)</v>
      </c>
      <c r="N104" s="27" t="str">
        <f t="shared" ref="N104" si="28">_xlfn.TEXTJOIN(,,G104,"_",H104,"_",I104,"_",J104,K104,L104,M104,".wfx")</f>
        <v>001_基本_09_13_表裏リスト_1_(基本).wfx</v>
      </c>
      <c r="O104" s="13"/>
      <c r="P104" s="23" t="str">
        <f t="shared" si="21"/>
        <v>..\..\tbx\09_13_表裏リスト.tbx</v>
      </c>
      <c r="Q104" s="18" t="s">
        <v>291</v>
      </c>
    </row>
    <row r="105" spans="3:17">
      <c r="C105" s="2" t="s">
        <v>317</v>
      </c>
      <c r="D105" s="2"/>
      <c r="E105" s="4"/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23"/>
        <v>_(</v>
      </c>
      <c r="L105" s="2" t="s">
        <v>50</v>
      </c>
      <c r="M105" s="2" t="str">
        <f t="shared" si="24"/>
        <v>)</v>
      </c>
      <c r="N105" s="2"/>
      <c r="O105" s="13"/>
      <c r="P105" s="23" t="str">
        <f t="shared" si="21"/>
        <v/>
      </c>
      <c r="Q105" s="18"/>
    </row>
    <row r="106" spans="3:17">
      <c r="C106" s="2" t="s">
        <v>71</v>
      </c>
      <c r="D106" s="2"/>
      <c r="E106" s="4" t="s">
        <v>72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23"/>
        <v/>
      </c>
      <c r="L106" s="2"/>
      <c r="M106" s="2" t="str">
        <f t="shared" si="24"/>
        <v/>
      </c>
      <c r="N106" s="2"/>
      <c r="O106" s="13"/>
      <c r="P106" s="23" t="str">
        <f t="shared" si="21"/>
        <v/>
      </c>
      <c r="Q106" s="18"/>
    </row>
    <row r="107" spans="3:17">
      <c r="C107" s="2" t="s">
        <v>74</v>
      </c>
      <c r="D107" s="2"/>
      <c r="E107" s="4" t="s">
        <v>73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23"/>
        <v>_(</v>
      </c>
      <c r="L107" s="2" t="s">
        <v>70</v>
      </c>
      <c r="M107" s="2" t="str">
        <f t="shared" si="24"/>
        <v>)</v>
      </c>
      <c r="N107" s="2"/>
      <c r="O107" s="13"/>
      <c r="P107" s="23" t="str">
        <f t="shared" si="21"/>
        <v/>
      </c>
      <c r="Q107" s="18"/>
    </row>
    <row r="108" spans="3:17">
      <c r="C108" s="2" t="s">
        <v>74</v>
      </c>
      <c r="D108" s="2"/>
      <c r="E108" s="4"/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23"/>
        <v>_(</v>
      </c>
      <c r="L108" s="2" t="s">
        <v>50</v>
      </c>
      <c r="M108" s="2" t="str">
        <f t="shared" si="24"/>
        <v>)</v>
      </c>
      <c r="N108" s="2"/>
      <c r="O108" s="13"/>
      <c r="P108" s="23" t="str">
        <f t="shared" si="21"/>
        <v/>
      </c>
      <c r="Q108" s="18"/>
    </row>
    <row r="109" spans="3:17">
      <c r="C109" s="2" t="s">
        <v>74</v>
      </c>
      <c r="D109" s="2"/>
      <c r="E109" s="4"/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23"/>
        <v>_(</v>
      </c>
      <c r="L109" s="2" t="s">
        <v>75</v>
      </c>
      <c r="M109" s="2" t="str">
        <f t="shared" si="24"/>
        <v>)</v>
      </c>
      <c r="N109" s="2"/>
      <c r="O109" s="13"/>
      <c r="P109" s="23" t="str">
        <f t="shared" si="21"/>
        <v/>
      </c>
      <c r="Q109" s="18"/>
    </row>
    <row r="110" spans="3:17">
      <c r="C110" s="2" t="s">
        <v>76</v>
      </c>
      <c r="D110" s="2"/>
      <c r="E110" s="4" t="s">
        <v>77</v>
      </c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23"/>
        <v/>
      </c>
      <c r="L110" s="2"/>
      <c r="M110" s="2" t="str">
        <f t="shared" si="24"/>
        <v/>
      </c>
      <c r="N110" s="2"/>
      <c r="O110" s="13"/>
      <c r="P110" s="23" t="str">
        <f t="shared" si="21"/>
        <v/>
      </c>
      <c r="Q110" s="18"/>
    </row>
    <row r="111" spans="3:17">
      <c r="C111" s="2" t="s">
        <v>79</v>
      </c>
      <c r="D111" s="2"/>
      <c r="E111" s="4" t="s">
        <v>78</v>
      </c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23"/>
        <v/>
      </c>
      <c r="L111" s="2"/>
      <c r="M111" s="2" t="str">
        <f t="shared" si="24"/>
        <v/>
      </c>
      <c r="N111" s="2"/>
      <c r="O111" s="13"/>
      <c r="P111" s="23" t="str">
        <f t="shared" si="21"/>
        <v/>
      </c>
      <c r="Q111" s="18"/>
    </row>
    <row r="112" spans="3:17">
      <c r="C112" s="2" t="s">
        <v>81</v>
      </c>
      <c r="D112" s="2"/>
      <c r="E112" s="4" t="s">
        <v>80</v>
      </c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23"/>
        <v/>
      </c>
      <c r="L112" s="2"/>
      <c r="M112" s="2" t="str">
        <f t="shared" si="24"/>
        <v/>
      </c>
      <c r="N112" s="2"/>
      <c r="O112" s="13"/>
      <c r="P112" s="23" t="str">
        <f t="shared" si="21"/>
        <v/>
      </c>
      <c r="Q112" s="18"/>
    </row>
    <row r="113" spans="3:17">
      <c r="C113" s="2" t="s">
        <v>82</v>
      </c>
      <c r="D113" s="2"/>
      <c r="E113" s="4" t="s">
        <v>83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23"/>
        <v/>
      </c>
      <c r="L113" s="2"/>
      <c r="M113" s="2" t="str">
        <f t="shared" si="24"/>
        <v/>
      </c>
      <c r="N113" s="2"/>
      <c r="O113" s="13"/>
      <c r="P113" s="23" t="str">
        <f t="shared" si="21"/>
        <v/>
      </c>
      <c r="Q113" s="18"/>
    </row>
    <row r="114" spans="3:17">
      <c r="C114" s="2" t="s">
        <v>92</v>
      </c>
      <c r="D114" s="2"/>
      <c r="E114" s="4" t="s">
        <v>91</v>
      </c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23"/>
        <v/>
      </c>
      <c r="L114" s="2"/>
      <c r="M114" s="2" t="str">
        <f t="shared" si="24"/>
        <v/>
      </c>
      <c r="N114" s="2"/>
      <c r="O114" s="13"/>
      <c r="P114" s="23" t="str">
        <f t="shared" si="21"/>
        <v/>
      </c>
      <c r="Q114" s="18"/>
    </row>
    <row r="115" spans="3:17">
      <c r="C115" s="2" t="s">
        <v>93</v>
      </c>
      <c r="D115" s="2"/>
      <c r="E115" s="4" t="s">
        <v>94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23"/>
        <v>_(</v>
      </c>
      <c r="L115" s="2" t="s">
        <v>49</v>
      </c>
      <c r="M115" s="2" t="str">
        <f t="shared" si="24"/>
        <v>)</v>
      </c>
      <c r="N115" s="2"/>
      <c r="O115" s="13"/>
      <c r="P115" s="23" t="str">
        <f t="shared" si="21"/>
        <v/>
      </c>
      <c r="Q115" s="18"/>
    </row>
    <row r="116" spans="3:17">
      <c r="C116" s="2" t="s">
        <v>93</v>
      </c>
      <c r="D116" s="2"/>
      <c r="E116" s="4"/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23"/>
        <v>_(</v>
      </c>
      <c r="L116" s="2" t="s">
        <v>50</v>
      </c>
      <c r="M116" s="2" t="str">
        <f t="shared" si="24"/>
        <v>)</v>
      </c>
      <c r="N116" s="2"/>
      <c r="O116" s="13"/>
      <c r="P116" s="23" t="str">
        <f t="shared" si="21"/>
        <v/>
      </c>
      <c r="Q116" s="18"/>
    </row>
    <row r="117" spans="3:17">
      <c r="C117" s="2" t="s">
        <v>93</v>
      </c>
      <c r="D117" s="2"/>
      <c r="E117" s="4"/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23"/>
        <v>_(</v>
      </c>
      <c r="L117" s="2" t="s">
        <v>51</v>
      </c>
      <c r="M117" s="2" t="str">
        <f t="shared" si="24"/>
        <v>)</v>
      </c>
      <c r="N117" s="2"/>
      <c r="O117" s="13"/>
      <c r="P117" s="23" t="str">
        <f t="shared" si="21"/>
        <v/>
      </c>
      <c r="Q117" s="18"/>
    </row>
    <row r="118" spans="3:17">
      <c r="C118" s="2" t="s">
        <v>93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23"/>
        <v>_(</v>
      </c>
      <c r="L118" s="2" t="s">
        <v>52</v>
      </c>
      <c r="M118" s="2" t="str">
        <f t="shared" si="24"/>
        <v>)</v>
      </c>
      <c r="N118" s="2"/>
      <c r="O118" s="13"/>
      <c r="P118" s="23" t="str">
        <f t="shared" si="21"/>
        <v/>
      </c>
      <c r="Q118" s="18"/>
    </row>
    <row r="119" spans="3:17">
      <c r="C119" s="2" t="s">
        <v>97</v>
      </c>
      <c r="D119" s="2"/>
      <c r="E119" s="4" t="s">
        <v>96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23"/>
        <v>_(</v>
      </c>
      <c r="L119" s="2" t="s">
        <v>70</v>
      </c>
      <c r="M119" s="2" t="str">
        <f t="shared" si="24"/>
        <v>)</v>
      </c>
      <c r="N119" s="2"/>
      <c r="O119" s="13"/>
      <c r="P119" s="23" t="str">
        <f t="shared" si="21"/>
        <v/>
      </c>
      <c r="Q119" s="18"/>
    </row>
    <row r="120" spans="3:17">
      <c r="C120" s="2" t="s">
        <v>97</v>
      </c>
      <c r="D120" s="2"/>
      <c r="E120" s="4"/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23"/>
        <v>_(</v>
      </c>
      <c r="L120" s="2" t="s">
        <v>95</v>
      </c>
      <c r="M120" s="2" t="str">
        <f t="shared" si="24"/>
        <v>)</v>
      </c>
      <c r="N120" s="2"/>
      <c r="O120" s="13"/>
      <c r="P120" s="23" t="str">
        <f t="shared" si="21"/>
        <v/>
      </c>
      <c r="Q120" s="18"/>
    </row>
    <row r="121" spans="3:17">
      <c r="C121" s="2" t="s">
        <v>98</v>
      </c>
      <c r="D121" s="2"/>
      <c r="E121" s="4" t="s">
        <v>99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23"/>
        <v/>
      </c>
      <c r="L121" s="2"/>
      <c r="M121" s="2" t="str">
        <f t="shared" si="24"/>
        <v/>
      </c>
      <c r="N121" s="2"/>
      <c r="O121" s="13"/>
      <c r="P121" s="23" t="str">
        <f t="shared" si="21"/>
        <v/>
      </c>
      <c r="Q121" s="18"/>
    </row>
    <row r="122" spans="3:17">
      <c r="C122" s="2" t="s">
        <v>100</v>
      </c>
      <c r="D122" s="2"/>
      <c r="E122" s="4" t="s">
        <v>101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23"/>
        <v/>
      </c>
      <c r="L122" s="2"/>
      <c r="M122" s="2" t="str">
        <f t="shared" si="24"/>
        <v/>
      </c>
      <c r="N122" s="2"/>
      <c r="O122" s="13"/>
      <c r="P122" s="23" t="str">
        <f t="shared" si="21"/>
        <v/>
      </c>
      <c r="Q122" s="18"/>
    </row>
    <row r="123" spans="3:17">
      <c r="C123" s="2" t="s">
        <v>105</v>
      </c>
      <c r="D123" s="2"/>
      <c r="E123" s="4" t="s">
        <v>102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23"/>
        <v>_(</v>
      </c>
      <c r="L123" s="2" t="s">
        <v>103</v>
      </c>
      <c r="M123" s="2" t="str">
        <f t="shared" si="24"/>
        <v>)</v>
      </c>
      <c r="N123" s="2"/>
      <c r="O123" s="13"/>
      <c r="P123" s="23" t="str">
        <f t="shared" si="21"/>
        <v/>
      </c>
      <c r="Q123" s="18"/>
    </row>
    <row r="124" spans="3:17">
      <c r="C124" s="2" t="s">
        <v>105</v>
      </c>
      <c r="D124" s="2"/>
      <c r="E124" s="4"/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23"/>
        <v>_(</v>
      </c>
      <c r="L124" s="2" t="s">
        <v>104</v>
      </c>
      <c r="M124" s="2" t="str">
        <f t="shared" si="24"/>
        <v>)</v>
      </c>
      <c r="N124" s="2"/>
      <c r="O124" s="13"/>
      <c r="P124" s="23" t="str">
        <f t="shared" si="21"/>
        <v/>
      </c>
      <c r="Q124" s="18"/>
    </row>
    <row r="125" spans="3:17">
      <c r="C125" s="2" t="s">
        <v>108</v>
      </c>
      <c r="D125" s="2"/>
      <c r="E125" s="4" t="s">
        <v>109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23"/>
        <v/>
      </c>
      <c r="L125" s="2"/>
      <c r="M125" s="2" t="str">
        <f t="shared" si="24"/>
        <v/>
      </c>
      <c r="N125" s="2"/>
      <c r="O125" s="13"/>
      <c r="P125" s="23" t="str">
        <f t="shared" si="21"/>
        <v/>
      </c>
      <c r="Q125" s="18"/>
    </row>
    <row r="126" spans="3:17">
      <c r="C126" s="2" t="s">
        <v>113</v>
      </c>
      <c r="D126" s="2"/>
      <c r="E126" s="4" t="s">
        <v>114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23"/>
        <v/>
      </c>
      <c r="L126" s="2"/>
      <c r="M126" s="2" t="str">
        <f t="shared" si="24"/>
        <v/>
      </c>
      <c r="N126" s="2"/>
      <c r="O126" s="13"/>
      <c r="P126" s="23" t="str">
        <f t="shared" si="21"/>
        <v/>
      </c>
      <c r="Q126" s="18"/>
    </row>
    <row r="127" spans="3:17">
      <c r="C127" s="2" t="s">
        <v>115</v>
      </c>
      <c r="D127" s="2"/>
      <c r="E127" s="4" t="s">
        <v>116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23"/>
        <v/>
      </c>
      <c r="L127" s="2"/>
      <c r="M127" s="2" t="str">
        <f t="shared" si="24"/>
        <v/>
      </c>
      <c r="N127" s="2"/>
      <c r="O127" s="13"/>
      <c r="P127" s="23" t="str">
        <f t="shared" si="21"/>
        <v/>
      </c>
      <c r="Q127" s="18"/>
    </row>
    <row r="128" spans="3:17">
      <c r="C128" s="2" t="s">
        <v>118</v>
      </c>
      <c r="D128" s="2"/>
      <c r="E128" s="4" t="s">
        <v>117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23"/>
        <v/>
      </c>
      <c r="L128" s="2"/>
      <c r="M128" s="2" t="str">
        <f t="shared" si="24"/>
        <v/>
      </c>
      <c r="N128" s="2"/>
      <c r="O128" s="13"/>
      <c r="P128" s="23" t="str">
        <f t="shared" si="21"/>
        <v/>
      </c>
      <c r="Q128" s="18"/>
    </row>
    <row r="129" spans="3:17">
      <c r="C129" s="2" t="s">
        <v>120</v>
      </c>
      <c r="D129" s="2"/>
      <c r="E129" s="4" t="s">
        <v>119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23"/>
        <v/>
      </c>
      <c r="L129" s="2"/>
      <c r="M129" s="2" t="str">
        <f t="shared" si="24"/>
        <v/>
      </c>
      <c r="N129" s="2"/>
      <c r="O129" s="13"/>
      <c r="P129" s="23" t="str">
        <f t="shared" si="21"/>
        <v/>
      </c>
      <c r="Q129" s="18"/>
    </row>
    <row r="130" spans="3:17">
      <c r="C130" s="2" t="s">
        <v>122</v>
      </c>
      <c r="D130" s="2"/>
      <c r="E130" s="4" t="s">
        <v>121</v>
      </c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23"/>
        <v/>
      </c>
      <c r="L130" s="2"/>
      <c r="M130" s="2" t="str">
        <f t="shared" si="24"/>
        <v/>
      </c>
      <c r="N130" s="2"/>
      <c r="O130" s="13"/>
      <c r="P130" s="23" t="str">
        <f t="shared" si="21"/>
        <v/>
      </c>
      <c r="Q130" s="18"/>
    </row>
    <row r="131" spans="3:17">
      <c r="C131" s="2" t="s">
        <v>124</v>
      </c>
      <c r="D131" s="2"/>
      <c r="E131" s="4" t="s">
        <v>123</v>
      </c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23"/>
        <v/>
      </c>
      <c r="L131" s="2"/>
      <c r="M131" s="2" t="str">
        <f t="shared" si="24"/>
        <v/>
      </c>
      <c r="N131" s="2"/>
      <c r="O131" s="13"/>
      <c r="P131" s="23" t="str">
        <f t="shared" si="21"/>
        <v/>
      </c>
      <c r="Q131" s="18"/>
    </row>
    <row r="132" spans="3:17">
      <c r="C132" s="2" t="s">
        <v>126</v>
      </c>
      <c r="D132" s="2"/>
      <c r="E132" s="4" t="s">
        <v>125</v>
      </c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23"/>
        <v/>
      </c>
      <c r="L132" s="2"/>
      <c r="M132" s="2" t="str">
        <f t="shared" si="24"/>
        <v/>
      </c>
      <c r="N132" s="2"/>
      <c r="O132" s="13"/>
      <c r="P132" s="23" t="str">
        <f t="shared" si="21"/>
        <v/>
      </c>
      <c r="Q132" s="18"/>
    </row>
    <row r="133" spans="3:17">
      <c r="C133" s="2" t="s">
        <v>131</v>
      </c>
      <c r="D133" s="2"/>
      <c r="E133" s="4" t="s">
        <v>130</v>
      </c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23"/>
        <v/>
      </c>
      <c r="L133" s="2"/>
      <c r="M133" s="2" t="str">
        <f t="shared" si="24"/>
        <v/>
      </c>
      <c r="N133" s="2"/>
      <c r="O133" s="13"/>
      <c r="P133" s="23" t="str">
        <f t="shared" si="21"/>
        <v/>
      </c>
      <c r="Q133" s="18"/>
    </row>
    <row r="134" spans="3:17">
      <c r="C134" s="2" t="s">
        <v>150</v>
      </c>
      <c r="D134" s="2"/>
      <c r="E134" s="4" t="s">
        <v>151</v>
      </c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23"/>
        <v/>
      </c>
      <c r="L134" s="2"/>
      <c r="M134" s="2" t="str">
        <f t="shared" si="24"/>
        <v/>
      </c>
      <c r="N134" s="2"/>
      <c r="O134" s="13"/>
      <c r="P134" s="23" t="str">
        <f t="shared" si="21"/>
        <v/>
      </c>
      <c r="Q134" s="18"/>
    </row>
    <row r="135" spans="3:17">
      <c r="C135" s="2" t="s">
        <v>152</v>
      </c>
      <c r="D135" s="2"/>
      <c r="E135" s="4" t="s">
        <v>153</v>
      </c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23"/>
        <v/>
      </c>
      <c r="L135" s="2"/>
      <c r="M135" s="2" t="str">
        <f t="shared" si="24"/>
        <v/>
      </c>
      <c r="N135" s="2"/>
      <c r="O135" s="13"/>
      <c r="P135" s="23" t="str">
        <f t="shared" si="21"/>
        <v/>
      </c>
      <c r="Q135" s="18"/>
    </row>
    <row r="136" spans="3:17">
      <c r="C136" s="2" t="s">
        <v>154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23"/>
        <v>_(</v>
      </c>
      <c r="L136" s="2" t="s">
        <v>70</v>
      </c>
      <c r="M136" s="2" t="str">
        <f t="shared" si="24"/>
        <v>)</v>
      </c>
      <c r="N136" s="2"/>
      <c r="O136" s="13"/>
      <c r="P136" s="23" t="str">
        <f t="shared" si="21"/>
        <v/>
      </c>
      <c r="Q136" s="18"/>
    </row>
    <row r="137" spans="3:17">
      <c r="C137" s="2" t="s">
        <v>154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23"/>
        <v>_(</v>
      </c>
      <c r="L137" s="2" t="s">
        <v>95</v>
      </c>
      <c r="M137" s="2" t="str">
        <f t="shared" si="24"/>
        <v>)</v>
      </c>
      <c r="N137" s="2"/>
      <c r="O137" s="13"/>
      <c r="P137" s="23" t="str">
        <f t="shared" si="21"/>
        <v/>
      </c>
      <c r="Q137" s="18"/>
    </row>
    <row r="138" spans="3:17">
      <c r="C138" s="2" t="s">
        <v>155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23"/>
        <v/>
      </c>
      <c r="L138" s="2"/>
      <c r="M138" s="2" t="str">
        <f t="shared" si="24"/>
        <v/>
      </c>
      <c r="N138" s="2"/>
      <c r="O138" s="13"/>
      <c r="P138" s="23" t="str">
        <f t="shared" si="21"/>
        <v/>
      </c>
      <c r="Q138" s="18"/>
    </row>
    <row r="139" spans="3:17">
      <c r="C139" s="2" t="s">
        <v>156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23"/>
        <v/>
      </c>
      <c r="L139" s="2"/>
      <c r="M139" s="2" t="str">
        <f t="shared" si="24"/>
        <v/>
      </c>
      <c r="N139" s="2"/>
      <c r="O139" s="13"/>
      <c r="P139" s="23" t="str">
        <f t="shared" si="21"/>
        <v/>
      </c>
      <c r="Q139" s="18"/>
    </row>
    <row r="140" spans="3:17">
      <c r="C140" s="2" t="s">
        <v>157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23"/>
        <v/>
      </c>
      <c r="L140" s="2"/>
      <c r="M140" s="2" t="str">
        <f t="shared" si="24"/>
        <v/>
      </c>
      <c r="N140" s="2"/>
      <c r="O140" s="13"/>
      <c r="P140" s="23" t="str">
        <f t="shared" si="21"/>
        <v/>
      </c>
      <c r="Q140" s="18"/>
    </row>
    <row r="141" spans="3:17">
      <c r="C141" s="2" t="s">
        <v>158</v>
      </c>
      <c r="D141" s="2"/>
      <c r="E141" s="4"/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23"/>
        <v/>
      </c>
      <c r="L141" s="2"/>
      <c r="M141" s="2" t="str">
        <f t="shared" si="24"/>
        <v/>
      </c>
      <c r="N141" s="2"/>
      <c r="O141" s="13"/>
      <c r="P141" s="23" t="str">
        <f t="shared" si="21"/>
        <v/>
      </c>
      <c r="Q141" s="18"/>
    </row>
    <row r="142" spans="3:17">
      <c r="C142" s="2" t="s">
        <v>159</v>
      </c>
      <c r="D142" s="2"/>
      <c r="E142" s="4"/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si="23"/>
        <v/>
      </c>
      <c r="L142" s="2"/>
      <c r="M142" s="2" t="str">
        <f t="shared" si="24"/>
        <v/>
      </c>
      <c r="N142" s="2"/>
      <c r="O142" s="13"/>
      <c r="P142" s="23" t="str">
        <f t="shared" si="21"/>
        <v/>
      </c>
      <c r="Q142" s="18"/>
    </row>
    <row r="143" spans="3:17">
      <c r="C143" s="2" t="s">
        <v>159</v>
      </c>
      <c r="D143" s="2"/>
      <c r="E143" s="4"/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3"/>
        <v>_(</v>
      </c>
      <c r="L143" s="2" t="s">
        <v>70</v>
      </c>
      <c r="M143" s="2" t="str">
        <f t="shared" si="24"/>
        <v>)</v>
      </c>
      <c r="N143" s="2"/>
      <c r="O143" s="13"/>
      <c r="P143" s="23" t="str">
        <f t="shared" si="21"/>
        <v/>
      </c>
      <c r="Q143" s="18"/>
    </row>
    <row r="144" spans="3:17">
      <c r="C144" s="2" t="s">
        <v>159</v>
      </c>
      <c r="D144" s="2"/>
      <c r="E144" s="4"/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3"/>
        <v>_(</v>
      </c>
      <c r="L144" s="2" t="s">
        <v>95</v>
      </c>
      <c r="M144" s="2" t="str">
        <f t="shared" si="24"/>
        <v>)</v>
      </c>
      <c r="N144" s="2"/>
      <c r="O144" s="13"/>
      <c r="P144" s="23" t="str">
        <f t="shared" si="21"/>
        <v/>
      </c>
      <c r="Q144" s="18"/>
    </row>
    <row r="145" spans="3:17">
      <c r="C145" s="2" t="s">
        <v>160</v>
      </c>
      <c r="D145" s="2"/>
      <c r="E145" s="4"/>
      <c r="F145" s="2"/>
      <c r="G145" s="2" t="str">
        <f>IFERROR(VLOOKUP(H145,項目リスト!$A$1:$B$20,2,FALSE),"")</f>
        <v/>
      </c>
      <c r="H145" s="29"/>
      <c r="I145" s="2"/>
      <c r="J145" s="2"/>
      <c r="K145" s="2" t="str">
        <f t="shared" si="23"/>
        <v/>
      </c>
      <c r="L145" s="2"/>
      <c r="M145" s="2" t="str">
        <f t="shared" si="24"/>
        <v/>
      </c>
      <c r="N145" s="2"/>
      <c r="O145" s="13"/>
      <c r="P145" s="23" t="str">
        <f t="shared" si="21"/>
        <v/>
      </c>
      <c r="Q145" s="18"/>
    </row>
    <row r="146" spans="3:17">
      <c r="C146" s="2" t="s">
        <v>161</v>
      </c>
      <c r="D146" s="2"/>
      <c r="E146" s="4"/>
      <c r="F146" s="2"/>
      <c r="G146" s="2" t="str">
        <f>IFERROR(VLOOKUP(H146,項目リスト!$A$1:$B$20,2,FALSE),"")</f>
        <v/>
      </c>
      <c r="H146" s="29"/>
      <c r="I146" s="2"/>
      <c r="J146" s="2"/>
      <c r="K146" s="2" t="str">
        <f t="shared" si="23"/>
        <v/>
      </c>
      <c r="L146" s="2"/>
      <c r="M146" s="2" t="str">
        <f t="shared" si="24"/>
        <v/>
      </c>
      <c r="N146" s="2"/>
      <c r="O146" s="13"/>
      <c r="P146" s="23" t="str">
        <f t="shared" ref="P146:P209" si="29">IF(I146="","","..\..\tbx\"&amp;I146&amp;".tbx")</f>
        <v/>
      </c>
      <c r="Q146" s="18"/>
    </row>
    <row r="147" spans="3:17">
      <c r="C147" s="35" t="s">
        <v>435</v>
      </c>
      <c r="D147" s="35"/>
      <c r="E147" s="37" t="s">
        <v>162</v>
      </c>
      <c r="F147" s="2"/>
      <c r="G147" s="2" t="str">
        <f>IFERROR(VLOOKUP(H147,項目リスト!$A$1:$B$20,2,FALSE),"")</f>
        <v/>
      </c>
      <c r="H147" s="29"/>
      <c r="I147" s="2"/>
      <c r="J147" s="2"/>
      <c r="K147" s="2" t="str">
        <f t="shared" si="23"/>
        <v/>
      </c>
      <c r="L147" s="2"/>
      <c r="M147" s="2" t="str">
        <f t="shared" si="24"/>
        <v/>
      </c>
      <c r="N147" s="2"/>
      <c r="O147" s="13"/>
      <c r="P147" s="23" t="str">
        <f t="shared" si="29"/>
        <v/>
      </c>
      <c r="Q147" s="18"/>
    </row>
    <row r="148" spans="3:17">
      <c r="C148" s="2" t="s">
        <v>166</v>
      </c>
      <c r="D148" s="2"/>
      <c r="E148" s="4" t="s">
        <v>167</v>
      </c>
      <c r="F148" s="2"/>
      <c r="G148" s="2" t="str">
        <f>IFERROR(VLOOKUP(H148,項目リスト!$A$1:$B$20,2,FALSE),"")</f>
        <v/>
      </c>
      <c r="H148" s="29"/>
      <c r="I148" s="2"/>
      <c r="J148" s="2"/>
      <c r="K148" s="2" t="str">
        <f t="shared" ref="K148:K151" si="30">IF(L148&lt;&gt;"","_(","")</f>
        <v/>
      </c>
      <c r="L148" s="2"/>
      <c r="M148" s="2" t="str">
        <f t="shared" ref="M148:M151" si="31">IF(L148&lt;&gt;"",")","")</f>
        <v/>
      </c>
      <c r="N148" s="2"/>
      <c r="O148" s="13"/>
      <c r="P148" s="23" t="str">
        <f t="shared" si="29"/>
        <v/>
      </c>
      <c r="Q148" s="18"/>
    </row>
    <row r="149" spans="3:17">
      <c r="C149" s="2" t="s">
        <v>165</v>
      </c>
      <c r="D149" s="2"/>
      <c r="E149" s="4" t="s">
        <v>168</v>
      </c>
      <c r="F149" s="2"/>
      <c r="G149" s="2" t="str">
        <f>IFERROR(VLOOKUP(H149,項目リスト!$A$1:$B$20,2,FALSE),"")</f>
        <v/>
      </c>
      <c r="H149" s="29"/>
      <c r="I149" s="2"/>
      <c r="J149" s="2"/>
      <c r="K149" s="2" t="str">
        <f t="shared" si="30"/>
        <v/>
      </c>
      <c r="L149" s="2"/>
      <c r="M149" s="2" t="str">
        <f t="shared" si="31"/>
        <v/>
      </c>
      <c r="N149" s="2"/>
      <c r="O149" s="13"/>
      <c r="P149" s="23" t="str">
        <f t="shared" si="29"/>
        <v/>
      </c>
      <c r="Q149" s="18"/>
    </row>
    <row r="150" spans="3:17">
      <c r="C150" s="2" t="s">
        <v>169</v>
      </c>
      <c r="D150" s="2"/>
      <c r="E150" s="4" t="s">
        <v>170</v>
      </c>
      <c r="F150" s="2"/>
      <c r="G150" s="2" t="str">
        <f>IFERROR(VLOOKUP(H150,項目リスト!$A$1:$B$20,2,FALSE),"")</f>
        <v/>
      </c>
      <c r="H150" s="29"/>
      <c r="I150" s="2"/>
      <c r="J150" s="2"/>
      <c r="K150" s="2" t="str">
        <f t="shared" si="30"/>
        <v/>
      </c>
      <c r="L150" s="2"/>
      <c r="M150" s="2" t="str">
        <f t="shared" si="31"/>
        <v/>
      </c>
      <c r="N150" s="2"/>
      <c r="O150" s="13"/>
      <c r="P150" s="23" t="str">
        <f t="shared" si="29"/>
        <v/>
      </c>
      <c r="Q150" s="18"/>
    </row>
    <row r="151" spans="3:17" ht="16.5">
      <c r="C151" s="35" t="s">
        <v>437</v>
      </c>
      <c r="D151" s="35"/>
      <c r="E151" s="36" t="s">
        <v>436</v>
      </c>
      <c r="F151" s="2" t="s">
        <v>5</v>
      </c>
      <c r="G151" s="2" t="str">
        <f>IFERROR(VLOOKUP(H151,項目リスト!$A$1:$B$20,2,FALSE),"")</f>
        <v>003</v>
      </c>
      <c r="H151" s="29" t="s">
        <v>306</v>
      </c>
      <c r="I151" s="2" t="str">
        <f>C151</f>
        <v>09_49_項目内容</v>
      </c>
      <c r="J151" s="2">
        <v>1</v>
      </c>
      <c r="K151" s="2" t="str">
        <f t="shared" si="30"/>
        <v/>
      </c>
      <c r="L151" s="2"/>
      <c r="M151" s="2" t="str">
        <f t="shared" si="31"/>
        <v/>
      </c>
      <c r="N151" s="27" t="str">
        <f t="shared" ref="N151" si="32">_xlfn.TEXTJOIN(,,G151,"_",H151,"_",I151,"_",J151,K151,L151,M151,".wfx")</f>
        <v>003_工程管理_09_49_項目内容_1.wfx</v>
      </c>
      <c r="O151" s="13"/>
      <c r="P151" s="23" t="str">
        <f t="shared" si="29"/>
        <v>..\..\tbx\09_49_項目内容.tbx</v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J152" s="2"/>
      <c r="K152" s="2"/>
      <c r="L152" s="2"/>
      <c r="M152" s="2"/>
      <c r="N152" s="2"/>
      <c r="O152" s="13"/>
      <c r="P152" s="23"/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2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2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2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2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2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2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2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2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2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2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2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2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2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2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2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2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2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2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2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2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2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2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2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2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2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2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2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2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2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2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2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2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2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2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2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2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2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2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2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2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2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2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2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2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2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2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2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2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2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2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2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si="29"/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9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9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9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9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9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ref="P210:P240" si="33">IF(I210="","","..\..\tbx\"&amp;I210&amp;".tbx")</f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33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33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33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33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33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33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33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33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33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33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33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33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33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33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33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33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33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33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33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33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33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33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33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33"/>
        <v/>
      </c>
      <c r="Q234" s="18"/>
    </row>
    <row r="235" spans="3:17">
      <c r="C235" s="2"/>
      <c r="D235" s="2"/>
      <c r="E235" s="4"/>
      <c r="F235" s="2"/>
      <c r="G235" s="2" t="str">
        <f>IFERROR(VLOOKUP(H235,項目リスト!$A$1:$B$20,2,FALSE),"")</f>
        <v/>
      </c>
      <c r="H235" s="2"/>
      <c r="I235" s="2"/>
      <c r="J235" s="2"/>
      <c r="K235" s="2"/>
      <c r="L235" s="2"/>
      <c r="M235" s="2"/>
      <c r="N235" s="2"/>
      <c r="O235" s="13"/>
      <c r="P235" s="23" t="str">
        <f t="shared" si="33"/>
        <v/>
      </c>
      <c r="Q235" s="18"/>
    </row>
    <row r="236" spans="3:17">
      <c r="C236" s="2"/>
      <c r="D236" s="2"/>
      <c r="E236" s="4"/>
      <c r="F236" s="2"/>
      <c r="G236" s="2" t="str">
        <f>IFERROR(VLOOKUP(H236,項目リスト!$A$1:$B$20,2,FALSE),"")</f>
        <v/>
      </c>
      <c r="H236" s="2"/>
      <c r="I236" s="2"/>
      <c r="J236" s="2"/>
      <c r="K236" s="2"/>
      <c r="L236" s="2"/>
      <c r="M236" s="2"/>
      <c r="N236" s="2"/>
      <c r="O236" s="13"/>
      <c r="P236" s="23" t="str">
        <f t="shared" si="33"/>
        <v/>
      </c>
      <c r="Q236" s="18"/>
    </row>
    <row r="237" spans="3:17">
      <c r="C237" s="2"/>
      <c r="D237" s="2"/>
      <c r="E237" s="4"/>
      <c r="F237" s="2"/>
      <c r="G237" s="2" t="str">
        <f>IFERROR(VLOOKUP(H237,項目リスト!$A$1:$B$20,2,FALSE),"")</f>
        <v/>
      </c>
      <c r="H237" s="2"/>
      <c r="I237" s="2"/>
      <c r="J237" s="2"/>
      <c r="K237" s="2"/>
      <c r="L237" s="2"/>
      <c r="M237" s="2"/>
      <c r="N237" s="2"/>
      <c r="O237" s="13"/>
      <c r="P237" s="23" t="str">
        <f t="shared" si="33"/>
        <v/>
      </c>
      <c r="Q237" s="18"/>
    </row>
    <row r="238" spans="3:17">
      <c r="C238" s="2"/>
      <c r="D238" s="2"/>
      <c r="E238" s="4"/>
      <c r="F238" s="2"/>
      <c r="G238" s="2" t="str">
        <f>IFERROR(VLOOKUP(H238,項目リスト!$A$1:$B$20,2,FALSE),"")</f>
        <v/>
      </c>
      <c r="H238" s="2"/>
      <c r="I238" s="2"/>
      <c r="J238" s="2"/>
      <c r="K238" s="2"/>
      <c r="L238" s="2"/>
      <c r="M238" s="2"/>
      <c r="N238" s="2"/>
      <c r="O238" s="13"/>
      <c r="P238" s="23" t="str">
        <f t="shared" si="33"/>
        <v/>
      </c>
      <c r="Q238" s="18"/>
    </row>
    <row r="239" spans="3:17">
      <c r="C239" s="2"/>
      <c r="D239" s="2"/>
      <c r="E239" s="4"/>
      <c r="F239" s="2"/>
      <c r="G239" s="2" t="str">
        <f>IFERROR(VLOOKUP(H239,項目リスト!$A$1:$B$20,2,FALSE),"")</f>
        <v/>
      </c>
      <c r="H239" s="2"/>
      <c r="I239" s="2"/>
      <c r="J239" s="2"/>
      <c r="K239" s="2"/>
      <c r="L239" s="2"/>
      <c r="M239" s="2"/>
      <c r="N239" s="2"/>
      <c r="O239" s="13"/>
      <c r="P239" s="23" t="str">
        <f t="shared" si="33"/>
        <v/>
      </c>
      <c r="Q239" s="18"/>
    </row>
    <row r="240" spans="3:17">
      <c r="C240" s="2"/>
      <c r="D240" s="2"/>
      <c r="E240" s="4"/>
      <c r="F240" s="2"/>
      <c r="G240" s="2" t="str">
        <f>IFERROR(VLOOKUP(H240,項目リスト!$A$1:$B$20,2,FALSE),"")</f>
        <v/>
      </c>
      <c r="H240" s="2"/>
      <c r="I240" s="2"/>
      <c r="J240" s="2"/>
      <c r="K240" s="2"/>
      <c r="L240" s="2"/>
      <c r="M240" s="2"/>
      <c r="N240" s="2"/>
      <c r="O240" s="13"/>
      <c r="P240" s="23" t="str">
        <f t="shared" si="33"/>
        <v/>
      </c>
      <c r="Q240" s="18"/>
    </row>
  </sheetData>
  <sortState xmlns:xlrd2="http://schemas.microsoft.com/office/spreadsheetml/2017/richdata2" ref="C9:Q153">
    <sortCondition ref="C9:C153"/>
  </sortState>
  <phoneticPr fontId="2"/>
  <conditionalFormatting sqref="C9:C151">
    <cfRule type="expression" dxfId="18" priority="25">
      <formula>$J9&lt;&gt;""</formula>
    </cfRule>
  </conditionalFormatting>
  <conditionalFormatting sqref="G152:G240 P152:P240 C9:Q151">
    <cfRule type="expression" dxfId="17" priority="20">
      <formula>$Q9="Done"</formula>
    </cfRule>
  </conditionalFormatting>
  <conditionalFormatting sqref="F1:G7 F8 F9:G1048576">
    <cfRule type="cellIs" dxfId="16" priority="17" operator="equal">
      <formula>"NUM"</formula>
    </cfRule>
    <cfRule type="cellIs" dxfId="15" priority="18" operator="equal">
      <formula>"STR"</formula>
    </cfRule>
  </conditionalFormatting>
  <conditionalFormatting sqref="H12:N150">
    <cfRule type="cellIs" dxfId="14" priority="16" operator="equal">
      <formula>""</formula>
    </cfRule>
  </conditionalFormatting>
  <conditionalFormatting sqref="H151:N151">
    <cfRule type="cellIs" dxfId="13" priority="10" operator="equal">
      <formula>""</formula>
    </cfRule>
  </conditionalFormatting>
  <conditionalFormatting sqref="I53">
    <cfRule type="expression" dxfId="12" priority="2">
      <formula>$Q54="完了"</formula>
    </cfRule>
  </conditionalFormatting>
  <conditionalFormatting sqref="I54 I56:K60 M56:M60">
    <cfRule type="expression" dxfId="11" priority="5">
      <formula>$Q56="完了"</formula>
    </cfRule>
  </conditionalFormatting>
  <conditionalFormatting sqref="I55">
    <cfRule type="expression" dxfId="10" priority="1">
      <formula>$Q56="完了"</formula>
    </cfRule>
  </conditionalFormatting>
  <conditionalFormatting sqref="I86">
    <cfRule type="expression" dxfId="9" priority="12">
      <formula>$J86&lt;&gt;""</formula>
    </cfRule>
  </conditionalFormatting>
  <conditionalFormatting sqref="L9:M240">
    <cfRule type="cellIs" dxfId="8" priority="19" operator="equal">
      <formula>""</formula>
    </cfRule>
  </conditionalFormatting>
  <conditionalFormatting sqref="M10:M33 M36:M44 M46 M49:M52 M60:M151 I8:K33 I36:K44 I46:K46 I49:K52 J151:K152 I153:K239 I60:K150">
    <cfRule type="expression" dxfId="7" priority="24">
      <formula>$Q9="完了"</formula>
    </cfRule>
  </conditionalFormatting>
  <conditionalFormatting sqref="M34:M35 M45 M47:M48 I34:K35 I45:K45 I47:K48 I151">
    <cfRule type="expression" dxfId="6" priority="28">
      <formula>$Q36="完了"</formula>
    </cfRule>
  </conditionalFormatting>
  <conditionalFormatting sqref="M53:M55 I53:K55">
    <cfRule type="expression" dxfId="5" priority="32">
      <formula>$Q60="完了"</formula>
    </cfRule>
  </conditionalFormatting>
  <conditionalFormatting sqref="M56:M59 I56:K59">
    <cfRule type="expression" dxfId="4" priority="31">
      <formula>$Q61="完了"</formula>
    </cfRule>
  </conditionalFormatting>
  <dataValidations count="1">
    <dataValidation type="list" allowBlank="1" showInputMessage="1" showErrorMessage="1" sqref="H9:H240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421</v>
      </c>
      <c r="B1" s="31" t="s">
        <v>325</v>
      </c>
      <c r="C1" s="34" t="s">
        <v>424</v>
      </c>
      <c r="D1" s="34" t="s">
        <v>425</v>
      </c>
      <c r="E1" s="34" t="s">
        <v>426</v>
      </c>
      <c r="F1" s="31" t="s">
        <v>419</v>
      </c>
      <c r="G1" s="31" t="s">
        <v>420</v>
      </c>
      <c r="H1" s="31" t="s">
        <v>423</v>
      </c>
      <c r="I1" s="31" t="s">
        <v>427</v>
      </c>
      <c r="J1" s="31" t="s">
        <v>428</v>
      </c>
      <c r="K1" s="31" t="s">
        <v>429</v>
      </c>
    </row>
    <row r="2" spans="1:12" ht="15.75">
      <c r="A2" s="33">
        <v>1</v>
      </c>
      <c r="B2" s="33" t="s">
        <v>358</v>
      </c>
      <c r="C2" s="33">
        <v>45</v>
      </c>
      <c r="D2" s="33">
        <v>1</v>
      </c>
      <c r="E2" s="33" t="s">
        <v>372</v>
      </c>
      <c r="F2" s="33">
        <v>785</v>
      </c>
      <c r="G2" s="33">
        <v>363</v>
      </c>
      <c r="H2" s="33" t="s">
        <v>422</v>
      </c>
      <c r="I2" s="33" t="s">
        <v>430</v>
      </c>
      <c r="J2" s="33"/>
      <c r="K2" s="33">
        <v>1</v>
      </c>
      <c r="L2" s="1"/>
    </row>
    <row r="3" spans="1:12" ht="15.75">
      <c r="A3" s="33">
        <v>2</v>
      </c>
      <c r="B3" s="33" t="s">
        <v>358</v>
      </c>
      <c r="C3" s="33">
        <v>45</v>
      </c>
      <c r="D3" s="33">
        <v>2</v>
      </c>
      <c r="E3" s="33" t="s">
        <v>364</v>
      </c>
      <c r="F3" s="33">
        <v>257</v>
      </c>
      <c r="G3" s="33">
        <v>529</v>
      </c>
      <c r="H3" s="33" t="s">
        <v>422</v>
      </c>
      <c r="I3" s="33" t="s">
        <v>430</v>
      </c>
      <c r="J3" s="33"/>
      <c r="K3" s="1">
        <v>1</v>
      </c>
      <c r="L3" s="1"/>
    </row>
    <row r="4" spans="1:12" ht="15.75">
      <c r="A4" s="33">
        <v>3</v>
      </c>
      <c r="B4" s="33" t="s">
        <v>358</v>
      </c>
      <c r="C4" s="33">
        <v>45</v>
      </c>
      <c r="D4" s="33">
        <v>3</v>
      </c>
      <c r="E4" s="33" t="s">
        <v>363</v>
      </c>
      <c r="F4" s="33">
        <v>514</v>
      </c>
      <c r="G4" s="33">
        <v>365</v>
      </c>
      <c r="H4" s="33" t="s">
        <v>422</v>
      </c>
      <c r="I4" s="33" t="s">
        <v>430</v>
      </c>
      <c r="J4" s="33"/>
      <c r="K4" s="1">
        <v>1</v>
      </c>
      <c r="L4" s="1"/>
    </row>
    <row r="5" spans="1:12" ht="15.75">
      <c r="A5" s="33">
        <v>4</v>
      </c>
      <c r="B5" s="33" t="s">
        <v>358</v>
      </c>
      <c r="C5" s="33">
        <v>45</v>
      </c>
      <c r="D5" s="33">
        <v>4</v>
      </c>
      <c r="E5" s="33" t="s">
        <v>366</v>
      </c>
      <c r="F5" s="33">
        <v>544</v>
      </c>
      <c r="G5" s="33">
        <v>405</v>
      </c>
      <c r="H5" s="33" t="s">
        <v>422</v>
      </c>
      <c r="I5" s="33" t="s">
        <v>430</v>
      </c>
      <c r="J5" s="33"/>
      <c r="K5" s="1">
        <v>1</v>
      </c>
      <c r="L5" s="1"/>
    </row>
    <row r="6" spans="1:12" ht="15.75">
      <c r="A6" s="33">
        <v>5</v>
      </c>
      <c r="B6" s="1" t="s">
        <v>359</v>
      </c>
      <c r="C6" s="1">
        <v>39</v>
      </c>
      <c r="D6" s="1">
        <v>1</v>
      </c>
      <c r="E6" s="1" t="s">
        <v>368</v>
      </c>
      <c r="F6" s="1">
        <v>393</v>
      </c>
      <c r="G6" s="1">
        <v>545</v>
      </c>
      <c r="I6" s="33" t="s">
        <v>430</v>
      </c>
      <c r="J6" s="33" t="s">
        <v>430</v>
      </c>
      <c r="K6" s="1">
        <v>2</v>
      </c>
      <c r="L6" s="1"/>
    </row>
    <row r="7" spans="1:12" ht="15.75">
      <c r="A7" s="33">
        <v>6</v>
      </c>
      <c r="B7" s="1" t="s">
        <v>326</v>
      </c>
      <c r="C7" s="1">
        <v>40</v>
      </c>
      <c r="D7" s="1">
        <v>1</v>
      </c>
      <c r="E7" s="1" t="s">
        <v>371</v>
      </c>
      <c r="F7" s="1">
        <v>393</v>
      </c>
      <c r="G7" s="1">
        <v>364</v>
      </c>
      <c r="I7" s="33" t="s">
        <v>430</v>
      </c>
      <c r="J7" s="33" t="s">
        <v>430</v>
      </c>
      <c r="K7" s="1">
        <v>3</v>
      </c>
      <c r="L7" s="1"/>
    </row>
    <row r="8" spans="1:12" ht="15.75">
      <c r="A8" s="33">
        <v>7</v>
      </c>
      <c r="B8" s="1" t="s">
        <v>360</v>
      </c>
      <c r="C8" s="1">
        <v>41</v>
      </c>
      <c r="D8" s="1">
        <v>1</v>
      </c>
      <c r="E8" s="1" t="s">
        <v>370</v>
      </c>
      <c r="F8" s="1">
        <v>272</v>
      </c>
      <c r="G8" s="1">
        <v>393</v>
      </c>
      <c r="I8" s="33" t="s">
        <v>430</v>
      </c>
      <c r="J8" s="33" t="s">
        <v>430</v>
      </c>
      <c r="K8" s="1">
        <v>4</v>
      </c>
      <c r="L8" s="1"/>
    </row>
    <row r="9" spans="1:12" ht="15.75">
      <c r="A9" s="33">
        <v>8</v>
      </c>
      <c r="B9" s="1" t="s">
        <v>360</v>
      </c>
      <c r="C9" s="1">
        <v>41</v>
      </c>
      <c r="D9" s="1">
        <v>2</v>
      </c>
      <c r="E9" s="1" t="s">
        <v>367</v>
      </c>
      <c r="F9" s="1">
        <v>273</v>
      </c>
      <c r="G9" s="1">
        <v>382</v>
      </c>
      <c r="I9" s="33" t="s">
        <v>430</v>
      </c>
      <c r="J9" s="33" t="s">
        <v>430</v>
      </c>
      <c r="K9" s="1">
        <v>4</v>
      </c>
      <c r="L9" s="1"/>
    </row>
    <row r="10" spans="1:12" ht="15.75">
      <c r="A10" s="33">
        <v>9</v>
      </c>
      <c r="B10" s="1" t="s">
        <v>327</v>
      </c>
      <c r="C10" s="1">
        <v>42</v>
      </c>
      <c r="D10" s="1">
        <v>1</v>
      </c>
      <c r="E10" s="1" t="s">
        <v>369</v>
      </c>
      <c r="F10" s="1">
        <v>262</v>
      </c>
      <c r="G10" s="1">
        <v>363</v>
      </c>
      <c r="I10" s="33" t="s">
        <v>430</v>
      </c>
      <c r="J10" s="33" t="s">
        <v>430</v>
      </c>
      <c r="K10" s="1">
        <v>5</v>
      </c>
      <c r="L10" s="1"/>
    </row>
    <row r="11" spans="1:12" ht="15.75">
      <c r="A11" s="33">
        <v>10</v>
      </c>
      <c r="B11" s="1" t="s">
        <v>327</v>
      </c>
      <c r="C11" s="1">
        <v>42</v>
      </c>
      <c r="D11" s="1">
        <v>2</v>
      </c>
      <c r="E11" s="1" t="s">
        <v>365</v>
      </c>
      <c r="F11" s="1">
        <v>280</v>
      </c>
      <c r="G11" s="1">
        <v>215</v>
      </c>
      <c r="I11" s="33" t="s">
        <v>430</v>
      </c>
      <c r="J11" s="33" t="s">
        <v>430</v>
      </c>
      <c r="K11" s="1">
        <v>5</v>
      </c>
      <c r="L11" s="1"/>
    </row>
    <row r="12" spans="1:12" ht="15.75">
      <c r="A12" s="33">
        <v>11</v>
      </c>
      <c r="B12" s="1" t="s">
        <v>361</v>
      </c>
      <c r="C12" s="1">
        <v>21</v>
      </c>
      <c r="D12" s="1">
        <v>1</v>
      </c>
      <c r="E12" s="1" t="s">
        <v>373</v>
      </c>
      <c r="F12" s="1">
        <v>788</v>
      </c>
      <c r="G12" s="1">
        <v>1091</v>
      </c>
      <c r="I12" s="33" t="s">
        <v>430</v>
      </c>
      <c r="K12" s="1">
        <v>6</v>
      </c>
      <c r="L12" s="1"/>
    </row>
    <row r="13" spans="1:12" ht="15.75">
      <c r="A13" s="33">
        <v>12</v>
      </c>
      <c r="B13" s="1" t="s">
        <v>362</v>
      </c>
      <c r="C13" s="1">
        <v>36</v>
      </c>
      <c r="D13" s="1">
        <v>1</v>
      </c>
      <c r="E13" s="1" t="s">
        <v>374</v>
      </c>
      <c r="F13" s="1">
        <v>545</v>
      </c>
      <c r="G13" s="1">
        <v>785</v>
      </c>
      <c r="I13" s="33" t="s">
        <v>430</v>
      </c>
      <c r="J13" s="33" t="s">
        <v>430</v>
      </c>
      <c r="K13" s="1">
        <v>7</v>
      </c>
      <c r="L13" s="1"/>
    </row>
    <row r="14" spans="1:12" ht="15.75">
      <c r="A14" s="33">
        <v>13</v>
      </c>
      <c r="B14" s="1" t="s">
        <v>328</v>
      </c>
      <c r="C14" s="1">
        <v>27</v>
      </c>
      <c r="D14" s="1">
        <v>1</v>
      </c>
      <c r="E14" s="1" t="s">
        <v>375</v>
      </c>
      <c r="F14" s="1">
        <v>882</v>
      </c>
      <c r="G14" s="1">
        <v>623</v>
      </c>
      <c r="I14" s="33" t="s">
        <v>430</v>
      </c>
      <c r="K14" s="1">
        <v>8</v>
      </c>
      <c r="L14" s="1"/>
    </row>
    <row r="15" spans="1:12" ht="15.75">
      <c r="A15" s="33">
        <v>14</v>
      </c>
      <c r="B15" s="1" t="s">
        <v>329</v>
      </c>
      <c r="C15" s="1">
        <v>33</v>
      </c>
      <c r="D15" s="1">
        <v>1</v>
      </c>
      <c r="E15" s="1" t="s">
        <v>375</v>
      </c>
      <c r="F15" s="1">
        <v>882</v>
      </c>
      <c r="G15" s="1">
        <v>623</v>
      </c>
      <c r="I15" s="33" t="s">
        <v>430</v>
      </c>
      <c r="J15" s="33" t="s">
        <v>430</v>
      </c>
      <c r="K15" s="1">
        <v>9</v>
      </c>
      <c r="L15" s="1"/>
    </row>
    <row r="16" spans="1:12" ht="15.75">
      <c r="A16" s="33">
        <v>15</v>
      </c>
      <c r="B16" s="1" t="s">
        <v>330</v>
      </c>
      <c r="C16" s="1">
        <v>34</v>
      </c>
      <c r="D16" s="1">
        <v>1</v>
      </c>
      <c r="E16" s="1" t="s">
        <v>376</v>
      </c>
      <c r="F16" s="1">
        <v>623</v>
      </c>
      <c r="G16" s="1">
        <v>439</v>
      </c>
      <c r="I16" s="33" t="s">
        <v>430</v>
      </c>
      <c r="J16" s="33" t="s">
        <v>430</v>
      </c>
      <c r="K16" s="1">
        <v>10</v>
      </c>
      <c r="L16" s="1"/>
    </row>
    <row r="17" spans="1:12" ht="15.75">
      <c r="A17" s="33">
        <v>16</v>
      </c>
      <c r="B17" s="1" t="s">
        <v>330</v>
      </c>
      <c r="C17" s="1">
        <v>34</v>
      </c>
      <c r="D17" s="1">
        <v>2</v>
      </c>
      <c r="E17" s="1" t="s">
        <v>377</v>
      </c>
      <c r="F17" s="1">
        <v>880</v>
      </c>
      <c r="G17" s="1">
        <v>311</v>
      </c>
      <c r="I17" s="33" t="s">
        <v>430</v>
      </c>
      <c r="J17" s="33" t="s">
        <v>430</v>
      </c>
      <c r="K17" s="1">
        <v>10</v>
      </c>
      <c r="L17" s="1"/>
    </row>
    <row r="18" spans="1:12" ht="15.75">
      <c r="A18" s="33">
        <v>17</v>
      </c>
      <c r="B18" s="1" t="s">
        <v>330</v>
      </c>
      <c r="C18" s="1">
        <v>34</v>
      </c>
      <c r="D18" s="1">
        <v>3</v>
      </c>
      <c r="E18" s="1" t="s">
        <v>378</v>
      </c>
      <c r="F18" s="1">
        <v>836</v>
      </c>
      <c r="G18" s="1">
        <v>297</v>
      </c>
      <c r="I18" s="33" t="s">
        <v>430</v>
      </c>
      <c r="J18" s="33" t="s">
        <v>430</v>
      </c>
      <c r="K18" s="1">
        <v>10</v>
      </c>
      <c r="L18" s="1"/>
    </row>
    <row r="19" spans="1:12" ht="15.75">
      <c r="A19" s="33">
        <v>18</v>
      </c>
      <c r="B19" s="1" t="s">
        <v>330</v>
      </c>
      <c r="C19" s="1">
        <v>34</v>
      </c>
      <c r="D19" s="1">
        <v>4</v>
      </c>
      <c r="E19" s="1" t="s">
        <v>379</v>
      </c>
      <c r="F19" s="1">
        <v>650</v>
      </c>
      <c r="G19" s="1">
        <v>310</v>
      </c>
      <c r="I19" s="33" t="s">
        <v>430</v>
      </c>
      <c r="J19" s="33" t="s">
        <v>430</v>
      </c>
      <c r="K19" s="1">
        <v>10</v>
      </c>
      <c r="L19" s="1"/>
    </row>
    <row r="20" spans="1:12" ht="15.75">
      <c r="A20" s="33">
        <v>19</v>
      </c>
      <c r="B20" s="1" t="s">
        <v>331</v>
      </c>
      <c r="C20" s="1">
        <v>35</v>
      </c>
      <c r="D20" s="1">
        <v>1</v>
      </c>
      <c r="E20" s="1" t="s">
        <v>380</v>
      </c>
      <c r="F20" s="1">
        <v>440</v>
      </c>
      <c r="G20" s="1">
        <v>311</v>
      </c>
      <c r="I20" s="33" t="s">
        <v>430</v>
      </c>
      <c r="J20" s="33" t="s">
        <v>430</v>
      </c>
      <c r="K20" s="1">
        <v>11</v>
      </c>
      <c r="L20" s="1"/>
    </row>
    <row r="21" spans="1:12" ht="15.75">
      <c r="A21" s="33">
        <v>20</v>
      </c>
      <c r="B21" s="1" t="s">
        <v>331</v>
      </c>
      <c r="C21" s="1">
        <v>35</v>
      </c>
      <c r="D21" s="1">
        <v>2</v>
      </c>
      <c r="E21" s="1" t="s">
        <v>381</v>
      </c>
      <c r="F21" s="1">
        <v>447</v>
      </c>
      <c r="G21" s="1">
        <v>211</v>
      </c>
      <c r="I21" s="33" t="s">
        <v>430</v>
      </c>
      <c r="J21" s="33" t="s">
        <v>430</v>
      </c>
      <c r="K21" s="1">
        <v>11</v>
      </c>
      <c r="L21" s="1"/>
    </row>
    <row r="22" spans="1:12" ht="15.75">
      <c r="A22" s="33">
        <v>21</v>
      </c>
      <c r="B22" s="1" t="s">
        <v>331</v>
      </c>
      <c r="C22" s="1">
        <v>35</v>
      </c>
      <c r="D22" s="1">
        <v>3</v>
      </c>
      <c r="E22" s="1" t="s">
        <v>382</v>
      </c>
      <c r="F22" s="1">
        <v>188</v>
      </c>
      <c r="G22" s="1">
        <v>432</v>
      </c>
      <c r="I22" s="33" t="s">
        <v>430</v>
      </c>
      <c r="J22" s="33" t="s">
        <v>430</v>
      </c>
      <c r="K22" s="1">
        <v>11</v>
      </c>
      <c r="L22" s="1"/>
    </row>
    <row r="23" spans="1:12" ht="15.75">
      <c r="A23" s="33">
        <v>22</v>
      </c>
      <c r="B23" s="1" t="s">
        <v>332</v>
      </c>
      <c r="C23" s="1">
        <v>4</v>
      </c>
      <c r="D23" s="1">
        <v>1</v>
      </c>
      <c r="E23" s="1" t="s">
        <v>383</v>
      </c>
      <c r="F23" s="1">
        <v>220</v>
      </c>
      <c r="G23" s="1">
        <v>311</v>
      </c>
      <c r="I23" s="33" t="s">
        <v>430</v>
      </c>
      <c r="K23" s="1">
        <v>12</v>
      </c>
      <c r="L23" s="1"/>
    </row>
    <row r="24" spans="1:12" ht="15.75">
      <c r="A24" s="33">
        <v>23</v>
      </c>
      <c r="B24" s="1" t="s">
        <v>332</v>
      </c>
      <c r="C24" s="1">
        <v>4</v>
      </c>
      <c r="D24" s="1">
        <v>2</v>
      </c>
      <c r="E24" s="1" t="s">
        <v>384</v>
      </c>
      <c r="F24" s="1">
        <v>200</v>
      </c>
      <c r="G24" s="1">
        <v>152</v>
      </c>
      <c r="I24" s="33" t="s">
        <v>430</v>
      </c>
      <c r="K24" s="1">
        <v>12</v>
      </c>
      <c r="L24" s="1"/>
    </row>
    <row r="25" spans="1:12" ht="15.75">
      <c r="A25" s="33">
        <v>24</v>
      </c>
      <c r="B25" s="33" t="s">
        <v>333</v>
      </c>
      <c r="C25" s="33">
        <v>46</v>
      </c>
      <c r="D25" s="33">
        <v>1</v>
      </c>
      <c r="E25" s="33" t="s">
        <v>385</v>
      </c>
      <c r="F25" s="33">
        <v>210</v>
      </c>
      <c r="G25" s="33">
        <v>297</v>
      </c>
      <c r="H25" s="33" t="s">
        <v>422</v>
      </c>
      <c r="I25" s="33" t="s">
        <v>430</v>
      </c>
      <c r="J25" s="33"/>
      <c r="K25" s="1">
        <v>13</v>
      </c>
      <c r="L25" s="1"/>
    </row>
    <row r="26" spans="1:12" ht="15.75">
      <c r="A26" s="33">
        <v>25</v>
      </c>
      <c r="B26" s="1" t="s">
        <v>334</v>
      </c>
      <c r="C26" s="1">
        <v>5</v>
      </c>
      <c r="D26" s="1">
        <v>1</v>
      </c>
      <c r="E26" s="1" t="s">
        <v>386</v>
      </c>
      <c r="F26" s="1">
        <v>220</v>
      </c>
      <c r="G26" s="1">
        <v>155</v>
      </c>
      <c r="I26" s="33" t="s">
        <v>430</v>
      </c>
      <c r="K26" s="1">
        <v>14</v>
      </c>
      <c r="L26" s="1"/>
    </row>
    <row r="27" spans="1:12" ht="15.75">
      <c r="A27" s="33">
        <v>26</v>
      </c>
      <c r="B27" s="1" t="s">
        <v>334</v>
      </c>
      <c r="C27" s="1">
        <v>5</v>
      </c>
      <c r="D27" s="1">
        <v>2</v>
      </c>
      <c r="E27" s="1" t="s">
        <v>387</v>
      </c>
      <c r="F27" s="1">
        <v>148</v>
      </c>
      <c r="G27" s="1">
        <v>220</v>
      </c>
      <c r="I27" s="33" t="s">
        <v>430</v>
      </c>
      <c r="K27" s="1">
        <v>14</v>
      </c>
      <c r="L27" s="1"/>
    </row>
    <row r="28" spans="1:12" ht="15.75">
      <c r="A28" s="33">
        <v>27</v>
      </c>
      <c r="B28" s="1" t="s">
        <v>334</v>
      </c>
      <c r="C28" s="1">
        <v>5</v>
      </c>
      <c r="D28" s="1">
        <v>3</v>
      </c>
      <c r="E28" s="1" t="s">
        <v>388</v>
      </c>
      <c r="F28" s="1">
        <v>140</v>
      </c>
      <c r="G28" s="1">
        <v>180</v>
      </c>
      <c r="I28" s="33" t="s">
        <v>430</v>
      </c>
      <c r="K28" s="1">
        <v>14</v>
      </c>
      <c r="L28" s="1"/>
    </row>
    <row r="29" spans="1:12" ht="15.75">
      <c r="A29" s="33">
        <v>28</v>
      </c>
      <c r="B29" s="33" t="s">
        <v>335</v>
      </c>
      <c r="C29" s="33">
        <v>47</v>
      </c>
      <c r="D29" s="33">
        <v>1</v>
      </c>
      <c r="E29" s="33" t="s">
        <v>389</v>
      </c>
      <c r="F29" s="33">
        <v>148</v>
      </c>
      <c r="G29" s="33">
        <v>210</v>
      </c>
      <c r="H29" s="33" t="s">
        <v>422</v>
      </c>
      <c r="I29" s="33" t="s">
        <v>430</v>
      </c>
      <c r="J29" s="33"/>
      <c r="K29" s="1">
        <v>15</v>
      </c>
      <c r="L29" s="1"/>
    </row>
    <row r="30" spans="1:12" ht="15.75">
      <c r="A30" s="33">
        <v>29</v>
      </c>
      <c r="B30" s="33" t="s">
        <v>335</v>
      </c>
      <c r="C30" s="33">
        <v>47</v>
      </c>
      <c r="D30" s="33">
        <v>2</v>
      </c>
      <c r="E30" s="33" t="s">
        <v>390</v>
      </c>
      <c r="F30" s="33">
        <v>210</v>
      </c>
      <c r="G30" s="33">
        <v>100</v>
      </c>
      <c r="H30" s="33" t="s">
        <v>422</v>
      </c>
      <c r="I30" s="33" t="s">
        <v>430</v>
      </c>
      <c r="J30" s="33"/>
      <c r="K30" s="1">
        <v>15</v>
      </c>
      <c r="L30" s="1"/>
    </row>
    <row r="31" spans="1:12" ht="15.75">
      <c r="A31" s="33">
        <v>30</v>
      </c>
      <c r="B31" s="1" t="s">
        <v>336</v>
      </c>
      <c r="C31" s="1">
        <v>6</v>
      </c>
      <c r="D31" s="1">
        <v>1</v>
      </c>
      <c r="E31" s="1" t="s">
        <v>391</v>
      </c>
      <c r="F31" s="1">
        <v>155</v>
      </c>
      <c r="G31" s="1">
        <v>110</v>
      </c>
      <c r="I31" s="33" t="s">
        <v>430</v>
      </c>
      <c r="K31" s="1">
        <v>16</v>
      </c>
      <c r="L31" s="1"/>
    </row>
    <row r="32" spans="1:12" ht="15.75">
      <c r="A32" s="33">
        <v>31</v>
      </c>
      <c r="B32" s="33" t="s">
        <v>337</v>
      </c>
      <c r="C32" s="33">
        <v>48</v>
      </c>
      <c r="D32" s="33">
        <v>1</v>
      </c>
      <c r="E32" s="33" t="s">
        <v>392</v>
      </c>
      <c r="F32" s="33">
        <v>105</v>
      </c>
      <c r="G32" s="33">
        <v>148</v>
      </c>
      <c r="H32" s="33" t="s">
        <v>422</v>
      </c>
      <c r="I32" s="33" t="s">
        <v>430</v>
      </c>
      <c r="J32" s="33"/>
      <c r="K32" s="1">
        <v>17</v>
      </c>
      <c r="L32" s="1"/>
    </row>
    <row r="33" spans="1:12" ht="15.75">
      <c r="A33" s="33">
        <v>32</v>
      </c>
      <c r="B33" s="1" t="s">
        <v>338</v>
      </c>
      <c r="C33" s="1">
        <v>20</v>
      </c>
      <c r="D33" s="1">
        <v>1</v>
      </c>
      <c r="E33" s="1" t="s">
        <v>393</v>
      </c>
      <c r="F33" s="1">
        <v>841</v>
      </c>
      <c r="G33" s="1">
        <v>1189</v>
      </c>
      <c r="I33" s="33" t="s">
        <v>430</v>
      </c>
      <c r="K33" s="1">
        <v>18</v>
      </c>
      <c r="L33" s="1"/>
    </row>
    <row r="34" spans="1:12" ht="15.75">
      <c r="A34" s="33">
        <v>33</v>
      </c>
      <c r="B34" s="1" t="s">
        <v>339</v>
      </c>
      <c r="C34" s="1">
        <v>14</v>
      </c>
      <c r="D34" s="1">
        <v>1</v>
      </c>
      <c r="E34" s="1" t="s">
        <v>394</v>
      </c>
      <c r="F34" s="1">
        <v>257</v>
      </c>
      <c r="G34" s="1">
        <v>364</v>
      </c>
      <c r="I34" s="33" t="s">
        <v>430</v>
      </c>
      <c r="K34" s="1">
        <v>19</v>
      </c>
      <c r="L34" s="1"/>
    </row>
    <row r="35" spans="1:12" ht="15.75">
      <c r="A35" s="33">
        <v>34</v>
      </c>
      <c r="B35" s="33" t="s">
        <v>340</v>
      </c>
      <c r="C35" s="33">
        <v>49</v>
      </c>
      <c r="D35" s="33">
        <v>1</v>
      </c>
      <c r="E35" s="33" t="s">
        <v>394</v>
      </c>
      <c r="F35" s="33">
        <v>257</v>
      </c>
      <c r="G35" s="33">
        <v>364</v>
      </c>
      <c r="H35" s="33" t="s">
        <v>422</v>
      </c>
      <c r="I35" s="33" t="s">
        <v>430</v>
      </c>
      <c r="J35" s="33"/>
      <c r="K35" s="1">
        <v>20</v>
      </c>
      <c r="L35" s="1"/>
    </row>
    <row r="36" spans="1:12" ht="15.75">
      <c r="A36" s="33">
        <v>35</v>
      </c>
      <c r="B36" s="1" t="s">
        <v>341</v>
      </c>
      <c r="C36" s="1">
        <v>15</v>
      </c>
      <c r="D36" s="1">
        <v>1</v>
      </c>
      <c r="E36" s="1" t="s">
        <v>395</v>
      </c>
      <c r="F36" s="1">
        <v>182</v>
      </c>
      <c r="G36" s="1">
        <v>257</v>
      </c>
      <c r="I36" s="33" t="s">
        <v>430</v>
      </c>
      <c r="K36" s="1">
        <v>21</v>
      </c>
      <c r="L36" s="1"/>
    </row>
    <row r="37" spans="1:12" ht="15.75">
      <c r="A37" s="33">
        <v>36</v>
      </c>
      <c r="B37" s="33" t="s">
        <v>342</v>
      </c>
      <c r="C37" s="33">
        <v>50</v>
      </c>
      <c r="D37" s="33">
        <v>1</v>
      </c>
      <c r="E37" s="33" t="s">
        <v>395</v>
      </c>
      <c r="F37" s="33">
        <v>182</v>
      </c>
      <c r="G37" s="33">
        <v>257</v>
      </c>
      <c r="H37" s="33" t="s">
        <v>422</v>
      </c>
      <c r="I37" s="33" t="s">
        <v>430</v>
      </c>
      <c r="J37" s="33"/>
      <c r="K37" s="1">
        <v>22</v>
      </c>
      <c r="L37" s="1"/>
    </row>
    <row r="38" spans="1:12" ht="15.75">
      <c r="A38" s="33">
        <v>37</v>
      </c>
      <c r="B38" s="1" t="s">
        <v>343</v>
      </c>
      <c r="C38" s="1">
        <v>16</v>
      </c>
      <c r="D38" s="1">
        <v>1</v>
      </c>
      <c r="E38" s="1" t="s">
        <v>396</v>
      </c>
      <c r="F38" s="1">
        <v>128</v>
      </c>
      <c r="G38" s="1">
        <v>182</v>
      </c>
      <c r="I38" s="33" t="s">
        <v>430</v>
      </c>
      <c r="K38" s="1">
        <v>23</v>
      </c>
      <c r="L38" s="1"/>
    </row>
    <row r="39" spans="1:12" ht="15.75">
      <c r="A39" s="33">
        <v>38</v>
      </c>
      <c r="B39" s="33" t="s">
        <v>344</v>
      </c>
      <c r="C39" s="33">
        <v>51</v>
      </c>
      <c r="D39" s="33">
        <v>1</v>
      </c>
      <c r="E39" s="33" t="s">
        <v>396</v>
      </c>
      <c r="F39" s="33">
        <v>128</v>
      </c>
      <c r="G39" s="33">
        <v>182</v>
      </c>
      <c r="H39" s="33" t="s">
        <v>422</v>
      </c>
      <c r="I39" s="33" t="s">
        <v>430</v>
      </c>
      <c r="J39" s="33"/>
      <c r="K39" s="1">
        <v>24</v>
      </c>
      <c r="L39" s="1"/>
    </row>
    <row r="40" spans="1:12" ht="15.75">
      <c r="A40" s="33">
        <v>39</v>
      </c>
      <c r="B40" s="1" t="s">
        <v>345</v>
      </c>
      <c r="C40" s="1">
        <v>22</v>
      </c>
      <c r="D40" s="1">
        <v>1</v>
      </c>
      <c r="E40" s="1" t="s">
        <v>397</v>
      </c>
      <c r="F40" s="1">
        <v>1030</v>
      </c>
      <c r="G40" s="1">
        <v>1456</v>
      </c>
      <c r="I40" s="33" t="s">
        <v>430</v>
      </c>
      <c r="K40" s="1">
        <v>25</v>
      </c>
      <c r="L40" s="1"/>
    </row>
    <row r="41" spans="1:12" ht="15.75">
      <c r="A41" s="33">
        <v>40</v>
      </c>
      <c r="B41" s="1" t="s">
        <v>346</v>
      </c>
      <c r="C41" s="1">
        <v>25</v>
      </c>
      <c r="D41" s="1">
        <v>1</v>
      </c>
      <c r="E41" s="1" t="s">
        <v>398</v>
      </c>
      <c r="F41" s="1">
        <v>728</v>
      </c>
      <c r="G41" s="1">
        <v>1030</v>
      </c>
      <c r="I41" s="33" t="s">
        <v>430</v>
      </c>
      <c r="K41" s="1">
        <v>26</v>
      </c>
      <c r="L41" s="1"/>
    </row>
    <row r="42" spans="1:12" ht="15.75">
      <c r="A42" s="33">
        <v>41</v>
      </c>
      <c r="B42" s="1" t="s">
        <v>347</v>
      </c>
      <c r="C42" s="1">
        <v>29</v>
      </c>
      <c r="D42" s="1">
        <v>1</v>
      </c>
      <c r="E42" s="1" t="s">
        <v>399</v>
      </c>
      <c r="F42" s="1">
        <v>800</v>
      </c>
      <c r="G42" s="1">
        <v>1100</v>
      </c>
      <c r="I42" s="33" t="s">
        <v>430</v>
      </c>
      <c r="K42" s="1">
        <v>27</v>
      </c>
      <c r="L42" s="1"/>
    </row>
    <row r="43" spans="1:12" ht="15.75">
      <c r="A43" s="33">
        <v>42</v>
      </c>
      <c r="B43" s="1" t="s">
        <v>324</v>
      </c>
      <c r="C43" s="1">
        <v>37</v>
      </c>
      <c r="D43" s="1">
        <v>1</v>
      </c>
      <c r="E43" s="1" t="s">
        <v>400</v>
      </c>
      <c r="F43" s="1">
        <v>542</v>
      </c>
      <c r="G43" s="1">
        <v>760</v>
      </c>
      <c r="I43" s="33" t="s">
        <v>430</v>
      </c>
      <c r="J43" s="33" t="s">
        <v>430</v>
      </c>
      <c r="K43" s="1">
        <v>28</v>
      </c>
      <c r="L43" s="1"/>
    </row>
    <row r="44" spans="1:12" ht="15.75">
      <c r="A44" s="33">
        <v>43</v>
      </c>
      <c r="B44" s="1" t="s">
        <v>348</v>
      </c>
      <c r="C44" s="1">
        <v>38</v>
      </c>
      <c r="D44" s="1">
        <v>1</v>
      </c>
      <c r="E44" s="1" t="s">
        <v>401</v>
      </c>
      <c r="F44" s="1">
        <v>380</v>
      </c>
      <c r="G44" s="1">
        <v>542</v>
      </c>
      <c r="I44" s="33" t="s">
        <v>430</v>
      </c>
      <c r="J44" s="33" t="s">
        <v>430</v>
      </c>
      <c r="K44" s="1">
        <v>29</v>
      </c>
      <c r="L44" s="1"/>
    </row>
    <row r="45" spans="1:12" ht="15.75">
      <c r="A45" s="33">
        <v>44</v>
      </c>
      <c r="B45" s="33" t="s">
        <v>349</v>
      </c>
      <c r="C45" s="33">
        <v>52</v>
      </c>
      <c r="D45" s="33">
        <v>1</v>
      </c>
      <c r="E45" s="33" t="s">
        <v>400</v>
      </c>
      <c r="F45" s="33">
        <v>542</v>
      </c>
      <c r="G45" s="33">
        <v>760</v>
      </c>
      <c r="H45" s="33" t="s">
        <v>422</v>
      </c>
      <c r="I45" s="33" t="s">
        <v>430</v>
      </c>
      <c r="J45" s="33"/>
      <c r="K45" s="1">
        <v>30</v>
      </c>
      <c r="L45" s="1"/>
    </row>
    <row r="46" spans="1:12" ht="15.75">
      <c r="A46" s="33">
        <v>45</v>
      </c>
      <c r="B46" s="1" t="s">
        <v>350</v>
      </c>
      <c r="C46" s="1">
        <v>44</v>
      </c>
      <c r="D46" s="1">
        <v>1</v>
      </c>
      <c r="E46" s="1" t="s">
        <v>402</v>
      </c>
      <c r="F46" s="1">
        <v>600</v>
      </c>
      <c r="G46" s="1">
        <v>450</v>
      </c>
      <c r="I46" s="33" t="s">
        <v>430</v>
      </c>
      <c r="J46" s="33" t="s">
        <v>430</v>
      </c>
      <c r="K46" s="1">
        <v>31</v>
      </c>
      <c r="L46" s="1"/>
    </row>
    <row r="47" spans="1:12" ht="15.75">
      <c r="A47" s="33">
        <v>46</v>
      </c>
      <c r="B47" s="1" t="s">
        <v>322</v>
      </c>
      <c r="C47" s="1">
        <v>24</v>
      </c>
      <c r="D47" s="1">
        <v>1</v>
      </c>
      <c r="E47" s="1" t="s">
        <v>403</v>
      </c>
      <c r="F47" s="1">
        <v>900</v>
      </c>
      <c r="G47" s="1">
        <v>1200</v>
      </c>
      <c r="I47" s="33" t="s">
        <v>430</v>
      </c>
      <c r="K47" s="1">
        <v>32</v>
      </c>
      <c r="L47" s="1"/>
    </row>
    <row r="48" spans="1:12" ht="15.75">
      <c r="A48" s="33">
        <v>47</v>
      </c>
      <c r="B48" s="1" t="s">
        <v>351</v>
      </c>
      <c r="C48" s="1">
        <v>43</v>
      </c>
      <c r="D48" s="1">
        <v>1</v>
      </c>
      <c r="E48" s="1" t="s">
        <v>404</v>
      </c>
      <c r="F48" s="1">
        <v>600</v>
      </c>
      <c r="G48" s="1">
        <v>900</v>
      </c>
      <c r="I48" s="33" t="s">
        <v>430</v>
      </c>
      <c r="J48" s="33" t="s">
        <v>430</v>
      </c>
      <c r="K48" s="1">
        <v>33</v>
      </c>
      <c r="L48" s="1"/>
    </row>
    <row r="49" spans="1:12" ht="15.75">
      <c r="A49" s="33">
        <v>48</v>
      </c>
      <c r="B49" s="1" t="s">
        <v>431</v>
      </c>
      <c r="C49" s="1">
        <v>31</v>
      </c>
      <c r="D49" s="1">
        <v>1</v>
      </c>
      <c r="E49" s="1" t="s">
        <v>432</v>
      </c>
      <c r="F49" s="1">
        <v>940</v>
      </c>
      <c r="G49" s="1">
        <v>640</v>
      </c>
      <c r="I49" s="33" t="s">
        <v>430</v>
      </c>
      <c r="J49" s="33" t="s">
        <v>430</v>
      </c>
      <c r="K49" s="1">
        <v>34</v>
      </c>
      <c r="L49" s="1"/>
    </row>
    <row r="50" spans="1:12" ht="15.75">
      <c r="A50" s="33">
        <v>49</v>
      </c>
      <c r="B50" s="33" t="s">
        <v>352</v>
      </c>
      <c r="C50" s="33">
        <v>53</v>
      </c>
      <c r="D50" s="33">
        <v>1</v>
      </c>
      <c r="E50" s="33" t="s">
        <v>405</v>
      </c>
      <c r="F50" s="33">
        <v>940</v>
      </c>
      <c r="G50" s="33">
        <v>635</v>
      </c>
      <c r="H50" s="33" t="s">
        <v>422</v>
      </c>
      <c r="I50" s="33" t="s">
        <v>430</v>
      </c>
      <c r="J50" s="33"/>
      <c r="K50" s="1">
        <v>35</v>
      </c>
      <c r="L50" s="1"/>
    </row>
    <row r="51" spans="1:12" ht="15.75">
      <c r="A51" s="33">
        <v>50</v>
      </c>
      <c r="B51" s="33" t="s">
        <v>353</v>
      </c>
      <c r="C51" s="33">
        <v>54</v>
      </c>
      <c r="D51" s="33">
        <v>1</v>
      </c>
      <c r="E51" s="33" t="s">
        <v>406</v>
      </c>
      <c r="F51" s="33">
        <v>635</v>
      </c>
      <c r="G51" s="33">
        <v>313</v>
      </c>
      <c r="H51" s="33" t="s">
        <v>422</v>
      </c>
      <c r="I51" s="33" t="s">
        <v>430</v>
      </c>
      <c r="J51" s="33"/>
      <c r="K51" s="1">
        <v>36</v>
      </c>
      <c r="L51" s="1"/>
    </row>
    <row r="52" spans="1:12" ht="15.75">
      <c r="A52" s="33">
        <v>51</v>
      </c>
      <c r="B52" s="33" t="s">
        <v>353</v>
      </c>
      <c r="C52" s="33">
        <v>54</v>
      </c>
      <c r="D52" s="33">
        <v>2</v>
      </c>
      <c r="E52" s="33" t="s">
        <v>407</v>
      </c>
      <c r="F52" s="33">
        <v>297</v>
      </c>
      <c r="G52" s="33">
        <v>628</v>
      </c>
      <c r="H52" s="33" t="s">
        <v>422</v>
      </c>
      <c r="I52" s="33" t="s">
        <v>430</v>
      </c>
      <c r="J52" s="33"/>
      <c r="K52" s="1">
        <v>36</v>
      </c>
      <c r="L52" s="1"/>
    </row>
    <row r="53" spans="1:12" ht="15.75">
      <c r="A53" s="33">
        <v>52</v>
      </c>
      <c r="B53" s="33" t="s">
        <v>353</v>
      </c>
      <c r="C53" s="33">
        <v>54</v>
      </c>
      <c r="D53" s="33">
        <v>3</v>
      </c>
      <c r="E53" s="33" t="s">
        <v>408</v>
      </c>
      <c r="F53" s="33">
        <v>257</v>
      </c>
      <c r="G53" s="33">
        <v>590</v>
      </c>
      <c r="H53" s="33" t="s">
        <v>422</v>
      </c>
      <c r="I53" s="33" t="s">
        <v>430</v>
      </c>
      <c r="J53" s="33"/>
      <c r="K53" s="1">
        <v>36</v>
      </c>
      <c r="L53" s="1"/>
    </row>
    <row r="54" spans="1:12" ht="15.75">
      <c r="A54" s="33">
        <v>53</v>
      </c>
      <c r="B54" s="33" t="s">
        <v>354</v>
      </c>
      <c r="C54" s="33">
        <v>55</v>
      </c>
      <c r="D54" s="33">
        <v>1</v>
      </c>
      <c r="E54" s="33" t="s">
        <v>409</v>
      </c>
      <c r="F54" s="33">
        <v>465</v>
      </c>
      <c r="G54" s="33">
        <v>317</v>
      </c>
      <c r="H54" s="33" t="s">
        <v>422</v>
      </c>
      <c r="I54" s="33" t="s">
        <v>430</v>
      </c>
      <c r="J54" s="33"/>
      <c r="K54" s="1">
        <v>37</v>
      </c>
      <c r="L54" s="1"/>
    </row>
    <row r="55" spans="1:12" ht="15.75">
      <c r="A55" s="33">
        <v>54</v>
      </c>
      <c r="B55" s="33" t="s">
        <v>354</v>
      </c>
      <c r="C55" s="33">
        <v>55</v>
      </c>
      <c r="D55" s="33">
        <v>2</v>
      </c>
      <c r="E55" s="33" t="s">
        <v>410</v>
      </c>
      <c r="F55" s="33">
        <v>316</v>
      </c>
      <c r="G55" s="33">
        <v>464</v>
      </c>
      <c r="H55" s="33" t="s">
        <v>422</v>
      </c>
      <c r="I55" s="33" t="s">
        <v>430</v>
      </c>
      <c r="J55" s="33"/>
      <c r="K55" s="1">
        <v>37</v>
      </c>
      <c r="L55" s="1"/>
    </row>
    <row r="56" spans="1:12" ht="15.75">
      <c r="A56" s="33">
        <v>55</v>
      </c>
      <c r="B56" s="33" t="s">
        <v>355</v>
      </c>
      <c r="C56" s="33">
        <v>56</v>
      </c>
      <c r="D56" s="33">
        <v>1</v>
      </c>
      <c r="E56" s="33" t="s">
        <v>411</v>
      </c>
      <c r="F56" s="33">
        <v>317</v>
      </c>
      <c r="G56" s="33">
        <v>313</v>
      </c>
      <c r="H56" s="33" t="s">
        <v>422</v>
      </c>
      <c r="I56" s="33" t="s">
        <v>430</v>
      </c>
      <c r="J56" s="33"/>
      <c r="K56" s="1">
        <v>38</v>
      </c>
      <c r="L56" s="1"/>
    </row>
    <row r="57" spans="1:12" ht="15.75">
      <c r="A57" s="33">
        <v>56</v>
      </c>
      <c r="B57" s="33" t="s">
        <v>356</v>
      </c>
      <c r="C57" s="33">
        <v>57</v>
      </c>
      <c r="D57" s="33">
        <v>1</v>
      </c>
      <c r="E57" s="33" t="s">
        <v>412</v>
      </c>
      <c r="F57" s="33">
        <v>317</v>
      </c>
      <c r="G57" s="33">
        <v>233</v>
      </c>
      <c r="H57" s="33" t="s">
        <v>422</v>
      </c>
      <c r="I57" s="33" t="s">
        <v>430</v>
      </c>
      <c r="J57" s="33"/>
      <c r="K57" s="1">
        <v>39</v>
      </c>
      <c r="L57" s="1"/>
    </row>
    <row r="58" spans="1:12" ht="15.75">
      <c r="A58" s="33">
        <v>57</v>
      </c>
      <c r="B58" s="33" t="s">
        <v>356</v>
      </c>
      <c r="C58" s="33">
        <v>57</v>
      </c>
      <c r="D58" s="33">
        <v>2</v>
      </c>
      <c r="E58" s="33" t="s">
        <v>413</v>
      </c>
      <c r="F58" s="33">
        <v>149</v>
      </c>
      <c r="G58" s="33">
        <v>314</v>
      </c>
      <c r="H58" s="33" t="s">
        <v>422</v>
      </c>
      <c r="I58" s="33" t="s">
        <v>430</v>
      </c>
      <c r="J58" s="33"/>
      <c r="K58" s="1">
        <v>39</v>
      </c>
      <c r="L58" s="1"/>
    </row>
    <row r="59" spans="1:12" ht="15.75">
      <c r="A59" s="33">
        <v>58</v>
      </c>
      <c r="B59" s="1" t="s">
        <v>321</v>
      </c>
      <c r="C59" s="1">
        <v>23</v>
      </c>
      <c r="D59" s="1">
        <v>1</v>
      </c>
      <c r="E59" s="1" t="s">
        <v>414</v>
      </c>
      <c r="F59" s="1">
        <v>636</v>
      </c>
      <c r="G59" s="1">
        <v>939</v>
      </c>
      <c r="I59" s="33" t="s">
        <v>430</v>
      </c>
      <c r="K59" s="1">
        <v>40</v>
      </c>
      <c r="L59" s="1"/>
    </row>
    <row r="60" spans="1:12" ht="15.75">
      <c r="A60" s="33">
        <v>59</v>
      </c>
      <c r="B60" s="1" t="s">
        <v>323</v>
      </c>
      <c r="C60" s="1">
        <v>32</v>
      </c>
      <c r="D60" s="1">
        <v>1</v>
      </c>
      <c r="E60" s="1" t="s">
        <v>415</v>
      </c>
      <c r="F60" s="1">
        <v>635</v>
      </c>
      <c r="G60" s="1">
        <v>465</v>
      </c>
      <c r="I60" s="33" t="s">
        <v>430</v>
      </c>
      <c r="J60" s="33" t="s">
        <v>430</v>
      </c>
      <c r="K60" s="1">
        <v>41</v>
      </c>
      <c r="L60" s="1"/>
    </row>
    <row r="61" spans="1:12" ht="15.75">
      <c r="A61" s="33">
        <v>60</v>
      </c>
      <c r="B61" s="1" t="s">
        <v>323</v>
      </c>
      <c r="C61" s="1">
        <v>32</v>
      </c>
      <c r="D61" s="1">
        <v>2</v>
      </c>
      <c r="E61" s="1" t="s">
        <v>416</v>
      </c>
      <c r="F61" s="1">
        <v>648</v>
      </c>
      <c r="G61" s="1">
        <v>300</v>
      </c>
      <c r="I61" s="33" t="s">
        <v>430</v>
      </c>
      <c r="J61" s="33" t="s">
        <v>430</v>
      </c>
      <c r="K61" s="1">
        <v>41</v>
      </c>
      <c r="L61" s="1"/>
    </row>
    <row r="62" spans="1:12" ht="15.75">
      <c r="A62" s="33">
        <v>61</v>
      </c>
      <c r="B62" s="1" t="s">
        <v>357</v>
      </c>
      <c r="C62" s="1">
        <v>17</v>
      </c>
      <c r="D62" s="1">
        <v>1</v>
      </c>
      <c r="E62" s="1" t="s">
        <v>417</v>
      </c>
      <c r="F62" s="1">
        <v>91</v>
      </c>
      <c r="G62" s="1">
        <v>55</v>
      </c>
      <c r="I62" s="33" t="s">
        <v>430</v>
      </c>
      <c r="K62" s="1">
        <v>42</v>
      </c>
      <c r="L62" s="1"/>
    </row>
    <row r="63" spans="1:12" ht="15.75">
      <c r="A63" s="33">
        <v>62</v>
      </c>
      <c r="B63" s="1" t="s">
        <v>357</v>
      </c>
      <c r="C63" s="1">
        <v>17</v>
      </c>
      <c r="D63" s="1">
        <v>2</v>
      </c>
      <c r="E63" s="1" t="s">
        <v>418</v>
      </c>
      <c r="F63" s="1">
        <v>55</v>
      </c>
      <c r="G63" s="1">
        <v>87</v>
      </c>
      <c r="I63" s="33" t="s">
        <v>430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70</v>
      </c>
      <c r="B1" s="30" t="s">
        <v>299</v>
      </c>
    </row>
    <row r="2" spans="1:2">
      <c r="A2" s="29" t="s">
        <v>297</v>
      </c>
      <c r="B2" s="30" t="s">
        <v>300</v>
      </c>
    </row>
    <row r="3" spans="1:2">
      <c r="A3" s="29" t="s">
        <v>306</v>
      </c>
      <c r="B3" s="30" t="s">
        <v>307</v>
      </c>
    </row>
    <row r="4" spans="1:2">
      <c r="A4" s="29" t="s">
        <v>310</v>
      </c>
      <c r="B4" s="30" t="s">
        <v>309</v>
      </c>
    </row>
    <row r="5" spans="1:2">
      <c r="A5" s="29" t="s">
        <v>190</v>
      </c>
      <c r="B5" s="30" t="s">
        <v>314</v>
      </c>
    </row>
  </sheetData>
  <phoneticPr fontId="2"/>
  <conditionalFormatting sqref="A2:A5">
    <cfRule type="cellIs" dxfId="3" priority="1" operator="equal">
      <formula>""</formula>
    </cfRule>
  </conditionalFormatting>
  <conditionalFormatting sqref="A1:B5">
    <cfRule type="expression" dxfId="2" priority="19">
      <formula>$O1="Done"</formula>
    </cfRule>
  </conditionalFormatting>
  <conditionalFormatting sqref="B1:B5">
    <cfRule type="cellIs" dxfId="1" priority="2" operator="equal">
      <formula>"NUM"</formula>
    </cfRule>
    <cfRule type="cellIs" dxfId="0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2024-12-23T07:19:39Z</dcterms:modified>
</cp:coreProperties>
</file>