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s Documentos\_UTN\SIM-2023\Material\"/>
    </mc:Choice>
  </mc:AlternateContent>
  <bookViews>
    <workbookView xWindow="0" yWindow="0" windowWidth="28335" windowHeight="11370"/>
  </bookViews>
  <sheets>
    <sheet name="Muestra 1" sheetId="6" r:id="rId1"/>
    <sheet name="Muestra 2" sheetId="5" r:id="rId2"/>
    <sheet name="Muestra 3" sheetId="4" r:id="rId3"/>
    <sheet name="Muestra 4" sheetId="3" r:id="rId4"/>
    <sheet name="Muestra 5" sheetId="1" r:id="rId5"/>
    <sheet name="Muestra 6" sheetId="2" r:id="rId6"/>
  </sheets>
  <definedNames>
    <definedName name="DesvStd" localSheetId="2">'Muestra 3'!$B$40</definedName>
    <definedName name="DesvStd" localSheetId="5">'Muestra 6'!$I$3</definedName>
    <definedName name="Lambda" localSheetId="1">'Muestra 2'!$B$44</definedName>
    <definedName name="Lambda" localSheetId="3">'Muestra 4'!$B$59</definedName>
    <definedName name="Lambda" localSheetId="4">'Muestra 5'!$H$3</definedName>
    <definedName name="Media" localSheetId="2">'Muestra 3'!$B$39</definedName>
    <definedName name="Media" localSheetId="5">'Muestra 6'!$I$2</definedName>
    <definedName name="N" localSheetId="1">'Muestra 2'!$B$35</definedName>
    <definedName name="N" localSheetId="2">'Muestra 3'!$B$35</definedName>
    <definedName name="N" localSheetId="3">'Muestra 4'!$B$55</definedName>
    <definedName name="N" localSheetId="4">'Muestra 5'!$B$40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6" l="1" a="1"/>
  <c r="F5" i="6" s="1"/>
  <c r="D13" i="6"/>
  <c r="E13" i="6"/>
  <c r="G13" i="6"/>
  <c r="D14" i="6"/>
  <c r="E14" i="6"/>
  <c r="G14" i="6"/>
  <c r="D15" i="6"/>
  <c r="E15" i="6"/>
  <c r="G15" i="6"/>
  <c r="D16" i="6"/>
  <c r="E16" i="6"/>
  <c r="G16" i="6"/>
  <c r="D17" i="6"/>
  <c r="E17" i="6"/>
  <c r="G17" i="6"/>
  <c r="B35" i="5"/>
  <c r="B36" i="5"/>
  <c r="B37" i="5"/>
  <c r="B39" i="5" s="1"/>
  <c r="E40" i="5"/>
  <c r="D41" i="5" s="1"/>
  <c r="E41" i="5" s="1"/>
  <c r="D42" i="5" s="1"/>
  <c r="E42" i="5" s="1"/>
  <c r="D43" i="5" s="1"/>
  <c r="E43" i="5" s="1"/>
  <c r="D44" i="5" s="1"/>
  <c r="E44" i="5" s="1"/>
  <c r="B35" i="4"/>
  <c r="B36" i="4"/>
  <c r="B37" i="4"/>
  <c r="B55" i="3"/>
  <c r="B56" i="3"/>
  <c r="B57" i="3"/>
  <c r="H5" i="6" l="1"/>
  <c r="F14" i="6"/>
  <c r="F4" i="6"/>
  <c r="F8" i="6"/>
  <c r="F6" i="6"/>
  <c r="F7" i="6"/>
  <c r="E22" i="3"/>
  <c r="F16" i="6" l="1"/>
  <c r="H7" i="6"/>
  <c r="H6" i="6"/>
  <c r="F15" i="6"/>
  <c r="F17" i="6"/>
  <c r="H8" i="6"/>
  <c r="H4" i="6"/>
  <c r="I4" i="6" s="1"/>
  <c r="F13" i="6"/>
  <c r="F9" i="6"/>
  <c r="F18" i="6" s="1"/>
  <c r="H14" i="6" s="1"/>
  <c r="I5" i="6"/>
  <c r="I14" i="5"/>
  <c r="G22" i="3"/>
  <c r="H17" i="6" l="1"/>
  <c r="H13" i="6"/>
  <c r="I6" i="6"/>
  <c r="I16" i="6"/>
  <c r="I13" i="6"/>
  <c r="I15" i="6"/>
  <c r="I17" i="6"/>
  <c r="I14" i="6"/>
  <c r="H15" i="6"/>
  <c r="I7" i="6"/>
  <c r="I8" i="6" s="1"/>
  <c r="H16" i="6"/>
  <c r="I29" i="4"/>
  <c r="I18" i="6" l="1"/>
  <c r="K13" i="6"/>
  <c r="K14" i="6" s="1"/>
  <c r="K15" i="6" s="1"/>
  <c r="K16" i="6" s="1"/>
  <c r="K17" i="6" s="1"/>
  <c r="H18" i="6"/>
  <c r="J13" i="6"/>
  <c r="I14" i="4"/>
  <c r="L13" i="6" l="1"/>
  <c r="M13" i="6" s="1"/>
  <c r="J14" i="6"/>
  <c r="J29" i="4"/>
  <c r="L14" i="6" l="1"/>
  <c r="M14" i="6" s="1"/>
  <c r="J15" i="6"/>
  <c r="L15" i="6" l="1"/>
  <c r="M15" i="6" s="1"/>
  <c r="J16" i="6"/>
  <c r="L16" i="6" l="1"/>
  <c r="M16" i="6" s="1"/>
  <c r="J17" i="6"/>
  <c r="L17" i="6" s="1"/>
  <c r="M17" i="6" s="1"/>
  <c r="B4" i="2" l="1"/>
  <c r="B3" i="2"/>
  <c r="B2" i="2"/>
  <c r="F2" i="2" l="1"/>
  <c r="F3" i="2"/>
  <c r="H27" i="1" l="1"/>
  <c r="F4" i="2"/>
  <c r="B4" i="1"/>
  <c r="B3" i="1"/>
  <c r="B2" i="1"/>
  <c r="E3" i="1" l="1"/>
  <c r="E2" i="1"/>
  <c r="E4" i="1" l="1"/>
  <c r="I16" i="1" l="1"/>
  <c r="I27" i="1"/>
  <c r="H16" i="1"/>
  <c r="G16" i="1" l="1"/>
  <c r="I16" i="2" l="1"/>
</calcChain>
</file>

<file path=xl/sharedStrings.xml><?xml version="1.0" encoding="utf-8"?>
<sst xmlns="http://schemas.openxmlformats.org/spreadsheetml/2006/main" count="153" uniqueCount="39">
  <si>
    <t>Serie</t>
  </si>
  <si>
    <t>Desde</t>
  </si>
  <si>
    <t>Hasta</t>
  </si>
  <si>
    <t>Marca Clase</t>
  </si>
  <si>
    <t>fo</t>
  </si>
  <si>
    <t>P() c/mc</t>
  </si>
  <si>
    <t>P() c/Pac</t>
  </si>
  <si>
    <t>fe</t>
  </si>
  <si>
    <t>N</t>
  </si>
  <si>
    <t>Min</t>
  </si>
  <si>
    <t>Max</t>
  </si>
  <si>
    <t>Diferencia</t>
  </si>
  <si>
    <t>Ancho Int.</t>
  </si>
  <si>
    <t>Precisión</t>
  </si>
  <si>
    <t>Cant.Int.Rec.</t>
  </si>
  <si>
    <t>c</t>
  </si>
  <si>
    <t>C(ac)</t>
  </si>
  <si>
    <t>CALC</t>
  </si>
  <si>
    <t>TAB</t>
  </si>
  <si>
    <t>Po()</t>
  </si>
  <si>
    <t>Pe()</t>
  </si>
  <si>
    <t>Po() AC</t>
  </si>
  <si>
    <t>Pe() AC</t>
  </si>
  <si>
    <t>|Po(AC)-Pe(AC)|</t>
  </si>
  <si>
    <t>MAX</t>
  </si>
  <si>
    <t>Marca</t>
  </si>
  <si>
    <t>P()</t>
  </si>
  <si>
    <t>c (AC)</t>
  </si>
  <si>
    <t>c(ac)</t>
  </si>
  <si>
    <t>Valor/es</t>
  </si>
  <si>
    <t>Valor</t>
  </si>
  <si>
    <t>Ancho</t>
  </si>
  <si>
    <t>Cant. Int</t>
  </si>
  <si>
    <t>Pe(AC)</t>
  </si>
  <si>
    <t>Po(AC)</t>
  </si>
  <si>
    <t>Pe</t>
  </si>
  <si>
    <t>Po</t>
  </si>
  <si>
    <t>C (AC)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</si>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</sst>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" fontId="0" fillId="0" borderId="0" xfId="0" applyNumberFormat="1"/>
    <xf numFmtId="165" fontId="0" fillId="3" borderId="0" xfId="0" applyNumberForma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2" fontId="1" fillId="0" borderId="0" xfId="0" applyNumberFormat="1" applyFont="1"/>
    <xf numFmtId="166" fontId="0" fillId="0" borderId="0" xfId="0" applyNumberFormat="1"/>
    <xf numFmtId="0" fontId="0" fillId="0" borderId="0" xfId="0" applyFill="1"/>
    <xf numFmtId="165" fontId="0" fillId="3" borderId="0" xfId="0" applyNumberFormat="1" applyFont="1" applyFill="1"/>
    <xf numFmtId="0" fontId="1" fillId="0" borderId="0" xfId="0" applyFont="1" applyFill="1"/>
    <xf numFmtId="2" fontId="0" fillId="3" borderId="0" xfId="0" applyNumberFormat="1" applyFont="1" applyFill="1"/>
    <xf numFmtId="2" fontId="1" fillId="0" borderId="0" xfId="0" applyNumberFormat="1" applyFont="1" applyFill="1"/>
    <xf numFmtId="49" fontId="0" fillId="0" borderId="0" xfId="0" applyNumberFormat="1"/>
    <xf numFmtId="165" fontId="0" fillId="0" borderId="0" xfId="0" applyNumberForma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1'!$F$4:$F$8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6C4-8B03-B7CD16A2E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798352"/>
        <c:axId val="512269880"/>
      </c:barChart>
      <c:catAx>
        <c:axId val="50779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69880"/>
        <c:crosses val="autoZero"/>
        <c:auto val="1"/>
        <c:lblAlgn val="ctr"/>
        <c:lblOffset val="100"/>
        <c:noMultiLvlLbl val="0"/>
      </c:catAx>
      <c:valAx>
        <c:axId val="5122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9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2'!$G$4:$G$13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788B-4B96-A52B-AB0128CC5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5768"/>
        <c:axId val="426866552"/>
      </c:barChart>
      <c:catAx>
        <c:axId val="42686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6552"/>
        <c:crosses val="autoZero"/>
        <c:auto val="1"/>
        <c:lblAlgn val="ctr"/>
        <c:lblOffset val="100"/>
        <c:noMultiLvlLbl val="0"/>
      </c:catAx>
      <c:valAx>
        <c:axId val="4268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'Muestra 3'!$H$4:$H$13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877-492C-91A4-819E0EA35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4'!$D$4:$D$21</c:f>
              <c:numCache>
                <c:formatCode>General</c:formatCode>
                <c:ptCount val="18"/>
              </c:numCache>
            </c:numRef>
          </c:cat>
          <c:val>
            <c:numRef>
              <c:f>'Muestra 4'!$E$4:$E$21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D1D0-42B3-8B2E-EB079F89F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860280"/>
        <c:axId val="426860672"/>
      </c:barChart>
      <c:catAx>
        <c:axId val="42686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0672"/>
        <c:crosses val="autoZero"/>
        <c:auto val="1"/>
        <c:lblAlgn val="ctr"/>
        <c:lblOffset val="100"/>
        <c:noMultiLvlLbl val="0"/>
      </c:catAx>
      <c:valAx>
        <c:axId val="42686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Diagrama de Frecuencia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5'!$E$9:$E$15</c:f>
              <c:numCache>
                <c:formatCode>0.00</c:formatCode>
                <c:ptCount val="7"/>
              </c:numCache>
            </c:numRef>
          </c:cat>
          <c:val>
            <c:numRef>
              <c:f>'Muestra 5'!$G$9:$G$15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5D60-4F1B-B692-7F0CE993B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596575"/>
        <c:axId val="665597823"/>
      </c:barChart>
      <c:catAx>
        <c:axId val="6655965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97823"/>
        <c:crosses val="autoZero"/>
        <c:auto val="1"/>
        <c:lblAlgn val="ctr"/>
        <c:lblOffset val="100"/>
        <c:noMultiLvlLbl val="0"/>
      </c:catAx>
      <c:valAx>
        <c:axId val="6655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59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Diagrama de Frecuencia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6'!$F$9:$F$15</c:f>
              <c:numCache>
                <c:formatCode>0.00</c:formatCode>
                <c:ptCount val="7"/>
              </c:numCache>
            </c:numRef>
          </c:cat>
          <c:val>
            <c:numRef>
              <c:f>'Muestra 6'!$H$9:$H$15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4EFE-479E-9CF0-C4F3F256A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9342607"/>
        <c:axId val="1189344271"/>
      </c:barChart>
      <c:catAx>
        <c:axId val="118934260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44271"/>
        <c:crosses val="autoZero"/>
        <c:auto val="1"/>
        <c:lblAlgn val="ctr"/>
        <c:lblOffset val="100"/>
        <c:noMultiLvlLbl val="0"/>
      </c:catAx>
      <c:valAx>
        <c:axId val="11893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4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42698</xdr:colOff>
      <xdr:row>21</xdr:row>
      <xdr:rowOff>53866</xdr:rowOff>
    </xdr:from>
    <xdr:to>
      <xdr:col>8</xdr:col>
      <xdr:colOff>361293</xdr:colOff>
      <xdr:row>32</xdr:row>
      <xdr:rowOff>183931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19910</xdr:colOff>
      <xdr:row>31</xdr:row>
      <xdr:rowOff>36763</xdr:rowOff>
    </xdr:from>
    <xdr:to>
      <xdr:col>11</xdr:col>
      <xdr:colOff>701314</xdr:colOff>
      <xdr:row>45</xdr:row>
      <xdr:rowOff>112963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59262</xdr:colOff>
      <xdr:row>31</xdr:row>
      <xdr:rowOff>45298</xdr:rowOff>
    </xdr:from>
    <xdr:to>
      <xdr:col>10</xdr:col>
      <xdr:colOff>59262</xdr:colOff>
      <xdr:row>45</xdr:row>
      <xdr:rowOff>121498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697452</xdr:colOff>
      <xdr:row>24</xdr:row>
      <xdr:rowOff>13881</xdr:rowOff>
    </xdr:from>
    <xdr:to>
      <xdr:col>8</xdr:col>
      <xdr:colOff>697452</xdr:colOff>
      <xdr:row>38</xdr:row>
      <xdr:rowOff>90081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146539</xdr:colOff>
      <xdr:row>27</xdr:row>
      <xdr:rowOff>174381</xdr:rowOff>
    </xdr:from>
    <xdr:to>
      <xdr:col>9</xdr:col>
      <xdr:colOff>109904</xdr:colOff>
      <xdr:row>42</xdr:row>
      <xdr:rowOff>60081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37271</xdr:colOff>
      <xdr:row>28</xdr:row>
      <xdr:rowOff>28161</xdr:rowOff>
    </xdr:from>
    <xdr:to>
      <xdr:col>10</xdr:col>
      <xdr:colOff>37271</xdr:colOff>
      <xdr:row>42</xdr:row>
      <xdr:rowOff>104361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abSelected="1" zoomScale="115" zoomScaleNormal="115" workbookViewId="0">
      <selection activeCell="J33" sqref="J33"/>
    </sheetView>
  </sheetViews>
  <sheetFormatPr baseColWidth="10" defaultRowHeight="15" x14ac:dyDescent="0.25"/>
  <cols>
    <col min="12" max="12" width="16.85546875" customWidth="1"/>
  </cols>
  <sheetData>
    <row r="2" spans="2:13" x14ac:dyDescent="0.25">
      <c r="B2" s="2" t="s">
        <v>0</v>
      </c>
      <c r="D2" s="3" t="s">
        <v>1</v>
      </c>
      <c r="E2" s="3" t="s">
        <v>2</v>
      </c>
      <c r="F2" s="3" t="s">
        <v>4</v>
      </c>
      <c r="G2" s="3" t="s">
        <v>7</v>
      </c>
      <c r="H2" s="3" t="s">
        <v>38</v>
      </c>
      <c r="I2" s="3" t="s">
        <v>37</v>
      </c>
    </row>
    <row r="4" spans="2:13" x14ac:dyDescent="0.25">
      <c r="B4" s="1">
        <v>0.15</v>
      </c>
      <c r="D4" s="13">
        <v>0</v>
      </c>
      <c r="E4" s="13">
        <v>0.19</v>
      </c>
      <c r="F4">
        <f t="array" ref="F4:F8">FREQUENCY(B4:B33,E4:E8)</f>
        <v>8</v>
      </c>
      <c r="G4">
        <v>6</v>
      </c>
      <c r="H4" s="1">
        <f>((G4-F4)^2)/G4</f>
        <v>0.66666666666666663</v>
      </c>
      <c r="I4" s="1">
        <f>H4</f>
        <v>0.66666666666666663</v>
      </c>
    </row>
    <row r="5" spans="2:13" x14ac:dyDescent="0.25">
      <c r="B5" s="1">
        <v>0.22</v>
      </c>
      <c r="D5" s="13">
        <v>0.2</v>
      </c>
      <c r="E5" s="13">
        <v>0.39</v>
      </c>
      <c r="F5">
        <v>7</v>
      </c>
      <c r="G5">
        <v>6</v>
      </c>
      <c r="H5" s="1">
        <f>((G5-F5)^2)/G5</f>
        <v>0.16666666666666666</v>
      </c>
      <c r="I5" s="1">
        <f>H5+I4</f>
        <v>0.83333333333333326</v>
      </c>
    </row>
    <row r="6" spans="2:13" x14ac:dyDescent="0.25">
      <c r="B6" s="1">
        <v>0.41</v>
      </c>
      <c r="D6" s="13">
        <v>0.4</v>
      </c>
      <c r="E6" s="13">
        <v>0.59</v>
      </c>
      <c r="F6">
        <v>5</v>
      </c>
      <c r="G6">
        <v>6</v>
      </c>
      <c r="H6" s="1">
        <f>((G6-F6)^2)/G6</f>
        <v>0.16666666666666666</v>
      </c>
      <c r="I6" s="1">
        <f>H6+I5</f>
        <v>0.99999999999999989</v>
      </c>
    </row>
    <row r="7" spans="2:13" x14ac:dyDescent="0.25">
      <c r="B7" s="1">
        <v>0.65</v>
      </c>
      <c r="D7" s="13">
        <v>0.6</v>
      </c>
      <c r="E7" s="13">
        <v>0.79</v>
      </c>
      <c r="F7">
        <v>4</v>
      </c>
      <c r="G7">
        <v>6</v>
      </c>
      <c r="H7" s="1">
        <f>((G7-F7)^2)/G7</f>
        <v>0.66666666666666663</v>
      </c>
      <c r="I7" s="1">
        <f>H7+I6</f>
        <v>1.6666666666666665</v>
      </c>
    </row>
    <row r="8" spans="2:13" x14ac:dyDescent="0.25">
      <c r="B8" s="1">
        <v>0.84</v>
      </c>
      <c r="D8" s="13">
        <v>0.8</v>
      </c>
      <c r="E8" s="13">
        <v>0.99</v>
      </c>
      <c r="F8">
        <v>6</v>
      </c>
      <c r="G8">
        <v>6</v>
      </c>
      <c r="H8" s="1">
        <f>((G8-F8)^2)/G8</f>
        <v>0</v>
      </c>
      <c r="I8" s="17">
        <f>H8+I7</f>
        <v>1.6666666666666665</v>
      </c>
      <c r="J8" s="14" t="s">
        <v>17</v>
      </c>
    </row>
    <row r="9" spans="2:13" x14ac:dyDescent="0.25">
      <c r="B9" s="1">
        <v>0.81</v>
      </c>
      <c r="E9" s="19"/>
      <c r="F9" s="4">
        <f>SUM(F4:F8)</f>
        <v>30</v>
      </c>
      <c r="H9" s="18"/>
      <c r="I9" s="17">
        <v>9.49</v>
      </c>
      <c r="J9" s="14" t="s">
        <v>18</v>
      </c>
    </row>
    <row r="10" spans="2:13" x14ac:dyDescent="0.25">
      <c r="B10" s="1">
        <v>0.62</v>
      </c>
    </row>
    <row r="11" spans="2:13" x14ac:dyDescent="0.25">
      <c r="B11" s="1">
        <v>0.45</v>
      </c>
      <c r="D11" s="3" t="s">
        <v>1</v>
      </c>
      <c r="E11" s="3" t="s">
        <v>2</v>
      </c>
      <c r="F11" s="3" t="s">
        <v>4</v>
      </c>
      <c r="G11" s="3" t="s">
        <v>7</v>
      </c>
      <c r="H11" s="3" t="s">
        <v>36</v>
      </c>
      <c r="I11" s="3" t="s">
        <v>35</v>
      </c>
      <c r="J11" s="3" t="s">
        <v>34</v>
      </c>
      <c r="K11" s="3" t="s">
        <v>33</v>
      </c>
      <c r="L11" s="3" t="s">
        <v>23</v>
      </c>
      <c r="M11" s="3" t="s">
        <v>10</v>
      </c>
    </row>
    <row r="12" spans="2:13" x14ac:dyDescent="0.25">
      <c r="B12" s="1">
        <v>0.32</v>
      </c>
    </row>
    <row r="13" spans="2:13" x14ac:dyDescent="0.25">
      <c r="B13" s="1">
        <v>7.0000000000000007E-2</v>
      </c>
      <c r="D13" s="13">
        <f t="shared" ref="D13:G17" si="0">D4</f>
        <v>0</v>
      </c>
      <c r="E13" s="13">
        <f t="shared" si="0"/>
        <v>0.19</v>
      </c>
      <c r="F13">
        <f t="shared" si="0"/>
        <v>8</v>
      </c>
      <c r="G13">
        <f t="shared" si="0"/>
        <v>6</v>
      </c>
      <c r="H13" s="1">
        <f t="shared" ref="H13:I17" si="1">F13/$F$18</f>
        <v>0.26666666666666666</v>
      </c>
      <c r="I13" s="1">
        <f t="shared" si="1"/>
        <v>0.2</v>
      </c>
      <c r="J13" s="1">
        <f>H13</f>
        <v>0.26666666666666666</v>
      </c>
      <c r="K13" s="1">
        <f>I13</f>
        <v>0.2</v>
      </c>
      <c r="L13" s="6">
        <f>ABS(J13-K13)</f>
        <v>6.6666666666666652E-2</v>
      </c>
      <c r="M13" s="6">
        <f>L13</f>
        <v>6.6666666666666652E-2</v>
      </c>
    </row>
    <row r="14" spans="2:13" x14ac:dyDescent="0.25">
      <c r="B14" s="1">
        <v>0.11</v>
      </c>
      <c r="D14" s="13">
        <f t="shared" si="0"/>
        <v>0.2</v>
      </c>
      <c r="E14" s="13">
        <f t="shared" si="0"/>
        <v>0.39</v>
      </c>
      <c r="F14">
        <f t="shared" si="0"/>
        <v>7</v>
      </c>
      <c r="G14">
        <f t="shared" si="0"/>
        <v>6</v>
      </c>
      <c r="H14" s="1">
        <f t="shared" si="1"/>
        <v>0.23333333333333334</v>
      </c>
      <c r="I14" s="1">
        <f t="shared" si="1"/>
        <v>0.2</v>
      </c>
      <c r="J14" s="1">
        <f t="shared" ref="J14:K17" si="2">H14+J13</f>
        <v>0.5</v>
      </c>
      <c r="K14" s="1">
        <f t="shared" si="2"/>
        <v>0.4</v>
      </c>
      <c r="L14" s="6">
        <f>ABS(J14-K14)</f>
        <v>9.9999999999999978E-2</v>
      </c>
      <c r="M14" s="6">
        <f>MAX(L14,M13)</f>
        <v>9.9999999999999978E-2</v>
      </c>
    </row>
    <row r="15" spans="2:13" x14ac:dyDescent="0.25">
      <c r="B15" s="1">
        <v>0.28999999999999998</v>
      </c>
      <c r="D15" s="13">
        <f t="shared" si="0"/>
        <v>0.4</v>
      </c>
      <c r="E15" s="13">
        <f t="shared" si="0"/>
        <v>0.59</v>
      </c>
      <c r="F15">
        <f t="shared" si="0"/>
        <v>5</v>
      </c>
      <c r="G15">
        <f t="shared" si="0"/>
        <v>6</v>
      </c>
      <c r="H15" s="1">
        <f t="shared" si="1"/>
        <v>0.16666666666666666</v>
      </c>
      <c r="I15" s="1">
        <f t="shared" si="1"/>
        <v>0.2</v>
      </c>
      <c r="J15" s="1">
        <f t="shared" si="2"/>
        <v>0.66666666666666663</v>
      </c>
      <c r="K15" s="1">
        <f t="shared" si="2"/>
        <v>0.60000000000000009</v>
      </c>
      <c r="L15" s="6">
        <f>ABS(J15-K15)</f>
        <v>6.6666666666666541E-2</v>
      </c>
      <c r="M15" s="6">
        <f>MAX(L15,M14)</f>
        <v>9.9999999999999978E-2</v>
      </c>
    </row>
    <row r="16" spans="2:13" x14ac:dyDescent="0.25">
      <c r="B16" s="1">
        <v>0.57999999999999996</v>
      </c>
      <c r="D16" s="13">
        <f t="shared" si="0"/>
        <v>0.6</v>
      </c>
      <c r="E16" s="13">
        <f t="shared" si="0"/>
        <v>0.79</v>
      </c>
      <c r="F16">
        <f t="shared" si="0"/>
        <v>4</v>
      </c>
      <c r="G16">
        <f t="shared" si="0"/>
        <v>6</v>
      </c>
      <c r="H16" s="1">
        <f t="shared" si="1"/>
        <v>0.13333333333333333</v>
      </c>
      <c r="I16" s="1">
        <f t="shared" si="1"/>
        <v>0.2</v>
      </c>
      <c r="J16" s="1">
        <f t="shared" si="2"/>
        <v>0.79999999999999993</v>
      </c>
      <c r="K16" s="1">
        <f t="shared" si="2"/>
        <v>0.8</v>
      </c>
      <c r="L16" s="6">
        <f>ABS(J16-K16)</f>
        <v>1.1102230246251565E-16</v>
      </c>
      <c r="M16" s="6">
        <f>MAX(L16,M15)</f>
        <v>9.9999999999999978E-2</v>
      </c>
    </row>
    <row r="17" spans="2:14" x14ac:dyDescent="0.25">
      <c r="B17" s="1">
        <v>0.73</v>
      </c>
      <c r="D17" s="13">
        <f t="shared" si="0"/>
        <v>0.8</v>
      </c>
      <c r="E17" s="13">
        <f t="shared" si="0"/>
        <v>0.99</v>
      </c>
      <c r="F17">
        <f t="shared" si="0"/>
        <v>6</v>
      </c>
      <c r="G17">
        <f t="shared" si="0"/>
        <v>6</v>
      </c>
      <c r="H17" s="1">
        <f t="shared" si="1"/>
        <v>0.2</v>
      </c>
      <c r="I17" s="1">
        <f t="shared" si="1"/>
        <v>0.2</v>
      </c>
      <c r="J17" s="1">
        <f t="shared" si="2"/>
        <v>1</v>
      </c>
      <c r="K17" s="1">
        <f t="shared" si="2"/>
        <v>1</v>
      </c>
      <c r="L17" s="6">
        <f>ABS(J17-K17)</f>
        <v>0</v>
      </c>
      <c r="M17" s="9">
        <f>MAX(L17,M16)</f>
        <v>9.9999999999999978E-2</v>
      </c>
      <c r="N17" s="14" t="s">
        <v>17</v>
      </c>
    </row>
    <row r="18" spans="2:14" x14ac:dyDescent="0.25">
      <c r="B18" s="1">
        <v>0.93</v>
      </c>
      <c r="F18" s="4">
        <f>F9</f>
        <v>30</v>
      </c>
      <c r="H18" s="12">
        <f>SUM(H13:H17)</f>
        <v>1</v>
      </c>
      <c r="I18" s="12">
        <f>SUM(I13:I17)</f>
        <v>1</v>
      </c>
      <c r="L18" s="16"/>
      <c r="M18" s="15">
        <v>0.24</v>
      </c>
      <c r="N18" s="14" t="s">
        <v>18</v>
      </c>
    </row>
    <row r="19" spans="2:14" x14ac:dyDescent="0.25">
      <c r="B19" s="1">
        <v>0.97</v>
      </c>
    </row>
    <row r="20" spans="2:14" x14ac:dyDescent="0.25">
      <c r="B20" s="1">
        <v>0.79</v>
      </c>
    </row>
    <row r="21" spans="2:14" x14ac:dyDescent="0.25">
      <c r="B21" s="1">
        <v>0.55000000000000004</v>
      </c>
    </row>
    <row r="22" spans="2:14" x14ac:dyDescent="0.25">
      <c r="B22" s="1">
        <v>0.35</v>
      </c>
    </row>
    <row r="23" spans="2:14" x14ac:dyDescent="0.25">
      <c r="B23" s="1">
        <v>0.09</v>
      </c>
    </row>
    <row r="24" spans="2:14" x14ac:dyDescent="0.25">
      <c r="B24" s="1">
        <v>0.99</v>
      </c>
    </row>
    <row r="25" spans="2:14" x14ac:dyDescent="0.25">
      <c r="B25" s="1">
        <v>0.51</v>
      </c>
    </row>
    <row r="26" spans="2:14" x14ac:dyDescent="0.25">
      <c r="B26" s="1">
        <v>0.35</v>
      </c>
    </row>
    <row r="27" spans="2:14" x14ac:dyDescent="0.25">
      <c r="B27" s="1">
        <v>0.02</v>
      </c>
    </row>
    <row r="28" spans="2:14" x14ac:dyDescent="0.25">
      <c r="B28" s="1">
        <v>0.19</v>
      </c>
    </row>
    <row r="29" spans="2:14" x14ac:dyDescent="0.25">
      <c r="B29" s="1">
        <v>0.24</v>
      </c>
    </row>
    <row r="30" spans="2:14" x14ac:dyDescent="0.25">
      <c r="B30" s="1">
        <v>0.98</v>
      </c>
    </row>
    <row r="31" spans="2:14" x14ac:dyDescent="0.25">
      <c r="B31" s="1">
        <v>0.1</v>
      </c>
    </row>
    <row r="32" spans="2:14" x14ac:dyDescent="0.25">
      <c r="B32" s="1">
        <v>0.31</v>
      </c>
    </row>
    <row r="33" spans="2:2" x14ac:dyDescent="0.25">
      <c r="B33" s="1">
        <v>0.17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zoomScale="115" zoomScaleNormal="115" workbookViewId="0">
      <selection activeCell="A44" sqref="A44"/>
    </sheetView>
  </sheetViews>
  <sheetFormatPr baseColWidth="10" defaultRowHeight="15" x14ac:dyDescent="0.25"/>
  <cols>
    <col min="4" max="4" width="8.85546875" customWidth="1"/>
    <col min="5" max="5" width="9.28515625" customWidth="1"/>
    <col min="8" max="8" width="12.5703125" customWidth="1"/>
    <col min="9" max="9" width="11.5703125" customWidth="1"/>
    <col min="12" max="12" width="15.42578125" customWidth="1"/>
    <col min="16" max="16" width="11.85546875" bestFit="1" customWidth="1"/>
  </cols>
  <sheetData>
    <row r="2" spans="2:19" x14ac:dyDescent="0.25">
      <c r="B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N2" s="3" t="s">
        <v>1</v>
      </c>
      <c r="O2" s="3" t="s">
        <v>2</v>
      </c>
      <c r="P2" s="3" t="s">
        <v>4</v>
      </c>
      <c r="Q2" s="3" t="s">
        <v>7</v>
      </c>
      <c r="R2" s="3" t="s">
        <v>15</v>
      </c>
      <c r="S2" s="3" t="s">
        <v>16</v>
      </c>
    </row>
    <row r="4" spans="2:19" x14ac:dyDescent="0.25">
      <c r="B4" s="1">
        <v>0.1</v>
      </c>
      <c r="E4" s="8"/>
      <c r="F4" s="13"/>
      <c r="H4" s="6"/>
      <c r="I4" s="6"/>
      <c r="J4" s="6"/>
      <c r="O4" s="8"/>
      <c r="Q4" s="6"/>
      <c r="R4" s="6"/>
      <c r="S4" s="6"/>
    </row>
    <row r="5" spans="2:19" x14ac:dyDescent="0.25">
      <c r="B5" s="1">
        <v>0.25</v>
      </c>
      <c r="E5" s="8"/>
      <c r="F5" s="13"/>
      <c r="H5" s="6"/>
      <c r="I5" s="6"/>
      <c r="J5" s="6"/>
      <c r="O5" s="8"/>
      <c r="Q5" s="6"/>
      <c r="R5" s="6"/>
      <c r="S5" s="6"/>
    </row>
    <row r="6" spans="2:19" x14ac:dyDescent="0.25">
      <c r="B6" s="1">
        <v>1.53</v>
      </c>
      <c r="E6" s="8"/>
      <c r="F6" s="13"/>
      <c r="H6" s="6"/>
      <c r="I6" s="6"/>
      <c r="J6" s="6"/>
      <c r="O6" s="8"/>
      <c r="Q6" s="6"/>
      <c r="R6" s="6"/>
      <c r="S6" s="6"/>
    </row>
    <row r="7" spans="2:19" x14ac:dyDescent="0.25">
      <c r="B7" s="1">
        <v>2.83</v>
      </c>
      <c r="E7" s="8"/>
      <c r="F7" s="13"/>
      <c r="H7" s="6"/>
      <c r="I7" s="6"/>
      <c r="J7" s="6"/>
      <c r="O7" s="8"/>
      <c r="Q7" s="6"/>
      <c r="R7" s="6"/>
      <c r="S7" s="20"/>
    </row>
    <row r="8" spans="2:19" x14ac:dyDescent="0.25">
      <c r="B8" s="1">
        <v>3.5</v>
      </c>
      <c r="E8" s="8"/>
      <c r="F8" s="13"/>
      <c r="H8" s="6"/>
      <c r="I8" s="6"/>
      <c r="J8" s="6"/>
      <c r="R8" s="6"/>
      <c r="S8" s="20"/>
    </row>
    <row r="9" spans="2:19" x14ac:dyDescent="0.25">
      <c r="B9" s="1">
        <v>4.1399999999999997</v>
      </c>
      <c r="E9" s="8"/>
      <c r="F9" s="13"/>
      <c r="H9" s="6"/>
      <c r="I9" s="6"/>
      <c r="J9" s="6"/>
    </row>
    <row r="10" spans="2:19" x14ac:dyDescent="0.25">
      <c r="B10" s="1">
        <v>5.65</v>
      </c>
      <c r="E10" s="8"/>
      <c r="F10" s="13"/>
      <c r="H10" s="6"/>
      <c r="I10" s="6"/>
      <c r="J10" s="6"/>
    </row>
    <row r="11" spans="2:19" x14ac:dyDescent="0.25">
      <c r="B11" s="1">
        <v>6.96</v>
      </c>
      <c r="E11" s="8"/>
      <c r="F11" s="13"/>
      <c r="H11" s="6"/>
      <c r="I11" s="6"/>
      <c r="J11" s="6"/>
    </row>
    <row r="12" spans="2:19" x14ac:dyDescent="0.25">
      <c r="B12" s="1">
        <v>7.19</v>
      </c>
      <c r="E12" s="8"/>
      <c r="F12" s="13"/>
      <c r="H12" s="6"/>
      <c r="I12" s="6"/>
      <c r="J12" s="6"/>
    </row>
    <row r="13" spans="2:19" x14ac:dyDescent="0.25">
      <c r="B13" s="1">
        <v>8.25</v>
      </c>
      <c r="E13" s="8"/>
      <c r="F13" s="13"/>
      <c r="H13" s="6"/>
      <c r="I13" s="6"/>
      <c r="J13" s="6"/>
    </row>
    <row r="14" spans="2:19" x14ac:dyDescent="0.25">
      <c r="B14" s="1">
        <v>1.2</v>
      </c>
      <c r="I14" s="7">
        <f>SUM(I4:I13)</f>
        <v>0</v>
      </c>
    </row>
    <row r="15" spans="2:19" x14ac:dyDescent="0.25">
      <c r="B15" s="1">
        <v>5.24</v>
      </c>
    </row>
    <row r="16" spans="2:19" x14ac:dyDescent="0.25">
      <c r="B16" s="1">
        <v>4.75</v>
      </c>
    </row>
    <row r="17" spans="2:17" x14ac:dyDescent="0.25">
      <c r="B17" s="1">
        <v>3.96</v>
      </c>
    </row>
    <row r="18" spans="2:17" x14ac:dyDescent="0.25">
      <c r="B18" s="1">
        <v>2.21</v>
      </c>
      <c r="D18" s="3" t="s">
        <v>1</v>
      </c>
      <c r="E18" s="3" t="s">
        <v>2</v>
      </c>
      <c r="F18" s="3" t="s">
        <v>4</v>
      </c>
      <c r="G18" s="3" t="s">
        <v>7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</row>
    <row r="19" spans="2:17" x14ac:dyDescent="0.25">
      <c r="B19" s="1">
        <v>3.15</v>
      </c>
    </row>
    <row r="20" spans="2:17" x14ac:dyDescent="0.25">
      <c r="B20" s="1">
        <v>2.5299999999999998</v>
      </c>
      <c r="E20" s="8"/>
      <c r="G20" s="6"/>
      <c r="H20" s="6"/>
      <c r="I20" s="6"/>
      <c r="J20" s="6"/>
      <c r="K20" s="6"/>
      <c r="L20" s="6"/>
      <c r="M20" s="6"/>
    </row>
    <row r="21" spans="2:17" x14ac:dyDescent="0.25">
      <c r="B21" s="1">
        <v>1.1599999999999999</v>
      </c>
      <c r="E21" s="8"/>
      <c r="G21" s="6"/>
      <c r="H21" s="6"/>
      <c r="I21" s="6"/>
      <c r="J21" s="6"/>
      <c r="K21" s="6"/>
      <c r="L21" s="6"/>
      <c r="M21" s="6"/>
      <c r="P21" s="4"/>
      <c r="Q21" s="4"/>
    </row>
    <row r="22" spans="2:17" x14ac:dyDescent="0.25">
      <c r="B22" s="1">
        <v>0.32</v>
      </c>
      <c r="E22" s="8"/>
      <c r="G22" s="6"/>
      <c r="H22" s="6"/>
      <c r="I22" s="6"/>
      <c r="J22" s="6"/>
      <c r="K22" s="6"/>
      <c r="L22" s="6"/>
      <c r="M22" s="6"/>
      <c r="P22" s="4"/>
      <c r="Q22" s="4"/>
    </row>
    <row r="23" spans="2:17" x14ac:dyDescent="0.25">
      <c r="B23" s="1">
        <v>0.9</v>
      </c>
      <c r="E23" s="8"/>
      <c r="G23" s="6"/>
      <c r="H23" s="6"/>
      <c r="I23" s="6"/>
      <c r="J23" s="6"/>
      <c r="K23" s="6"/>
      <c r="L23" s="6"/>
      <c r="M23" s="6"/>
      <c r="P23" s="4"/>
      <c r="Q23" s="4"/>
    </row>
    <row r="24" spans="2:17" x14ac:dyDescent="0.25">
      <c r="B24" s="1">
        <v>0.87</v>
      </c>
      <c r="E24" s="8"/>
      <c r="G24" s="6"/>
      <c r="H24" s="6"/>
      <c r="I24" s="6"/>
      <c r="J24" s="6"/>
      <c r="K24" s="6"/>
      <c r="L24" s="6"/>
      <c r="M24" s="6"/>
    </row>
    <row r="25" spans="2:17" x14ac:dyDescent="0.25">
      <c r="B25" s="1">
        <v>1.34</v>
      </c>
      <c r="E25" s="8"/>
      <c r="G25" s="6"/>
      <c r="H25" s="6"/>
      <c r="I25" s="6"/>
      <c r="J25" s="6"/>
      <c r="K25" s="6"/>
      <c r="L25" s="6"/>
      <c r="M25" s="6"/>
      <c r="P25" s="4"/>
      <c r="Q25" s="12"/>
    </row>
    <row r="26" spans="2:17" x14ac:dyDescent="0.25">
      <c r="B26" s="1">
        <v>1.87</v>
      </c>
      <c r="E26" s="8"/>
      <c r="G26" s="6"/>
      <c r="H26" s="6"/>
      <c r="I26" s="6"/>
      <c r="J26" s="6"/>
      <c r="K26" s="6"/>
      <c r="L26" s="6"/>
      <c r="M26" s="6"/>
      <c r="P26" s="4"/>
      <c r="Q26" s="4"/>
    </row>
    <row r="27" spans="2:17" x14ac:dyDescent="0.25">
      <c r="B27" s="1">
        <v>2.91</v>
      </c>
      <c r="E27" s="8"/>
      <c r="G27" s="6"/>
      <c r="H27" s="6"/>
      <c r="I27" s="6"/>
      <c r="J27" s="6"/>
      <c r="K27" s="6"/>
      <c r="L27" s="6"/>
      <c r="M27" s="6"/>
    </row>
    <row r="28" spans="2:17" x14ac:dyDescent="0.25">
      <c r="B28" s="1">
        <v>0.71</v>
      </c>
      <c r="E28" s="8"/>
      <c r="G28" s="6"/>
      <c r="H28" s="6"/>
      <c r="I28" s="6"/>
      <c r="J28" s="6"/>
      <c r="K28" s="6"/>
      <c r="L28" s="6"/>
      <c r="M28" s="6"/>
    </row>
    <row r="29" spans="2:17" x14ac:dyDescent="0.25">
      <c r="B29" s="1">
        <v>1.69</v>
      </c>
      <c r="E29" s="8"/>
      <c r="G29" s="6"/>
      <c r="H29" s="6"/>
      <c r="I29" s="6"/>
      <c r="J29" s="6"/>
      <c r="K29" s="6"/>
      <c r="L29" s="6"/>
      <c r="M29" s="20"/>
    </row>
    <row r="30" spans="2:17" x14ac:dyDescent="0.25">
      <c r="B30" s="1">
        <v>0.69</v>
      </c>
      <c r="M30" s="20"/>
    </row>
    <row r="31" spans="2:17" x14ac:dyDescent="0.25">
      <c r="B31" s="1">
        <v>0.55000000000000004</v>
      </c>
    </row>
    <row r="32" spans="2:17" x14ac:dyDescent="0.25">
      <c r="B32" s="1">
        <v>0.43</v>
      </c>
    </row>
    <row r="33" spans="1:5" x14ac:dyDescent="0.25">
      <c r="B33" s="1">
        <v>0.26</v>
      </c>
    </row>
    <row r="35" spans="1:5" x14ac:dyDescent="0.25">
      <c r="A35" s="4" t="s">
        <v>8</v>
      </c>
      <c r="B35" s="4">
        <f>COUNT(B4:B33)</f>
        <v>30</v>
      </c>
    </row>
    <row r="36" spans="1:5" x14ac:dyDescent="0.25">
      <c r="A36" s="4" t="s">
        <v>9</v>
      </c>
      <c r="B36" s="12">
        <f>MIN(B4:B33)</f>
        <v>0.1</v>
      </c>
    </row>
    <row r="37" spans="1:5" x14ac:dyDescent="0.25">
      <c r="A37" s="4" t="s">
        <v>10</v>
      </c>
      <c r="B37" s="12">
        <f>MAX(B4:B33)</f>
        <v>8.25</v>
      </c>
    </row>
    <row r="39" spans="1:5" x14ac:dyDescent="0.25">
      <c r="A39" s="4" t="s">
        <v>11</v>
      </c>
      <c r="B39" s="1">
        <f>B37-B36</f>
        <v>8.15</v>
      </c>
      <c r="D39" s="4" t="s">
        <v>1</v>
      </c>
      <c r="E39" s="4" t="s">
        <v>2</v>
      </c>
    </row>
    <row r="40" spans="1:5" x14ac:dyDescent="0.25">
      <c r="A40" s="4" t="s">
        <v>32</v>
      </c>
      <c r="B40">
        <v>5</v>
      </c>
      <c r="D40" s="1">
        <v>0.1</v>
      </c>
      <c r="E40" s="1">
        <f>D40+$B$41-0.001</f>
        <v>1.7390000000000001</v>
      </c>
    </row>
    <row r="41" spans="1:5" x14ac:dyDescent="0.25">
      <c r="A41" s="4" t="s">
        <v>31</v>
      </c>
      <c r="B41">
        <v>1.64</v>
      </c>
      <c r="D41" s="1">
        <f>E40</f>
        <v>1.7390000000000001</v>
      </c>
      <c r="E41" s="1">
        <f>D41+$B$41-0.001</f>
        <v>3.3780000000000001</v>
      </c>
    </row>
    <row r="42" spans="1:5" x14ac:dyDescent="0.25">
      <c r="D42" s="1">
        <f>E41</f>
        <v>3.3780000000000001</v>
      </c>
      <c r="E42" s="1">
        <f>D42+$B$41-0.001</f>
        <v>5.0169999999999995</v>
      </c>
    </row>
    <row r="43" spans="1:5" x14ac:dyDescent="0.25">
      <c r="A43" s="4"/>
      <c r="D43" s="1">
        <f>E42</f>
        <v>5.0169999999999995</v>
      </c>
      <c r="E43" s="1">
        <f>D43+$B$41-0.001</f>
        <v>6.6559999999999988</v>
      </c>
    </row>
    <row r="44" spans="1:5" x14ac:dyDescent="0.25">
      <c r="A44" s="4"/>
      <c r="D44" s="1">
        <f>E43</f>
        <v>6.6559999999999988</v>
      </c>
      <c r="E44" s="1">
        <f>D44+$B$41-0.001</f>
        <v>8.2949999999999999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topLeftCell="C13" zoomScale="115" zoomScaleNormal="115" workbookViewId="0">
      <selection activeCell="H21" sqref="H21"/>
    </sheetView>
  </sheetViews>
  <sheetFormatPr baseColWidth="10" defaultRowHeight="15" x14ac:dyDescent="0.25"/>
  <cols>
    <col min="13" max="13" width="15.7109375" customWidth="1"/>
  </cols>
  <sheetData>
    <row r="2" spans="2:20" x14ac:dyDescent="0.25">
      <c r="B2" s="2" t="s">
        <v>0</v>
      </c>
      <c r="E2" s="3" t="s">
        <v>1</v>
      </c>
      <c r="F2" s="3" t="s">
        <v>2</v>
      </c>
      <c r="G2" s="3" t="s">
        <v>25</v>
      </c>
      <c r="H2" s="3" t="s">
        <v>4</v>
      </c>
      <c r="I2" s="3" t="s">
        <v>26</v>
      </c>
      <c r="J2" s="3" t="s">
        <v>7</v>
      </c>
      <c r="O2" s="3" t="s">
        <v>1</v>
      </c>
      <c r="P2" s="3" t="s">
        <v>2</v>
      </c>
      <c r="Q2" s="3" t="s">
        <v>4</v>
      </c>
      <c r="R2" s="3" t="s">
        <v>7</v>
      </c>
      <c r="S2" s="3" t="s">
        <v>15</v>
      </c>
      <c r="T2" s="3" t="s">
        <v>27</v>
      </c>
    </row>
    <row r="3" spans="2:20" x14ac:dyDescent="0.25">
      <c r="L3" s="6"/>
    </row>
    <row r="4" spans="2:20" x14ac:dyDescent="0.25">
      <c r="B4" s="1">
        <v>1.56</v>
      </c>
      <c r="F4" s="8"/>
      <c r="G4" s="13"/>
      <c r="I4" s="6"/>
      <c r="J4" s="6"/>
      <c r="P4" s="8"/>
      <c r="Q4" s="8"/>
      <c r="R4" s="6"/>
      <c r="S4" s="6"/>
      <c r="T4" s="6"/>
    </row>
    <row r="5" spans="2:20" x14ac:dyDescent="0.25">
      <c r="B5" s="1">
        <v>2.21</v>
      </c>
      <c r="F5" s="8"/>
      <c r="G5" s="13"/>
      <c r="I5" s="6"/>
      <c r="J5" s="6"/>
      <c r="P5" s="8"/>
      <c r="Q5" s="8"/>
      <c r="R5" s="6"/>
      <c r="S5" s="6"/>
      <c r="T5" s="6"/>
    </row>
    <row r="6" spans="2:20" x14ac:dyDescent="0.25">
      <c r="B6" s="1">
        <v>3.15</v>
      </c>
      <c r="F6" s="8"/>
      <c r="G6" s="13"/>
      <c r="I6" s="6"/>
      <c r="J6" s="6"/>
      <c r="P6" s="8"/>
      <c r="Q6" s="8"/>
      <c r="R6" s="6"/>
      <c r="S6" s="6"/>
      <c r="T6" s="6"/>
    </row>
    <row r="7" spans="2:20" x14ac:dyDescent="0.25">
      <c r="B7" s="1">
        <v>4.6100000000000003</v>
      </c>
      <c r="F7" s="8"/>
      <c r="G7" s="13"/>
      <c r="I7" s="6"/>
      <c r="J7" s="6"/>
      <c r="P7" s="8"/>
      <c r="Q7" s="8"/>
      <c r="R7" s="6"/>
      <c r="S7" s="6"/>
      <c r="T7" s="20"/>
    </row>
    <row r="8" spans="2:20" x14ac:dyDescent="0.25">
      <c r="B8" s="1">
        <v>4.18</v>
      </c>
      <c r="F8" s="8"/>
      <c r="G8" s="13"/>
      <c r="I8" s="6"/>
      <c r="J8" s="6"/>
      <c r="T8" s="20"/>
    </row>
    <row r="9" spans="2:20" x14ac:dyDescent="0.25">
      <c r="B9" s="1">
        <v>5.2</v>
      </c>
      <c r="F9" s="8"/>
      <c r="G9" s="13"/>
      <c r="I9" s="6"/>
      <c r="J9" s="6"/>
    </row>
    <row r="10" spans="2:20" x14ac:dyDescent="0.25">
      <c r="B10" s="1">
        <v>6.94</v>
      </c>
      <c r="F10" s="8"/>
      <c r="G10" s="13"/>
      <c r="I10" s="6"/>
      <c r="J10" s="6"/>
    </row>
    <row r="11" spans="2:20" x14ac:dyDescent="0.25">
      <c r="B11" s="1">
        <v>7.71</v>
      </c>
      <c r="F11" s="8"/>
      <c r="G11" s="13"/>
      <c r="I11" s="6"/>
      <c r="J11" s="6"/>
    </row>
    <row r="12" spans="2:20" x14ac:dyDescent="0.25">
      <c r="B12" s="1">
        <v>5.15</v>
      </c>
      <c r="F12" s="8"/>
      <c r="G12" s="13"/>
      <c r="I12" s="6"/>
      <c r="J12" s="6"/>
    </row>
    <row r="13" spans="2:20" x14ac:dyDescent="0.25">
      <c r="B13" s="1">
        <v>6.76</v>
      </c>
      <c r="F13" s="8"/>
      <c r="G13" s="13"/>
      <c r="I13" s="6"/>
      <c r="J13" s="6"/>
    </row>
    <row r="14" spans="2:20" x14ac:dyDescent="0.25">
      <c r="B14" s="1">
        <v>7.28</v>
      </c>
      <c r="I14" s="7">
        <f>SUM(I4:I13)</f>
        <v>0</v>
      </c>
      <c r="J14" s="7"/>
    </row>
    <row r="15" spans="2:20" x14ac:dyDescent="0.25">
      <c r="B15" s="1">
        <v>4.2300000000000004</v>
      </c>
    </row>
    <row r="16" spans="2:20" x14ac:dyDescent="0.25">
      <c r="B16" s="1">
        <v>3.21</v>
      </c>
    </row>
    <row r="17" spans="2:14" x14ac:dyDescent="0.25">
      <c r="B17" s="1">
        <v>2.75</v>
      </c>
      <c r="E17" s="3" t="s">
        <v>1</v>
      </c>
      <c r="F17" s="3" t="s">
        <v>2</v>
      </c>
      <c r="G17" s="3" t="s">
        <v>4</v>
      </c>
      <c r="H17" s="3" t="s">
        <v>7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23</v>
      </c>
      <c r="N17" s="3" t="s">
        <v>24</v>
      </c>
    </row>
    <row r="18" spans="2:14" x14ac:dyDescent="0.25">
      <c r="B18" s="1">
        <v>4.6900000000000004</v>
      </c>
    </row>
    <row r="19" spans="2:14" x14ac:dyDescent="0.25">
      <c r="B19" s="1">
        <v>5.86</v>
      </c>
      <c r="F19" s="8"/>
      <c r="H19" s="6"/>
      <c r="I19" s="6"/>
      <c r="J19" s="6"/>
      <c r="K19" s="6"/>
      <c r="L19" s="6"/>
      <c r="M19" s="6"/>
      <c r="N19" s="6"/>
    </row>
    <row r="20" spans="2:14" x14ac:dyDescent="0.25">
      <c r="B20" s="1">
        <v>6.25</v>
      </c>
      <c r="F20" s="8"/>
      <c r="H20" s="6"/>
      <c r="I20" s="6"/>
      <c r="J20" s="6"/>
      <c r="K20" s="6"/>
      <c r="L20" s="6"/>
      <c r="M20" s="6"/>
      <c r="N20" s="6"/>
    </row>
    <row r="21" spans="2:14" x14ac:dyDescent="0.25">
      <c r="B21" s="1">
        <v>4.2699999999999996</v>
      </c>
      <c r="F21" s="8"/>
      <c r="H21" s="6"/>
      <c r="I21" s="6"/>
      <c r="J21" s="6"/>
      <c r="K21" s="6"/>
      <c r="L21" s="6"/>
      <c r="M21" s="6"/>
      <c r="N21" s="6"/>
    </row>
    <row r="22" spans="2:14" x14ac:dyDescent="0.25">
      <c r="B22" s="1">
        <v>4.91</v>
      </c>
      <c r="F22" s="8"/>
      <c r="H22" s="6"/>
      <c r="I22" s="6"/>
      <c r="J22" s="6"/>
      <c r="K22" s="6"/>
      <c r="L22" s="6"/>
      <c r="M22" s="6"/>
      <c r="N22" s="6"/>
    </row>
    <row r="23" spans="2:14" x14ac:dyDescent="0.25">
      <c r="B23" s="1">
        <v>4.78</v>
      </c>
      <c r="F23" s="8"/>
      <c r="H23" s="6"/>
      <c r="I23" s="6"/>
      <c r="J23" s="6"/>
      <c r="K23" s="6"/>
      <c r="L23" s="6"/>
      <c r="M23" s="6"/>
      <c r="N23" s="6"/>
    </row>
    <row r="24" spans="2:14" x14ac:dyDescent="0.25">
      <c r="B24" s="1">
        <v>2.46</v>
      </c>
      <c r="F24" s="8"/>
      <c r="H24" s="6"/>
      <c r="I24" s="6"/>
      <c r="J24" s="6"/>
      <c r="K24" s="6"/>
      <c r="L24" s="6"/>
      <c r="M24" s="6"/>
      <c r="N24" s="6"/>
    </row>
    <row r="25" spans="2:14" x14ac:dyDescent="0.25">
      <c r="B25" s="1">
        <v>3.97</v>
      </c>
      <c r="F25" s="8"/>
      <c r="H25" s="6"/>
      <c r="I25" s="6"/>
      <c r="J25" s="6"/>
      <c r="K25" s="6"/>
      <c r="L25" s="6"/>
      <c r="M25" s="6"/>
      <c r="N25" s="6"/>
    </row>
    <row r="26" spans="2:14" x14ac:dyDescent="0.25">
      <c r="B26" s="1">
        <v>5.71</v>
      </c>
      <c r="F26" s="8"/>
      <c r="H26" s="6"/>
      <c r="I26" s="6"/>
      <c r="J26" s="6"/>
      <c r="K26" s="6"/>
      <c r="L26" s="6"/>
      <c r="M26" s="6"/>
      <c r="N26" s="6"/>
    </row>
    <row r="27" spans="2:14" x14ac:dyDescent="0.25">
      <c r="B27" s="1">
        <v>6.19</v>
      </c>
      <c r="F27" s="8"/>
      <c r="H27" s="6"/>
      <c r="I27" s="6"/>
      <c r="J27" s="6"/>
      <c r="K27" s="6"/>
      <c r="L27" s="6"/>
      <c r="M27" s="6"/>
      <c r="N27" s="6"/>
    </row>
    <row r="28" spans="2:14" x14ac:dyDescent="0.25">
      <c r="B28" s="1">
        <v>4.2</v>
      </c>
      <c r="F28" s="8"/>
      <c r="H28" s="6"/>
      <c r="I28" s="6"/>
      <c r="J28" s="6"/>
      <c r="K28" s="6"/>
      <c r="L28" s="6"/>
      <c r="M28" s="6"/>
      <c r="N28" s="20"/>
    </row>
    <row r="29" spans="2:14" x14ac:dyDescent="0.25">
      <c r="B29" s="1">
        <v>3.48</v>
      </c>
      <c r="I29" s="7">
        <f>SUM(I19:I28)</f>
        <v>0</v>
      </c>
      <c r="J29" s="7">
        <f>SUM(J19:J28)</f>
        <v>0</v>
      </c>
      <c r="N29" s="20"/>
    </row>
    <row r="30" spans="2:14" x14ac:dyDescent="0.25">
      <c r="B30" s="1">
        <v>5.83</v>
      </c>
    </row>
    <row r="31" spans="2:14" x14ac:dyDescent="0.25">
      <c r="B31" s="1">
        <v>6.36</v>
      </c>
    </row>
    <row r="32" spans="2:14" x14ac:dyDescent="0.25">
      <c r="B32" s="1">
        <v>5.9</v>
      </c>
    </row>
    <row r="33" spans="1:2" x14ac:dyDescent="0.25">
      <c r="B33" s="1">
        <v>5.43</v>
      </c>
    </row>
    <row r="35" spans="1:2" x14ac:dyDescent="0.25">
      <c r="A35" s="4" t="s">
        <v>8</v>
      </c>
      <c r="B35" s="4">
        <f>COUNT(B4:B33)</f>
        <v>30</v>
      </c>
    </row>
    <row r="36" spans="1:2" x14ac:dyDescent="0.25">
      <c r="A36" s="4" t="s">
        <v>9</v>
      </c>
      <c r="B36" s="12">
        <f>MIN(B4:B33)</f>
        <v>1.56</v>
      </c>
    </row>
    <row r="37" spans="1:2" x14ac:dyDescent="0.25">
      <c r="A37" s="4" t="s">
        <v>10</v>
      </c>
      <c r="B37" s="12">
        <f>MAX(B4:B33)</f>
        <v>7.71</v>
      </c>
    </row>
    <row r="39" spans="1:2" x14ac:dyDescent="0.25">
      <c r="A39" s="4"/>
      <c r="B39" s="6"/>
    </row>
    <row r="40" spans="1:2" x14ac:dyDescent="0.25">
      <c r="A40" s="4"/>
      <c r="B40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7"/>
  <sheetViews>
    <sheetView zoomScale="115" zoomScaleNormal="115" workbookViewId="0">
      <selection activeCell="N11" sqref="N11:N12"/>
    </sheetView>
  </sheetViews>
  <sheetFormatPr baseColWidth="10" defaultRowHeight="15" x14ac:dyDescent="0.25"/>
  <cols>
    <col min="10" max="10" width="15.85546875" customWidth="1"/>
  </cols>
  <sheetData>
    <row r="2" spans="2:14" x14ac:dyDescent="0.25">
      <c r="B2" s="2" t="s">
        <v>0</v>
      </c>
      <c r="D2" s="3" t="s">
        <v>30</v>
      </c>
      <c r="E2" s="3" t="s">
        <v>4</v>
      </c>
      <c r="F2" s="3" t="s">
        <v>26</v>
      </c>
      <c r="G2" s="3" t="s">
        <v>7</v>
      </c>
      <c r="J2" s="3" t="s">
        <v>29</v>
      </c>
      <c r="K2" s="3" t="s">
        <v>4</v>
      </c>
      <c r="L2" s="3" t="s">
        <v>7</v>
      </c>
      <c r="M2" s="3" t="s">
        <v>15</v>
      </c>
      <c r="N2" s="3" t="s">
        <v>28</v>
      </c>
    </row>
    <row r="4" spans="2:14" x14ac:dyDescent="0.25">
      <c r="B4">
        <v>14</v>
      </c>
      <c r="F4" s="6"/>
      <c r="G4" s="8"/>
      <c r="J4" s="11"/>
      <c r="L4" s="8"/>
      <c r="M4" s="6"/>
      <c r="N4" s="6"/>
    </row>
    <row r="5" spans="2:14" x14ac:dyDescent="0.25">
      <c r="B5">
        <v>7</v>
      </c>
      <c r="F5" s="6"/>
      <c r="G5" s="8"/>
      <c r="J5" s="11"/>
      <c r="L5" s="8"/>
      <c r="M5" s="6"/>
      <c r="N5" s="6"/>
    </row>
    <row r="6" spans="2:14" x14ac:dyDescent="0.25">
      <c r="B6">
        <v>13</v>
      </c>
      <c r="F6" s="6"/>
      <c r="G6" s="8"/>
      <c r="J6" s="11"/>
      <c r="L6" s="8"/>
      <c r="M6" s="6"/>
      <c r="N6" s="6"/>
    </row>
    <row r="7" spans="2:14" x14ac:dyDescent="0.25">
      <c r="B7">
        <v>16</v>
      </c>
      <c r="F7" s="6"/>
      <c r="G7" s="8"/>
      <c r="J7" s="11"/>
      <c r="L7" s="8"/>
      <c r="M7" s="6"/>
      <c r="N7" s="6"/>
    </row>
    <row r="8" spans="2:14" x14ac:dyDescent="0.25">
      <c r="B8">
        <v>16</v>
      </c>
      <c r="F8" s="6"/>
      <c r="G8" s="8"/>
      <c r="J8" s="11"/>
      <c r="L8" s="8"/>
      <c r="M8" s="6"/>
      <c r="N8" s="6"/>
    </row>
    <row r="9" spans="2:14" x14ac:dyDescent="0.25">
      <c r="B9">
        <v>13</v>
      </c>
      <c r="F9" s="6"/>
      <c r="G9" s="8"/>
      <c r="J9" s="11"/>
      <c r="L9" s="8"/>
      <c r="M9" s="6"/>
      <c r="N9" s="6"/>
    </row>
    <row r="10" spans="2:14" x14ac:dyDescent="0.25">
      <c r="B10">
        <v>14</v>
      </c>
      <c r="F10" s="6"/>
      <c r="G10" s="8"/>
      <c r="J10" s="11"/>
      <c r="L10" s="8"/>
      <c r="M10" s="6"/>
      <c r="N10" s="6"/>
    </row>
    <row r="11" spans="2:14" x14ac:dyDescent="0.25">
      <c r="B11">
        <v>17</v>
      </c>
      <c r="F11" s="6"/>
      <c r="G11" s="8"/>
      <c r="J11" s="10"/>
      <c r="L11" s="8"/>
      <c r="M11" s="6"/>
      <c r="N11" s="20"/>
    </row>
    <row r="12" spans="2:14" x14ac:dyDescent="0.25">
      <c r="B12">
        <v>15</v>
      </c>
      <c r="F12" s="6"/>
      <c r="G12" s="8"/>
      <c r="N12" s="20"/>
    </row>
    <row r="13" spans="2:14" x14ac:dyDescent="0.25">
      <c r="B13">
        <v>16</v>
      </c>
      <c r="F13" s="6"/>
      <c r="G13" s="8"/>
    </row>
    <row r="14" spans="2:14" x14ac:dyDescent="0.25">
      <c r="B14">
        <v>13</v>
      </c>
      <c r="F14" s="6"/>
      <c r="G14" s="8"/>
    </row>
    <row r="15" spans="2:14" x14ac:dyDescent="0.25">
      <c r="B15">
        <v>15</v>
      </c>
      <c r="F15" s="6"/>
      <c r="G15" s="8"/>
    </row>
    <row r="16" spans="2:14" x14ac:dyDescent="0.25">
      <c r="B16">
        <v>10</v>
      </c>
      <c r="F16" s="6"/>
      <c r="G16" s="8"/>
    </row>
    <row r="17" spans="2:7" x14ac:dyDescent="0.25">
      <c r="B17">
        <v>15</v>
      </c>
      <c r="F17" s="6"/>
      <c r="G17" s="8"/>
    </row>
    <row r="18" spans="2:7" x14ac:dyDescent="0.25">
      <c r="B18">
        <v>16</v>
      </c>
      <c r="F18" s="6"/>
      <c r="G18" s="8"/>
    </row>
    <row r="19" spans="2:7" x14ac:dyDescent="0.25">
      <c r="B19">
        <v>14</v>
      </c>
      <c r="F19" s="6"/>
      <c r="G19" s="8"/>
    </row>
    <row r="20" spans="2:7" x14ac:dyDescent="0.25">
      <c r="B20">
        <v>12</v>
      </c>
      <c r="F20" s="6"/>
      <c r="G20" s="8"/>
    </row>
    <row r="21" spans="2:7" x14ac:dyDescent="0.25">
      <c r="B21">
        <v>17</v>
      </c>
      <c r="F21" s="6"/>
      <c r="G21" s="8"/>
    </row>
    <row r="22" spans="2:7" x14ac:dyDescent="0.25">
      <c r="B22">
        <v>14</v>
      </c>
      <c r="E22" s="4">
        <f>SUM(E4:E21)</f>
        <v>0</v>
      </c>
      <c r="F22" s="6"/>
      <c r="G22" s="21">
        <f>SUM(G4:G21)</f>
        <v>0</v>
      </c>
    </row>
    <row r="23" spans="2:7" x14ac:dyDescent="0.25">
      <c r="B23">
        <v>12</v>
      </c>
    </row>
    <row r="24" spans="2:7" x14ac:dyDescent="0.25">
      <c r="B24">
        <v>13</v>
      </c>
    </row>
    <row r="25" spans="2:7" x14ac:dyDescent="0.25">
      <c r="B25">
        <v>20</v>
      </c>
    </row>
    <row r="26" spans="2:7" x14ac:dyDescent="0.25">
      <c r="B26">
        <v>8</v>
      </c>
    </row>
    <row r="27" spans="2:7" x14ac:dyDescent="0.25">
      <c r="B27">
        <v>17</v>
      </c>
    </row>
    <row r="28" spans="2:7" x14ac:dyDescent="0.25">
      <c r="B28">
        <v>19</v>
      </c>
    </row>
    <row r="29" spans="2:7" x14ac:dyDescent="0.25">
      <c r="B29">
        <v>11</v>
      </c>
    </row>
    <row r="30" spans="2:7" x14ac:dyDescent="0.25">
      <c r="B30">
        <v>12</v>
      </c>
    </row>
    <row r="31" spans="2:7" x14ac:dyDescent="0.25">
      <c r="B31">
        <v>17</v>
      </c>
    </row>
    <row r="32" spans="2:7" x14ac:dyDescent="0.25">
      <c r="B32">
        <v>9</v>
      </c>
    </row>
    <row r="33" spans="2:2" x14ac:dyDescent="0.25">
      <c r="B33">
        <v>18</v>
      </c>
    </row>
    <row r="34" spans="2:2" x14ac:dyDescent="0.25">
      <c r="B34">
        <v>20</v>
      </c>
    </row>
    <row r="35" spans="2:2" x14ac:dyDescent="0.25">
      <c r="B35">
        <v>10</v>
      </c>
    </row>
    <row r="36" spans="2:2" x14ac:dyDescent="0.25">
      <c r="B36">
        <v>18</v>
      </c>
    </row>
    <row r="37" spans="2:2" x14ac:dyDescent="0.25">
      <c r="B37">
        <v>15</v>
      </c>
    </row>
    <row r="38" spans="2:2" x14ac:dyDescent="0.25">
      <c r="B38">
        <v>13</v>
      </c>
    </row>
    <row r="39" spans="2:2" x14ac:dyDescent="0.25">
      <c r="B39">
        <v>16</v>
      </c>
    </row>
    <row r="40" spans="2:2" x14ac:dyDescent="0.25">
      <c r="B40">
        <v>24</v>
      </c>
    </row>
    <row r="41" spans="2:2" x14ac:dyDescent="0.25">
      <c r="B41">
        <v>18</v>
      </c>
    </row>
    <row r="42" spans="2:2" x14ac:dyDescent="0.25">
      <c r="B42">
        <v>16</v>
      </c>
    </row>
    <row r="43" spans="2:2" x14ac:dyDescent="0.25">
      <c r="B43">
        <v>18</v>
      </c>
    </row>
    <row r="44" spans="2:2" x14ac:dyDescent="0.25">
      <c r="B44">
        <v>12</v>
      </c>
    </row>
    <row r="45" spans="2:2" x14ac:dyDescent="0.25">
      <c r="B45">
        <v>14</v>
      </c>
    </row>
    <row r="46" spans="2:2" x14ac:dyDescent="0.25">
      <c r="B46">
        <v>20</v>
      </c>
    </row>
    <row r="47" spans="2:2" x14ac:dyDescent="0.25">
      <c r="B47">
        <v>15</v>
      </c>
    </row>
    <row r="48" spans="2:2" x14ac:dyDescent="0.25">
      <c r="B48">
        <v>10</v>
      </c>
    </row>
    <row r="49" spans="1:2" x14ac:dyDescent="0.25">
      <c r="B49">
        <v>13</v>
      </c>
    </row>
    <row r="50" spans="1:2" x14ac:dyDescent="0.25">
      <c r="B50">
        <v>21</v>
      </c>
    </row>
    <row r="51" spans="1:2" x14ac:dyDescent="0.25">
      <c r="B51">
        <v>23</v>
      </c>
    </row>
    <row r="52" spans="1:2" x14ac:dyDescent="0.25">
      <c r="B52">
        <v>15</v>
      </c>
    </row>
    <row r="53" spans="1:2" x14ac:dyDescent="0.25">
      <c r="B53">
        <v>18</v>
      </c>
    </row>
    <row r="55" spans="1:2" x14ac:dyDescent="0.25">
      <c r="A55" t="s">
        <v>8</v>
      </c>
      <c r="B55">
        <f>COUNT(B4:B53)</f>
        <v>50</v>
      </c>
    </row>
    <row r="56" spans="1:2" x14ac:dyDescent="0.25">
      <c r="A56" t="s">
        <v>9</v>
      </c>
      <c r="B56">
        <f>MIN(B4:B53)</f>
        <v>7</v>
      </c>
    </row>
    <row r="57" spans="1:2" x14ac:dyDescent="0.25">
      <c r="A57" t="s">
        <v>10</v>
      </c>
      <c r="B57">
        <f>MAX(B4:B53)</f>
        <v>24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zoomScale="115" zoomScaleNormal="115" workbookViewId="0">
      <selection activeCell="H3" sqref="H3"/>
    </sheetView>
  </sheetViews>
  <sheetFormatPr baseColWidth="10" defaultRowHeight="15" x14ac:dyDescent="0.25"/>
  <cols>
    <col min="4" max="4" width="11.5703125" customWidth="1"/>
    <col min="8" max="8" width="11.85546875" bestFit="1" customWidth="1"/>
    <col min="12" max="12" width="15.5703125" customWidth="1"/>
  </cols>
  <sheetData>
    <row r="1" spans="1:17" x14ac:dyDescent="0.25">
      <c r="A1" s="4" t="s">
        <v>13</v>
      </c>
      <c r="B1">
        <v>0.01</v>
      </c>
    </row>
    <row r="2" spans="1:17" x14ac:dyDescent="0.25">
      <c r="A2" s="4" t="s">
        <v>8</v>
      </c>
      <c r="B2">
        <f>COUNTA(B9:B158)</f>
        <v>50</v>
      </c>
      <c r="D2" s="4" t="s">
        <v>11</v>
      </c>
      <c r="E2" s="1">
        <f>(B4-B3)</f>
        <v>8.2100000000000009</v>
      </c>
      <c r="G2" s="4"/>
    </row>
    <row r="3" spans="1:17" x14ac:dyDescent="0.25">
      <c r="A3" s="4" t="s">
        <v>9</v>
      </c>
      <c r="B3" s="1">
        <f>MIN(B9:B58)</f>
        <v>0.1</v>
      </c>
      <c r="D3" s="4" t="s">
        <v>14</v>
      </c>
      <c r="E3">
        <f>TRUNC(SQRT(B2),0)</f>
        <v>7</v>
      </c>
      <c r="G3" s="4"/>
    </row>
    <row r="4" spans="1:17" x14ac:dyDescent="0.25">
      <c r="A4" s="4" t="s">
        <v>10</v>
      </c>
      <c r="B4">
        <f>MAX(B9:B58)</f>
        <v>8.31</v>
      </c>
      <c r="D4" s="4" t="s">
        <v>12</v>
      </c>
      <c r="E4">
        <f>TRUNC((E2/E3)+B1,2)</f>
        <v>1.18</v>
      </c>
    </row>
    <row r="7" spans="1:17" x14ac:dyDescent="0.25">
      <c r="B7" s="2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L7" s="3" t="s">
        <v>1</v>
      </c>
      <c r="M7" s="3" t="s">
        <v>2</v>
      </c>
      <c r="N7" s="3" t="s">
        <v>4</v>
      </c>
      <c r="O7" s="3" t="s">
        <v>7</v>
      </c>
      <c r="P7" s="3" t="s">
        <v>15</v>
      </c>
      <c r="Q7" s="3" t="s">
        <v>16</v>
      </c>
    </row>
    <row r="9" spans="1:17" x14ac:dyDescent="0.25">
      <c r="B9" s="1">
        <v>0.1</v>
      </c>
      <c r="D9" s="1"/>
      <c r="E9" s="1"/>
      <c r="H9" s="6"/>
      <c r="I9" s="6"/>
      <c r="J9" s="6"/>
      <c r="L9" s="1"/>
      <c r="M9" s="1"/>
      <c r="O9" s="6"/>
      <c r="P9" s="5"/>
      <c r="Q9" s="5"/>
    </row>
    <row r="10" spans="1:17" x14ac:dyDescent="0.25">
      <c r="B10" s="1">
        <v>0.25</v>
      </c>
      <c r="D10" s="1"/>
      <c r="E10" s="1"/>
      <c r="H10" s="6"/>
      <c r="I10" s="6"/>
      <c r="J10" s="6"/>
      <c r="L10" s="1"/>
      <c r="M10" s="1"/>
      <c r="O10" s="6"/>
      <c r="P10" s="5"/>
      <c r="Q10" s="5"/>
    </row>
    <row r="11" spans="1:17" x14ac:dyDescent="0.25">
      <c r="B11" s="1">
        <v>1.53</v>
      </c>
      <c r="D11" s="1"/>
      <c r="E11" s="1"/>
      <c r="H11" s="6"/>
      <c r="I11" s="6"/>
      <c r="J11" s="6"/>
      <c r="L11" s="1"/>
      <c r="M11" s="1"/>
      <c r="O11" s="6"/>
      <c r="P11" s="5"/>
      <c r="Q11" s="5"/>
    </row>
    <row r="12" spans="1:17" x14ac:dyDescent="0.25">
      <c r="B12" s="1">
        <v>1.83</v>
      </c>
      <c r="D12" s="1"/>
      <c r="E12" s="1"/>
      <c r="H12" s="6"/>
      <c r="I12" s="6"/>
      <c r="J12" s="6"/>
      <c r="L12" s="1"/>
      <c r="M12" s="1"/>
      <c r="O12" s="6"/>
      <c r="P12" s="5"/>
      <c r="Q12" s="5"/>
    </row>
    <row r="13" spans="1:17" x14ac:dyDescent="0.25">
      <c r="B13" s="1">
        <v>3.5</v>
      </c>
      <c r="D13" s="1"/>
      <c r="E13" s="1"/>
      <c r="H13" s="6"/>
      <c r="I13" s="6"/>
      <c r="J13" s="6"/>
    </row>
    <row r="14" spans="1:17" x14ac:dyDescent="0.25">
      <c r="B14" s="1">
        <v>4.1399999999999997</v>
      </c>
      <c r="D14" s="1"/>
      <c r="E14" s="1"/>
      <c r="H14" s="6"/>
      <c r="I14" s="6"/>
      <c r="J14" s="6"/>
    </row>
    <row r="15" spans="1:17" x14ac:dyDescent="0.25">
      <c r="B15" s="1">
        <v>5.65</v>
      </c>
      <c r="D15" s="1"/>
      <c r="E15" s="1"/>
      <c r="H15" s="6"/>
      <c r="I15" s="6"/>
      <c r="J15" s="6"/>
    </row>
    <row r="16" spans="1:17" x14ac:dyDescent="0.25">
      <c r="B16" s="1">
        <v>6.96</v>
      </c>
      <c r="G16" s="4">
        <f>SUM(G9:G15)</f>
        <v>0</v>
      </c>
      <c r="H16" s="7">
        <f>SUM(H9:H15)</f>
        <v>0</v>
      </c>
      <c r="I16" s="7">
        <f>SUM(I9:I15)</f>
        <v>0</v>
      </c>
    </row>
    <row r="17" spans="2:13" x14ac:dyDescent="0.25">
      <c r="B17" s="1">
        <v>3.04</v>
      </c>
    </row>
    <row r="18" spans="2:13" x14ac:dyDescent="0.25">
      <c r="B18" s="1">
        <v>4.22</v>
      </c>
      <c r="D18" s="3" t="s">
        <v>1</v>
      </c>
      <c r="E18" s="3" t="s">
        <v>2</v>
      </c>
      <c r="F18" s="3" t="s">
        <v>4</v>
      </c>
      <c r="G18" s="3" t="s">
        <v>7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</row>
    <row r="19" spans="2:13" x14ac:dyDescent="0.25">
      <c r="B19" s="1">
        <v>1.2</v>
      </c>
    </row>
    <row r="20" spans="2:13" x14ac:dyDescent="0.25">
      <c r="B20" s="1">
        <v>5.24</v>
      </c>
      <c r="D20" s="1"/>
      <c r="E20" s="1"/>
      <c r="G20" s="6"/>
      <c r="H20" s="6"/>
      <c r="I20" s="6"/>
      <c r="J20" s="6"/>
      <c r="K20" s="6"/>
      <c r="L20" s="5"/>
      <c r="M20" s="5"/>
    </row>
    <row r="21" spans="2:13" x14ac:dyDescent="0.25">
      <c r="B21" s="1">
        <v>4.75</v>
      </c>
      <c r="D21" s="1"/>
      <c r="E21" s="1"/>
      <c r="G21" s="6"/>
      <c r="H21" s="6"/>
      <c r="I21" s="6"/>
      <c r="J21" s="6"/>
      <c r="K21" s="6"/>
      <c r="L21" s="5"/>
      <c r="M21" s="5"/>
    </row>
    <row r="22" spans="2:13" x14ac:dyDescent="0.25">
      <c r="B22" s="1">
        <v>3.96</v>
      </c>
      <c r="D22" s="1"/>
      <c r="E22" s="1"/>
      <c r="G22" s="6"/>
      <c r="H22" s="6"/>
      <c r="I22" s="6"/>
      <c r="J22" s="6"/>
      <c r="K22" s="6"/>
      <c r="L22" s="5"/>
      <c r="M22" s="5"/>
    </row>
    <row r="23" spans="2:13" x14ac:dyDescent="0.25">
      <c r="B23" s="1">
        <v>2.21</v>
      </c>
      <c r="D23" s="1"/>
      <c r="E23" s="1"/>
      <c r="G23" s="6"/>
      <c r="H23" s="6"/>
      <c r="I23" s="6"/>
      <c r="J23" s="6"/>
      <c r="K23" s="6"/>
      <c r="L23" s="5"/>
      <c r="M23" s="5"/>
    </row>
    <row r="24" spans="2:13" x14ac:dyDescent="0.25">
      <c r="B24" s="1">
        <v>3.15</v>
      </c>
      <c r="D24" s="1"/>
      <c r="E24" s="1"/>
      <c r="G24" s="6"/>
      <c r="H24" s="6"/>
      <c r="I24" s="6"/>
      <c r="J24" s="6"/>
      <c r="K24" s="6"/>
      <c r="L24" s="5"/>
      <c r="M24" s="5"/>
    </row>
    <row r="25" spans="2:13" x14ac:dyDescent="0.25">
      <c r="B25" s="1">
        <v>2.5299999999999998</v>
      </c>
      <c r="D25" s="1"/>
      <c r="E25" s="1"/>
      <c r="G25" s="6"/>
      <c r="H25" s="6"/>
      <c r="I25" s="6"/>
      <c r="J25" s="6"/>
      <c r="K25" s="6"/>
      <c r="L25" s="5"/>
      <c r="M25" s="5"/>
    </row>
    <row r="26" spans="2:13" x14ac:dyDescent="0.25">
      <c r="B26" s="1">
        <v>1.1599999999999999</v>
      </c>
      <c r="D26" s="1"/>
      <c r="E26" s="1"/>
      <c r="G26" s="6"/>
      <c r="H26" s="6"/>
      <c r="I26" s="6"/>
      <c r="J26" s="6"/>
      <c r="K26" s="6"/>
      <c r="L26" s="5"/>
      <c r="M26" s="5"/>
    </row>
    <row r="27" spans="2:13" x14ac:dyDescent="0.25">
      <c r="B27" s="1">
        <v>0.32</v>
      </c>
      <c r="H27" s="6">
        <f>SUM(H20:H26)</f>
        <v>0</v>
      </c>
      <c r="I27" s="6">
        <f>SUM(I20:I26)</f>
        <v>0</v>
      </c>
      <c r="M27" s="5"/>
    </row>
    <row r="28" spans="2:13" x14ac:dyDescent="0.25">
      <c r="B28" s="1">
        <v>0.9</v>
      </c>
    </row>
    <row r="29" spans="2:13" x14ac:dyDescent="0.25">
      <c r="B29" s="1">
        <v>0.87</v>
      </c>
    </row>
    <row r="30" spans="2:13" x14ac:dyDescent="0.25">
      <c r="B30" s="1">
        <v>1.34</v>
      </c>
    </row>
    <row r="31" spans="2:13" x14ac:dyDescent="0.25">
      <c r="B31" s="1">
        <v>1.87</v>
      </c>
    </row>
    <row r="32" spans="2:13" x14ac:dyDescent="0.25">
      <c r="B32" s="1">
        <v>2.91</v>
      </c>
    </row>
    <row r="33" spans="1:2" x14ac:dyDescent="0.25">
      <c r="B33" s="1">
        <v>0.71</v>
      </c>
    </row>
    <row r="34" spans="1:2" x14ac:dyDescent="0.25">
      <c r="B34" s="1">
        <v>1.69</v>
      </c>
    </row>
    <row r="35" spans="1:2" x14ac:dyDescent="0.25">
      <c r="B35" s="1">
        <v>0.69</v>
      </c>
    </row>
    <row r="36" spans="1:2" x14ac:dyDescent="0.25">
      <c r="B36" s="1">
        <v>0.55000000000000004</v>
      </c>
    </row>
    <row r="37" spans="1:2" x14ac:dyDescent="0.25">
      <c r="B37" s="1">
        <v>0.43</v>
      </c>
    </row>
    <row r="38" spans="1:2" x14ac:dyDescent="0.25">
      <c r="B38" s="1">
        <v>0.26</v>
      </c>
    </row>
    <row r="39" spans="1:2" x14ac:dyDescent="0.25">
      <c r="B39" s="1">
        <v>0.12</v>
      </c>
    </row>
    <row r="40" spans="1:2" x14ac:dyDescent="0.25">
      <c r="A40" s="4"/>
      <c r="B40" s="1">
        <v>0.24</v>
      </c>
    </row>
    <row r="41" spans="1:2" x14ac:dyDescent="0.25">
      <c r="A41" s="4"/>
      <c r="B41" s="1">
        <v>1.52</v>
      </c>
    </row>
    <row r="42" spans="1:2" x14ac:dyDescent="0.25">
      <c r="A42" s="4"/>
      <c r="B42" s="1">
        <v>2.31</v>
      </c>
    </row>
    <row r="43" spans="1:2" x14ac:dyDescent="0.25">
      <c r="B43" s="1">
        <v>3.45</v>
      </c>
    </row>
    <row r="44" spans="1:2" x14ac:dyDescent="0.25">
      <c r="A44" s="4"/>
      <c r="B44" s="1">
        <v>4.12</v>
      </c>
    </row>
    <row r="45" spans="1:2" x14ac:dyDescent="0.25">
      <c r="A45" s="4"/>
      <c r="B45" s="1">
        <v>4.75</v>
      </c>
    </row>
    <row r="46" spans="1:2" x14ac:dyDescent="0.25">
      <c r="A46" s="4"/>
      <c r="B46" s="1">
        <v>3.25</v>
      </c>
    </row>
    <row r="47" spans="1:2" x14ac:dyDescent="0.25">
      <c r="B47" s="1">
        <v>3.99</v>
      </c>
    </row>
    <row r="48" spans="1:2" x14ac:dyDescent="0.25">
      <c r="A48" s="4"/>
      <c r="B48" s="1">
        <v>8.31</v>
      </c>
    </row>
    <row r="49" spans="1:2" x14ac:dyDescent="0.25">
      <c r="A49" s="4"/>
      <c r="B49" s="1">
        <v>1.21</v>
      </c>
    </row>
    <row r="50" spans="1:2" x14ac:dyDescent="0.25">
      <c r="B50" s="1">
        <v>5.28</v>
      </c>
    </row>
    <row r="51" spans="1:2" x14ac:dyDescent="0.25">
      <c r="B51" s="1">
        <v>4.79</v>
      </c>
    </row>
    <row r="52" spans="1:2" x14ac:dyDescent="0.25">
      <c r="B52" s="1">
        <v>3.61</v>
      </c>
    </row>
    <row r="53" spans="1:2" x14ac:dyDescent="0.25">
      <c r="B53" s="1">
        <v>2.1800000000000002</v>
      </c>
    </row>
    <row r="54" spans="1:2" x14ac:dyDescent="0.25">
      <c r="B54" s="1">
        <v>3.19</v>
      </c>
    </row>
    <row r="55" spans="1:2" x14ac:dyDescent="0.25">
      <c r="B55" s="1">
        <v>2.19</v>
      </c>
    </row>
    <row r="56" spans="1:2" x14ac:dyDescent="0.25">
      <c r="B56" s="1">
        <v>1.18</v>
      </c>
    </row>
    <row r="57" spans="1:2" x14ac:dyDescent="0.25">
      <c r="B57" s="1">
        <v>0.33</v>
      </c>
    </row>
    <row r="58" spans="1:2" x14ac:dyDescent="0.25">
      <c r="B58" s="1">
        <v>0.94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="115" zoomScaleNormal="115" workbookViewId="0">
      <selection activeCell="C1" sqref="C1"/>
    </sheetView>
  </sheetViews>
  <sheetFormatPr baseColWidth="10" defaultRowHeight="15" x14ac:dyDescent="0.25"/>
  <cols>
    <col min="13" max="13" width="15" customWidth="1"/>
  </cols>
  <sheetData>
    <row r="1" spans="1:17" x14ac:dyDescent="0.25">
      <c r="A1" s="4" t="s">
        <v>13</v>
      </c>
      <c r="B1">
        <v>0.01</v>
      </c>
    </row>
    <row r="2" spans="1:17" x14ac:dyDescent="0.25">
      <c r="A2" s="4" t="s">
        <v>8</v>
      </c>
      <c r="B2">
        <f>COUNTA(B9:B158)</f>
        <v>50</v>
      </c>
      <c r="E2" s="4" t="s">
        <v>11</v>
      </c>
      <c r="F2" s="1">
        <f>(B4-B3)</f>
        <v>6.15</v>
      </c>
      <c r="H2" s="4"/>
    </row>
    <row r="3" spans="1:17" x14ac:dyDescent="0.25">
      <c r="A3" s="4" t="s">
        <v>9</v>
      </c>
      <c r="B3" s="1">
        <f>MIN(B9:B58)</f>
        <v>1.56</v>
      </c>
      <c r="E3" s="4" t="s">
        <v>14</v>
      </c>
      <c r="F3">
        <f>TRUNC(SQRT(B2),0)</f>
        <v>7</v>
      </c>
      <c r="H3" s="4"/>
    </row>
    <row r="4" spans="1:17" x14ac:dyDescent="0.25">
      <c r="A4" s="4" t="s">
        <v>10</v>
      </c>
      <c r="B4">
        <f>MAX(B9:B58)</f>
        <v>7.71</v>
      </c>
      <c r="E4" s="4" t="s">
        <v>12</v>
      </c>
      <c r="F4">
        <f>TRUNC((F2/F3)+B1,2)</f>
        <v>0.88</v>
      </c>
    </row>
    <row r="7" spans="1:17" x14ac:dyDescent="0.25">
      <c r="B7" s="2" t="s">
        <v>0</v>
      </c>
      <c r="E7" s="3" t="s">
        <v>1</v>
      </c>
      <c r="F7" s="3" t="s">
        <v>2</v>
      </c>
      <c r="G7" s="3" t="s">
        <v>25</v>
      </c>
      <c r="H7" s="3" t="s">
        <v>4</v>
      </c>
      <c r="I7" s="3" t="s">
        <v>26</v>
      </c>
      <c r="J7" s="3" t="s">
        <v>7</v>
      </c>
      <c r="L7" s="3" t="s">
        <v>1</v>
      </c>
      <c r="M7" s="3" t="s">
        <v>2</v>
      </c>
      <c r="N7" s="3" t="s">
        <v>4</v>
      </c>
      <c r="O7" s="3" t="s">
        <v>7</v>
      </c>
      <c r="P7" s="3" t="s">
        <v>15</v>
      </c>
      <c r="Q7" s="3" t="s">
        <v>27</v>
      </c>
    </row>
    <row r="9" spans="1:17" x14ac:dyDescent="0.25">
      <c r="B9" s="1">
        <v>1.56</v>
      </c>
      <c r="C9" s="5"/>
      <c r="E9" s="1"/>
      <c r="F9" s="1"/>
      <c r="G9" s="1"/>
      <c r="I9" s="6"/>
      <c r="J9" s="6"/>
      <c r="L9" s="1"/>
      <c r="M9" s="1"/>
      <c r="O9" s="6"/>
      <c r="P9" s="5"/>
      <c r="Q9" s="5"/>
    </row>
    <row r="10" spans="1:17" x14ac:dyDescent="0.25">
      <c r="B10" s="1">
        <v>2.21</v>
      </c>
      <c r="C10" s="5"/>
      <c r="E10" s="1"/>
      <c r="F10" s="1"/>
      <c r="G10" s="1"/>
      <c r="I10" s="6"/>
      <c r="J10" s="6"/>
      <c r="L10" s="1"/>
      <c r="M10" s="1"/>
      <c r="O10" s="6"/>
      <c r="P10" s="5"/>
      <c r="Q10" s="5"/>
    </row>
    <row r="11" spans="1:17" x14ac:dyDescent="0.25">
      <c r="B11" s="1">
        <v>3.15</v>
      </c>
      <c r="C11" s="5"/>
      <c r="E11" s="1"/>
      <c r="F11" s="1"/>
      <c r="G11" s="1"/>
      <c r="I11" s="6"/>
      <c r="J11" s="6"/>
      <c r="L11" s="1"/>
      <c r="M11" s="1"/>
      <c r="O11" s="6"/>
      <c r="P11" s="5"/>
      <c r="Q11" s="5"/>
    </row>
    <row r="12" spans="1:17" x14ac:dyDescent="0.25">
      <c r="B12" s="1">
        <v>4.6100000000000003</v>
      </c>
      <c r="C12" s="5"/>
      <c r="E12" s="1"/>
      <c r="F12" s="1"/>
      <c r="G12" s="1"/>
      <c r="I12" s="6"/>
      <c r="J12" s="6"/>
      <c r="L12" s="1"/>
      <c r="M12" s="1"/>
      <c r="O12" s="6"/>
      <c r="P12" s="5"/>
      <c r="Q12" s="5"/>
    </row>
    <row r="13" spans="1:17" x14ac:dyDescent="0.25">
      <c r="B13" s="1">
        <v>4.18</v>
      </c>
      <c r="C13" s="5"/>
      <c r="E13" s="1"/>
      <c r="F13" s="1"/>
      <c r="G13" s="1"/>
      <c r="I13" s="6"/>
      <c r="J13" s="6"/>
      <c r="L13" s="1"/>
      <c r="M13" s="1"/>
      <c r="O13" s="6"/>
      <c r="P13" s="5"/>
      <c r="Q13" s="5"/>
    </row>
    <row r="14" spans="1:17" x14ac:dyDescent="0.25">
      <c r="B14" s="1">
        <v>5.2</v>
      </c>
      <c r="C14" s="5"/>
      <c r="E14" s="1"/>
      <c r="F14" s="1"/>
      <c r="G14" s="1"/>
      <c r="I14" s="6"/>
      <c r="J14" s="6"/>
    </row>
    <row r="15" spans="1:17" x14ac:dyDescent="0.25">
      <c r="B15" s="1">
        <v>4.87</v>
      </c>
      <c r="C15" s="5"/>
      <c r="E15" s="1"/>
      <c r="F15" s="1"/>
      <c r="G15" s="1"/>
      <c r="I15" s="6"/>
      <c r="J15" s="6"/>
    </row>
    <row r="16" spans="1:17" x14ac:dyDescent="0.25">
      <c r="B16" s="1">
        <v>7.71</v>
      </c>
      <c r="C16" s="5"/>
      <c r="I16" s="7">
        <f>SUM(I9:I15)</f>
        <v>0</v>
      </c>
    </row>
    <row r="17" spans="2:14" x14ac:dyDescent="0.25">
      <c r="B17" s="1">
        <v>5.15</v>
      </c>
      <c r="C17" s="5"/>
    </row>
    <row r="18" spans="2:14" x14ac:dyDescent="0.25">
      <c r="B18" s="1">
        <v>6.76</v>
      </c>
      <c r="C18" s="5"/>
      <c r="E18" s="3" t="s">
        <v>1</v>
      </c>
      <c r="F18" s="3" t="s">
        <v>2</v>
      </c>
      <c r="G18" s="3" t="s">
        <v>4</v>
      </c>
      <c r="H18" s="3" t="s">
        <v>7</v>
      </c>
      <c r="I18" s="3" t="s">
        <v>19</v>
      </c>
      <c r="J18" s="3" t="s">
        <v>20</v>
      </c>
      <c r="K18" s="3" t="s">
        <v>21</v>
      </c>
      <c r="L18" s="3" t="s">
        <v>22</v>
      </c>
      <c r="M18" s="3" t="s">
        <v>23</v>
      </c>
      <c r="N18" s="3" t="s">
        <v>24</v>
      </c>
    </row>
    <row r="19" spans="2:14" x14ac:dyDescent="0.25">
      <c r="B19" s="1">
        <v>7.28</v>
      </c>
      <c r="C19" s="5"/>
    </row>
    <row r="20" spans="2:14" x14ac:dyDescent="0.25">
      <c r="B20" s="1">
        <v>4.2300000000000004</v>
      </c>
      <c r="C20" s="5"/>
      <c r="E20" s="1"/>
      <c r="F20" s="1"/>
      <c r="H20" s="6"/>
      <c r="J20" s="6"/>
      <c r="L20" s="6"/>
      <c r="M20" s="5"/>
      <c r="N20" s="5"/>
    </row>
    <row r="21" spans="2:14" x14ac:dyDescent="0.25">
      <c r="B21" s="1">
        <v>3.54</v>
      </c>
      <c r="C21" s="5"/>
      <c r="E21" s="1"/>
      <c r="F21" s="1"/>
      <c r="H21" s="6"/>
      <c r="J21" s="6"/>
      <c r="L21" s="6"/>
      <c r="M21" s="5"/>
      <c r="N21" s="5"/>
    </row>
    <row r="22" spans="2:14" x14ac:dyDescent="0.25">
      <c r="B22" s="1">
        <v>2.75</v>
      </c>
      <c r="C22" s="5"/>
      <c r="E22" s="1"/>
      <c r="F22" s="1"/>
      <c r="H22" s="6"/>
      <c r="J22" s="6"/>
      <c r="L22" s="6"/>
      <c r="M22" s="5"/>
      <c r="N22" s="5"/>
    </row>
    <row r="23" spans="2:14" x14ac:dyDescent="0.25">
      <c r="B23" s="1">
        <v>4.6900000000000004</v>
      </c>
      <c r="C23" s="5"/>
      <c r="E23" s="1"/>
      <c r="F23" s="1"/>
      <c r="H23" s="6"/>
      <c r="J23" s="6"/>
      <c r="L23" s="6"/>
      <c r="M23" s="5"/>
      <c r="N23" s="5"/>
    </row>
    <row r="24" spans="2:14" x14ac:dyDescent="0.25">
      <c r="B24" s="1">
        <v>5.86</v>
      </c>
      <c r="C24" s="5"/>
      <c r="E24" s="1"/>
      <c r="F24" s="1"/>
      <c r="H24" s="6"/>
      <c r="J24" s="6"/>
      <c r="L24" s="6"/>
      <c r="M24" s="5"/>
      <c r="N24" s="5"/>
    </row>
    <row r="25" spans="2:14" x14ac:dyDescent="0.25">
      <c r="B25" s="1">
        <v>6.25</v>
      </c>
      <c r="C25" s="5"/>
      <c r="E25" s="1"/>
      <c r="F25" s="1"/>
      <c r="H25" s="6"/>
      <c r="J25" s="6"/>
      <c r="L25" s="6"/>
      <c r="M25" s="5"/>
      <c r="N25" s="5"/>
    </row>
    <row r="26" spans="2:14" x14ac:dyDescent="0.25">
      <c r="B26" s="1">
        <v>4.2699999999999996</v>
      </c>
      <c r="C26" s="5"/>
      <c r="E26" s="1"/>
      <c r="F26" s="1"/>
      <c r="H26" s="6"/>
      <c r="J26" s="6"/>
      <c r="L26" s="6"/>
      <c r="M26" s="5"/>
      <c r="N26" s="5"/>
    </row>
    <row r="27" spans="2:14" x14ac:dyDescent="0.25">
      <c r="B27" s="1">
        <v>4.91</v>
      </c>
      <c r="C27" s="5"/>
      <c r="N27" s="5"/>
    </row>
    <row r="28" spans="2:14" x14ac:dyDescent="0.25">
      <c r="B28" s="1">
        <v>4.78</v>
      </c>
      <c r="C28" s="5"/>
    </row>
    <row r="29" spans="2:14" x14ac:dyDescent="0.25">
      <c r="B29" s="1">
        <v>2.46</v>
      </c>
      <c r="C29" s="5"/>
    </row>
    <row r="30" spans="2:14" x14ac:dyDescent="0.25">
      <c r="B30" s="1">
        <v>3.97</v>
      </c>
      <c r="C30" s="5"/>
    </row>
    <row r="31" spans="2:14" x14ac:dyDescent="0.25">
      <c r="B31" s="1">
        <v>6.09</v>
      </c>
      <c r="C31" s="5"/>
    </row>
    <row r="32" spans="2:14" x14ac:dyDescent="0.25">
      <c r="B32" s="1">
        <v>6.19</v>
      </c>
      <c r="C32" s="5"/>
    </row>
    <row r="33" spans="2:3" x14ac:dyDescent="0.25">
      <c r="B33" s="1">
        <v>4.2</v>
      </c>
      <c r="C33" s="5"/>
    </row>
    <row r="34" spans="2:3" x14ac:dyDescent="0.25">
      <c r="B34" s="1">
        <v>3.48</v>
      </c>
      <c r="C34" s="5"/>
    </row>
    <row r="35" spans="2:3" x14ac:dyDescent="0.25">
      <c r="B35" s="1">
        <v>5.83</v>
      </c>
      <c r="C35" s="5"/>
    </row>
    <row r="36" spans="2:3" x14ac:dyDescent="0.25">
      <c r="B36" s="1">
        <v>6.36</v>
      </c>
      <c r="C36" s="5"/>
    </row>
    <row r="37" spans="2:3" x14ac:dyDescent="0.25">
      <c r="B37" s="1">
        <v>5.9</v>
      </c>
      <c r="C37" s="5"/>
    </row>
    <row r="38" spans="2:3" x14ac:dyDescent="0.25">
      <c r="B38" s="1">
        <v>5.43</v>
      </c>
      <c r="C38" s="5"/>
    </row>
    <row r="39" spans="2:3" x14ac:dyDescent="0.25">
      <c r="B39" s="1">
        <v>3.87</v>
      </c>
      <c r="C39" s="5"/>
    </row>
    <row r="40" spans="2:3" x14ac:dyDescent="0.25">
      <c r="B40" s="1">
        <v>2.21</v>
      </c>
      <c r="C40" s="5"/>
    </row>
    <row r="41" spans="2:3" x14ac:dyDescent="0.25">
      <c r="B41" s="1">
        <v>3.74</v>
      </c>
      <c r="C41" s="5"/>
    </row>
    <row r="42" spans="2:3" x14ac:dyDescent="0.25">
      <c r="B42" s="1">
        <v>4.6100000000000003</v>
      </c>
      <c r="C42" s="5"/>
    </row>
    <row r="43" spans="2:3" x14ac:dyDescent="0.25">
      <c r="B43" s="1">
        <v>4.18</v>
      </c>
      <c r="C43" s="5"/>
    </row>
    <row r="44" spans="2:3" x14ac:dyDescent="0.25">
      <c r="B44" s="1">
        <v>5.2</v>
      </c>
      <c r="C44" s="5"/>
    </row>
    <row r="45" spans="2:3" x14ac:dyDescent="0.25">
      <c r="B45" s="1">
        <v>4.28</v>
      </c>
      <c r="C45" s="5"/>
    </row>
    <row r="46" spans="2:3" x14ac:dyDescent="0.25">
      <c r="B46" s="1">
        <v>7.71</v>
      </c>
      <c r="C46" s="5"/>
    </row>
    <row r="47" spans="2:3" x14ac:dyDescent="0.25">
      <c r="B47" s="1">
        <v>5.15</v>
      </c>
      <c r="C47" s="5"/>
    </row>
    <row r="48" spans="2:3" x14ac:dyDescent="0.25">
      <c r="B48" s="1">
        <v>6.76</v>
      </c>
      <c r="C48" s="5"/>
    </row>
    <row r="49" spans="2:3" x14ac:dyDescent="0.25">
      <c r="B49" s="1">
        <v>7.28</v>
      </c>
      <c r="C49" s="5"/>
    </row>
    <row r="50" spans="2:3" x14ac:dyDescent="0.25">
      <c r="B50" s="1">
        <v>4.2300000000000004</v>
      </c>
      <c r="C50" s="5"/>
    </row>
    <row r="51" spans="2:3" x14ac:dyDescent="0.25">
      <c r="B51" s="1">
        <v>3.21</v>
      </c>
      <c r="C51" s="5"/>
    </row>
    <row r="52" spans="2:3" x14ac:dyDescent="0.25">
      <c r="B52" s="1">
        <v>2.75</v>
      </c>
      <c r="C52" s="5"/>
    </row>
    <row r="53" spans="2:3" x14ac:dyDescent="0.25">
      <c r="B53" s="1">
        <v>4.6900000000000004</v>
      </c>
      <c r="C53" s="5"/>
    </row>
    <row r="54" spans="2:3" x14ac:dyDescent="0.25">
      <c r="B54" s="1">
        <v>5.86</v>
      </c>
      <c r="C54" s="5"/>
    </row>
    <row r="55" spans="2:3" x14ac:dyDescent="0.25">
      <c r="B55" s="1">
        <v>6.25</v>
      </c>
      <c r="C55" s="5"/>
    </row>
    <row r="56" spans="2:3" x14ac:dyDescent="0.25">
      <c r="B56" s="1">
        <v>4.2699999999999996</v>
      </c>
      <c r="C56" s="5"/>
    </row>
    <row r="57" spans="2:3" x14ac:dyDescent="0.25">
      <c r="B57" s="1">
        <v>4.91</v>
      </c>
      <c r="C57" s="5"/>
    </row>
    <row r="58" spans="2:3" x14ac:dyDescent="0.25">
      <c r="B58" s="1">
        <v>4.78</v>
      </c>
      <c r="C58" s="5"/>
    </row>
    <row r="59" spans="2:3" x14ac:dyDescent="0.25">
      <c r="C5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11</vt:i4>
      </vt:variant>
    </vt:vector>
  </HeadingPairs>
  <TitlesOfParts>
    <vt:vector size="17" baseType="lpstr">
      <vt:lpstr>Muestra 1</vt:lpstr>
      <vt:lpstr>Muestra 2</vt:lpstr>
      <vt:lpstr>Muestra 3</vt:lpstr>
      <vt:lpstr>Muestra 4</vt:lpstr>
      <vt:lpstr>Muestra 5</vt:lpstr>
      <vt:lpstr>Muestra 6</vt:lpstr>
      <vt:lpstr>'Muestra 3'!DesvStd</vt:lpstr>
      <vt:lpstr>'Muestra 6'!DesvStd</vt:lpstr>
      <vt:lpstr>'Muestra 2'!Lambda</vt:lpstr>
      <vt:lpstr>'Muestra 4'!Lambda</vt:lpstr>
      <vt:lpstr>'Muestra 5'!Lambda</vt:lpstr>
      <vt:lpstr>'Muestra 3'!Media</vt:lpstr>
      <vt:lpstr>'Muestra 6'!Media</vt:lpstr>
      <vt:lpstr>'Muestra 2'!N</vt:lpstr>
      <vt:lpstr>'Muestra 3'!N</vt:lpstr>
      <vt:lpstr>'Muestra 4'!N</vt:lpstr>
      <vt:lpstr>'Muestra 5'!N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Carena</dc:creator>
  <cp:lastModifiedBy>Gonzalo Carena</cp:lastModifiedBy>
  <dcterms:created xsi:type="dcterms:W3CDTF">2023-03-30T23:25:21Z</dcterms:created>
  <dcterms:modified xsi:type="dcterms:W3CDTF">2023-03-31T18:02:15Z</dcterms:modified>
</cp:coreProperties>
</file>