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filterPrivacy="1" autoCompressPictures="0"/>
  <bookViews>
    <workbookView xWindow="0" yWindow="0" windowWidth="20740" windowHeight="11760" firstSheet="1" activeTab="4"/>
  </bookViews>
  <sheets>
    <sheet name="SCRB-Proforma-1" sheetId="23" r:id="rId1"/>
    <sheet name="SCRB-Proforma-2" sheetId="24" r:id="rId2"/>
    <sheet name="SCRB-Proforma-3" sheetId="25" r:id="rId3"/>
    <sheet name="SCRB-Proforma-4" sheetId="26" r:id="rId4"/>
    <sheet name="SCRB-Proforma-5" sheetId="27" r:id="rId5"/>
    <sheet name="config" sheetId="2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7" l="1"/>
  <c r="A3" i="26"/>
  <c r="A3" i="25"/>
  <c r="A3" i="24"/>
  <c r="A3" i="23"/>
  <c r="C6" i="27"/>
  <c r="D6" i="27"/>
  <c r="E6" i="27"/>
  <c r="F6" i="27"/>
  <c r="G6" i="27"/>
  <c r="H6" i="27"/>
  <c r="I6" i="27"/>
  <c r="J6" i="27"/>
  <c r="K6" i="27"/>
  <c r="L6" i="27"/>
  <c r="M6" i="27"/>
  <c r="C10" i="27"/>
  <c r="D10" i="27"/>
  <c r="E10" i="27"/>
  <c r="F10" i="27"/>
  <c r="G10" i="27"/>
  <c r="H10" i="27"/>
  <c r="I10" i="27"/>
  <c r="J10" i="27"/>
  <c r="K10" i="27"/>
  <c r="L10" i="27"/>
  <c r="M10" i="27"/>
  <c r="E8" i="26"/>
  <c r="J8" i="26"/>
  <c r="K8" i="26"/>
  <c r="L8" i="26"/>
  <c r="R8" i="26"/>
  <c r="E9" i="26"/>
  <c r="J9" i="26"/>
  <c r="K9" i="26"/>
  <c r="L9" i="26"/>
  <c r="R9" i="26"/>
  <c r="E10" i="26"/>
  <c r="J10" i="26"/>
  <c r="K10" i="26"/>
  <c r="L10" i="26"/>
  <c r="R10" i="26"/>
  <c r="F6" i="25"/>
  <c r="F7" i="25"/>
  <c r="F8" i="25"/>
  <c r="S9" i="23"/>
  <c r="P9" i="23"/>
  <c r="Q9" i="23"/>
  <c r="R9" i="23"/>
  <c r="M9" i="23"/>
  <c r="N9" i="23"/>
  <c r="O9" i="23"/>
  <c r="J9" i="23"/>
  <c r="K9" i="23"/>
  <c r="L9" i="23"/>
  <c r="I9" i="23"/>
  <c r="H9" i="23"/>
  <c r="G9" i="23"/>
  <c r="F9" i="23"/>
  <c r="E9" i="23"/>
  <c r="D9" i="23"/>
  <c r="C9" i="23"/>
</calcChain>
</file>

<file path=xl/sharedStrings.xml><?xml version="1.0" encoding="utf-8"?>
<sst xmlns="http://schemas.openxmlformats.org/spreadsheetml/2006/main" count="143" uniqueCount="120">
  <si>
    <t xml:space="preserve">Reported During 
the month </t>
  </si>
  <si>
    <t xml:space="preserve">Charge Sheeted
during
 the month </t>
  </si>
  <si>
    <t xml:space="preserve">Disposal off other wise by Police 
During the month </t>
  </si>
  <si>
    <t xml:space="preserve">Pending for investigation
at the end of the month </t>
  </si>
  <si>
    <t xml:space="preserve">Convected by Court, during the month </t>
  </si>
  <si>
    <t xml:space="preserve">Pending for trials 
at the end of the month </t>
  </si>
  <si>
    <t xml:space="preserve">Number of Person Acquitted/ Discharged by  Court </t>
  </si>
  <si>
    <t xml:space="preserve">Acquitted/ Discharged by court during the month 
</t>
  </si>
  <si>
    <t>M</t>
  </si>
  <si>
    <t>F</t>
  </si>
  <si>
    <t>TR</t>
  </si>
  <si>
    <t xml:space="preserve">   Total Number of 
Persons Arrested</t>
  </si>
  <si>
    <t xml:space="preserve">   Total Number of Persons 
Charge Sheeted </t>
  </si>
  <si>
    <t>S.No.</t>
  </si>
  <si>
    <t>Sections of IPC and Acts reported 
onder Trafficking</t>
  </si>
  <si>
    <t>Under Sec370 IPC</t>
  </si>
  <si>
    <t>Under Sec370A IPC</t>
  </si>
  <si>
    <t>Under other Sec IPC</t>
  </si>
  <si>
    <t>Bonded Labour System (Abolition)
 Act U/s 16,17,18,20 &amp; 23)</t>
  </si>
  <si>
    <t xml:space="preserve">Child Labour (Prohibition      and        Regulation)  Act U/S      14(1), 14(2) &amp; 14(3) </t>
  </si>
  <si>
    <t>The Prevention Money Laundering
 Act 2002 ( Under Sec 3,4 &amp; other
 related Secition of the Act.</t>
  </si>
  <si>
    <t xml:space="preserve">SC/ST (Prevention of Atrocites) Act ( U/s 3(1) (vi).  </t>
  </si>
  <si>
    <t>Juvenile Justice (Care and Protection of Children) Act U/S 23, 24(1), 24(2), 25 &amp; 26)(other related amended Section).</t>
  </si>
  <si>
    <t>Other Acts</t>
  </si>
  <si>
    <t>Proforma -1</t>
  </si>
  <si>
    <t>The Prohibition of Child Marriage Act U/S 9, 10, 11 (1) &amp; 11 (2)</t>
  </si>
  <si>
    <t>The Prohibition of Child  from Sexual Offences Act 2012
(U/S 4,5(g), 6,8,10 &amp; 17.</t>
  </si>
  <si>
    <t>No. of Cases reported under ImmoralTraffic ( prevention) Act 
( Section 3,4,5,5A,5B,5C,6,7&amp; 18)</t>
  </si>
  <si>
    <t>Transplantation of Human  Organs Act U/S 18(1), 18(2), 19, 20, 21(1) &amp; 21(2)</t>
  </si>
  <si>
    <t>C.NO:4369/C-63/CID/2012-13</t>
  </si>
  <si>
    <t xml:space="preserve">Total number of cases registered 
 under Human Trafficking </t>
  </si>
  <si>
    <t xml:space="preserve">Total Number of Persons  convicted </t>
  </si>
  <si>
    <r>
      <t xml:space="preserve"> </t>
    </r>
    <r>
      <rPr>
        <b/>
        <sz val="11"/>
        <color theme="1"/>
        <rFont val="Calibri"/>
        <scheme val="minor"/>
      </rPr>
      <t xml:space="preserve">Total number of cases reported unde Human Trafficking and section wise offences reported </t>
    </r>
  </si>
  <si>
    <r>
      <rPr>
        <b/>
        <sz val="12"/>
        <color theme="1"/>
        <rFont val="Calibri"/>
        <family val="2"/>
        <scheme val="minor"/>
      </rPr>
      <t>Indian Penal Code</t>
    </r>
    <r>
      <rPr>
        <sz val="12"/>
        <color theme="1"/>
        <rFont val="Calibri"/>
        <family val="2"/>
        <scheme val="minor"/>
      </rPr>
      <t xml:space="preserve">
(U/s.34,344,363A,366,366A,366B,370,370A,371,372,373,
376 &amp; 376D) </t>
    </r>
  </si>
  <si>
    <t>Persons Aquitted/
 Discharge</t>
  </si>
  <si>
    <t>Persons Convicted.</t>
  </si>
  <si>
    <t xml:space="preserve">Persons Charge Sheeted </t>
  </si>
  <si>
    <t xml:space="preserve">Persons Arrested </t>
  </si>
  <si>
    <t xml:space="preserve">others </t>
  </si>
  <si>
    <t>Recutiers</t>
  </si>
  <si>
    <t>Buyers</t>
  </si>
  <si>
    <t>Sellers</t>
  </si>
  <si>
    <t xml:space="preserve">Transporters </t>
  </si>
  <si>
    <t xml:space="preserve">Harbourers </t>
  </si>
  <si>
    <t>Brothel 
Keepers</t>
  </si>
  <si>
    <t xml:space="preserve">Pimps </t>
  </si>
  <si>
    <t>Spotters</t>
  </si>
  <si>
    <t>Financiers</t>
  </si>
  <si>
    <t xml:space="preserve">Clientale </t>
  </si>
  <si>
    <t xml:space="preserve">Trafficking </t>
  </si>
  <si>
    <t xml:space="preserve">Sl.No. </t>
  </si>
  <si>
    <t>Proforma -2</t>
  </si>
  <si>
    <t>4)  Col .4 = Col.1+2+3  for S.N.1,2,3 and 4.</t>
  </si>
  <si>
    <t>3)   S.N.4 = col.4 = Proforma-3 = S.N.3,col.13, Proforma--2</t>
  </si>
  <si>
    <t>2)   S.N.4 = col.4 = total persons convicted  under col.19,  Proforma--1</t>
  </si>
  <si>
    <t>1)  S.N.4 = S.N. 1+2+3 for Col.1,2,3 and 4 Proforma--3</t>
  </si>
  <si>
    <t>VALIDATION CHECKS:.</t>
  </si>
  <si>
    <t>TRANSGENDER</t>
  </si>
  <si>
    <t>FEMALE</t>
  </si>
  <si>
    <t>MALE</t>
  </si>
  <si>
    <t xml:space="preserve">Proceeds of Crimes Confisticated/ Attached
( under Sec,102 &amp; 452 Cr.P.C) (In Rs.) </t>
  </si>
  <si>
    <t>Total Number of Brothels 
Closed ( Under Section 18 of IT(P) Act during the month</t>
  </si>
  <si>
    <t>Total Convictes
 ( Col.1+2+3)</t>
  </si>
  <si>
    <t xml:space="preserve">10 Years &amp;  above </t>
  </si>
  <si>
    <t xml:space="preserve">5 Years &amp; above-Below
10 Years </t>
  </si>
  <si>
    <t xml:space="preserve">Below 5 yers </t>
  </si>
  <si>
    <t xml:space="preserve">Sex  of persons convicted
under Human Trafficking </t>
  </si>
  <si>
    <t>Proforma -3</t>
  </si>
  <si>
    <t xml:space="preserve">Total (Col.8+9) </t>
  </si>
  <si>
    <t xml:space="preserve">Out of 
reported
During Previous
 months 
(Col.5+7) </t>
  </si>
  <si>
    <t xml:space="preserve">Out of reported
During the month (Col
4+6). </t>
  </si>
  <si>
    <t xml:space="preserve">Out of 
reported
During Previous
 months </t>
  </si>
  <si>
    <t xml:space="preserve">Out of reported
During the month </t>
  </si>
  <si>
    <t>Other</t>
  </si>
  <si>
    <t>Sri Lanka</t>
  </si>
  <si>
    <t>Nepal</t>
  </si>
  <si>
    <t xml:space="preserve">Bangladesh </t>
  </si>
  <si>
    <t>Indian</t>
  </si>
  <si>
    <t xml:space="preserve">Total Number of victims 
rescued </t>
  </si>
  <si>
    <t xml:space="preserve"> 18 yers  &amp; above </t>
  </si>
  <si>
    <t xml:space="preserve">Below 18
yers </t>
  </si>
  <si>
    <t xml:space="preserve">   TOTAL
( Col 1+2) </t>
  </si>
  <si>
    <t xml:space="preserve"> 18  &amp; above 
Years </t>
  </si>
  <si>
    <t>Number of 
 Victims
 recommended for Compensation 
 during the 
 month .</t>
  </si>
  <si>
    <t xml:space="preserve">Total no
of victims
 yet to be
 recovered
 ( Col.3-8)  
 </t>
  </si>
  <si>
    <t xml:space="preserve">Nationality of Rescued
 Victims </t>
  </si>
  <si>
    <t>Total Number  of Trafficked Victims  Rescued</t>
  </si>
  <si>
    <t xml:space="preserve">Total Number of Victims Reported  Trafficked </t>
  </si>
  <si>
    <t xml:space="preserve">Sex   </t>
  </si>
  <si>
    <t xml:space="preserve">Sl.
No. </t>
  </si>
  <si>
    <t>Proforma -4</t>
  </si>
  <si>
    <t>7)  S.N.1.3  Col.12, Proforma-5=S.N.3, Col.4+5, Proforma-4</t>
  </si>
  <si>
    <t>6)  S.N.1.2  Col.12, Proforma-5=S.N.2, Col.4+5, Proforma-4</t>
  </si>
  <si>
    <t>11)  S.N.3 ( Total) = S.N. 1+S.N.2 ( MINOR+ADULT) Proforma-5</t>
  </si>
  <si>
    <t>5)  S.N.1.1  Col.12, Proforma-5=S.N.1, Col.4+5, Proforma-4</t>
  </si>
  <si>
    <t>11)  S.N.2.3  Col.12, Proforma-5=S.N.3, Col.6+7, Proforma-4</t>
  </si>
  <si>
    <t>4)  S.N.1, Col.12, Proforma-5=S.N.4, Col.4+5, Proforma-4</t>
  </si>
  <si>
    <t>10)  S.N.2.2  Col.12, Proforma-5=S.N.2, Col.6+7, Proforma-4</t>
  </si>
  <si>
    <t>3)   S.N.2= S.N.2.1+2.2+2.3 for all columns Proforma-5</t>
  </si>
  <si>
    <t>9)  S.N.2.1  Col.12, Proforma-5=S.N.1, Col.6+7, Proforma-4</t>
  </si>
  <si>
    <t>2)   S.N.1= S.N.1.1+1.2+1.3 for all columns Proforma-5</t>
  </si>
  <si>
    <t>8)  S.N.2  Col.12, Proforma-5=S.N.4, Col.6+7, Proforma-4</t>
  </si>
  <si>
    <t>1)  Col.12= Col.1+2+3+4+5+6+7+8+9+10+11 for S.l.No.1,2 &amp;3. Proparma-5</t>
  </si>
  <si>
    <t>VALIDATION CHECKS:</t>
  </si>
  <si>
    <t xml:space="preserve">ADULT
(18 years &amp; above) 
 </t>
  </si>
  <si>
    <t xml:space="preserve">MINOR
( Below18 years) </t>
  </si>
  <si>
    <t>Any other
Reasons</t>
  </si>
  <si>
    <t>Child
 Pronography</t>
  </si>
  <si>
    <t xml:space="preserve">Removal 
of  Organs
</t>
  </si>
  <si>
    <t>Domestic 
Servitude</t>
  </si>
  <si>
    <t>Petty
 Crimes</t>
  </si>
  <si>
    <t xml:space="preserve">Drug
Pedding </t>
  </si>
  <si>
    <t xml:space="preserve">Begging </t>
  </si>
  <si>
    <t xml:space="preserve">Forced 
Marrige </t>
  </si>
  <si>
    <t xml:space="preserve">Forced 
Labour </t>
  </si>
  <si>
    <t xml:space="preserve">Other 
Forms of 
 Sexual Exploitation </t>
  </si>
  <si>
    <t xml:space="preserve">Sexual 
Exploitation for Prostitution </t>
  </si>
  <si>
    <t>Sex</t>
  </si>
  <si>
    <t>S.
No.</t>
  </si>
  <si>
    <t>Proforma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</si>
</sst>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  <font>
      <sz val="12"/>
      <name val="Calibri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sz val="14"/>
      <name val="Calibri"/>
      <scheme val="minor"/>
    </font>
    <font>
      <sz val="8"/>
      <name val="Calibri"/>
      <scheme val="minor"/>
    </font>
    <font>
      <b/>
      <sz val="16"/>
      <color theme="1"/>
      <name val="Calibri"/>
      <scheme val="minor"/>
    </font>
    <font>
      <sz val="14"/>
      <color rgb="FFFF0000"/>
      <name val="Calibri"/>
      <scheme val="minor"/>
    </font>
    <font>
      <b/>
      <sz val="8"/>
      <name val="Calibri"/>
      <scheme val="minor"/>
    </font>
    <font>
      <sz val="14"/>
      <color theme="1"/>
      <name val="Calibri"/>
      <scheme val="minor"/>
    </font>
    <font>
      <b/>
      <sz val="14"/>
      <name val="Calibri"/>
      <scheme val="minor"/>
    </font>
    <font>
      <sz val="14"/>
      <color rgb="FFC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6" fillId="3" borderId="0" xfId="0" applyFont="1" applyFill="1" applyAlignment="1">
      <alignment vertical="center"/>
    </xf>
    <xf numFmtId="0" fontId="0" fillId="3" borderId="0" xfId="0" applyFont="1" applyFill="1"/>
    <xf numFmtId="0" fontId="3" fillId="3" borderId="0" xfId="0" applyFont="1" applyFill="1"/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 wrapText="1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0" fillId="3" borderId="0" xfId="0" applyFont="1" applyFill="1" applyBorder="1"/>
    <xf numFmtId="0" fontId="9" fillId="3" borderId="0" xfId="0" applyFont="1" applyFill="1" applyBorder="1"/>
    <xf numFmtId="0" fontId="2" fillId="4" borderId="1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1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0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/>
    </xf>
    <xf numFmtId="0" fontId="19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C1" zoomScale="80" zoomScaleNormal="80" zoomScalePageLayoutView="80" workbookViewId="0">
      <selection activeCell="T3" sqref="T3"/>
    </sheetView>
  </sheetViews>
  <sheetFormatPr baseColWidth="10" defaultColWidth="10.83203125" defaultRowHeight="14" x14ac:dyDescent="0"/>
  <cols>
    <col min="1" max="1" width="10.83203125" style="2"/>
    <col min="2" max="2" width="45" style="2" bestFit="1" customWidth="1"/>
    <col min="3" max="18" width="10.83203125" style="2"/>
    <col min="19" max="19" width="23.1640625" style="2" customWidth="1"/>
    <col min="20" max="16384" width="10.83203125" style="2"/>
  </cols>
  <sheetData>
    <row r="1" spans="1:19" ht="28" customHeight="1">
      <c r="A1" s="52" t="s">
        <v>29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ht="28" customHeight="1">
      <c r="A2" s="52" t="s">
        <v>24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19" ht="32" customHeight="1">
      <c r="A3" s="53" t="str">
        <f>UPPER("CASES OF HUMAN TRAFFICKING REPORTED UNDER VARIOUS SECTIONS OF IPC &amp; SLL, SEX WISE PERSONS ARRESTED AND THEIR 
DISPOSAL DURING THE MONTH " &amp;config!A6&amp;" - "&amp;config!B6)</f>
        <v xml:space="preserve">CASES OF HUMAN TRAFFICKING REPORTED UNDER VARIOUS SECTIONS OF IPC &amp; SLL, SEX WISE PERSONS ARRESTED AND THEIR _x000D_DISPOSAL DURING THE MONTH  - 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19" s="3" customFormat="1" ht="28" customHeight="1">
      <c r="A4" s="54" t="s">
        <v>32</v>
      </c>
      <c r="B4" s="54"/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7</v>
      </c>
      <c r="I4" s="55" t="s">
        <v>5</v>
      </c>
      <c r="J4" s="56" t="s">
        <v>11</v>
      </c>
      <c r="K4" s="60"/>
      <c r="L4" s="60"/>
      <c r="M4" s="56" t="s">
        <v>12</v>
      </c>
      <c r="N4" s="60"/>
      <c r="O4" s="60"/>
      <c r="P4" s="56" t="s">
        <v>31</v>
      </c>
      <c r="Q4" s="56"/>
      <c r="R4" s="56"/>
      <c r="S4" s="56" t="s">
        <v>6</v>
      </c>
    </row>
    <row r="5" spans="1:19" s="3" customFormat="1" ht="36" customHeight="1">
      <c r="A5" s="54"/>
      <c r="B5" s="54"/>
      <c r="C5" s="55"/>
      <c r="D5" s="55"/>
      <c r="E5" s="55"/>
      <c r="F5" s="55"/>
      <c r="G5" s="55"/>
      <c r="H5" s="55"/>
      <c r="I5" s="55"/>
      <c r="J5" s="11" t="s">
        <v>8</v>
      </c>
      <c r="K5" s="11" t="s">
        <v>9</v>
      </c>
      <c r="L5" s="11" t="s">
        <v>10</v>
      </c>
      <c r="M5" s="11" t="s">
        <v>8</v>
      </c>
      <c r="N5" s="11" t="s">
        <v>9</v>
      </c>
      <c r="O5" s="11" t="s">
        <v>10</v>
      </c>
      <c r="P5" s="11" t="s">
        <v>8</v>
      </c>
      <c r="Q5" s="11" t="s">
        <v>9</v>
      </c>
      <c r="R5" s="11" t="s">
        <v>10</v>
      </c>
      <c r="S5" s="56"/>
    </row>
    <row r="6" spans="1:19" s="1" customFormat="1" ht="28" customHeight="1">
      <c r="A6" s="54"/>
      <c r="B6" s="54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</row>
    <row r="7" spans="1:19" ht="43" customHeight="1">
      <c r="A7" s="57" t="s">
        <v>30</v>
      </c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9"/>
      <c r="O7" s="58"/>
      <c r="P7" s="58"/>
      <c r="Q7" s="58"/>
      <c r="R7" s="58"/>
      <c r="S7" s="58"/>
    </row>
    <row r="8" spans="1:19" ht="30">
      <c r="A8" s="11" t="s">
        <v>13</v>
      </c>
      <c r="B8" s="12" t="s">
        <v>14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9"/>
      <c r="O8" s="58"/>
      <c r="P8" s="58"/>
      <c r="Q8" s="58"/>
      <c r="R8" s="58"/>
      <c r="S8" s="58"/>
    </row>
    <row r="9" spans="1:19" ht="60">
      <c r="A9" s="5">
        <v>1</v>
      </c>
      <c r="B9" s="12" t="s">
        <v>33</v>
      </c>
      <c r="C9" s="6">
        <f>SUM(C10+C11+C12)</f>
        <v>0</v>
      </c>
      <c r="D9" s="6">
        <f t="shared" ref="D9:R9" si="0">SUM(D10+D11+D12)</f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>SUM(S10,S11,S12)</f>
        <v>0</v>
      </c>
    </row>
    <row r="10" spans="1:19" ht="28" customHeight="1">
      <c r="A10" s="5">
        <v>1.1000000000000001</v>
      </c>
      <c r="B10" s="7" t="s">
        <v>15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</row>
    <row r="11" spans="1:19" ht="28" customHeight="1">
      <c r="A11" s="5">
        <v>1.2</v>
      </c>
      <c r="B11" s="7" t="s">
        <v>16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ht="28" customHeight="1">
      <c r="A12" s="5">
        <v>1.3</v>
      </c>
      <c r="B12" s="7" t="s">
        <v>17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</row>
    <row r="13" spans="1:19" ht="45">
      <c r="A13" s="5">
        <v>2</v>
      </c>
      <c r="B13" s="8" t="s">
        <v>27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</row>
    <row r="14" spans="1:19" ht="30">
      <c r="A14" s="5">
        <v>3</v>
      </c>
      <c r="B14" s="7" t="s">
        <v>18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ht="30">
      <c r="A15" s="5">
        <v>4</v>
      </c>
      <c r="B15" s="9" t="s">
        <v>19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</row>
    <row r="16" spans="1:19" ht="30">
      <c r="A16" s="5">
        <v>5</v>
      </c>
      <c r="B16" s="7" t="s">
        <v>28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</row>
    <row r="17" spans="1:19" ht="30">
      <c r="A17" s="5">
        <v>6</v>
      </c>
      <c r="B17" s="9" t="s">
        <v>25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45">
      <c r="A18" s="5">
        <v>7</v>
      </c>
      <c r="B18" s="9" t="s">
        <v>26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ht="45">
      <c r="A19" s="5">
        <v>8</v>
      </c>
      <c r="B19" s="7" t="s">
        <v>20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</row>
    <row r="20" spans="1:19" ht="28" customHeight="1">
      <c r="A20" s="5">
        <v>9</v>
      </c>
      <c r="B20" s="7" t="s">
        <v>21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</row>
    <row r="21" spans="1:19" ht="45">
      <c r="A21" s="5">
        <v>10</v>
      </c>
      <c r="B21" s="9" t="s">
        <v>22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19" ht="28" customHeight="1">
      <c r="A22" s="5">
        <v>11</v>
      </c>
      <c r="B22" s="10" t="s">
        <v>23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</row>
  </sheetData>
  <sheetProtection formatCells="0" formatColumns="0" formatRows="0"/>
  <protectedRanges>
    <protectedRange sqref="A3:S3" name="Range2"/>
    <protectedRange sqref="C4:S22" name="Range1"/>
  </protectedRanges>
  <mergeCells count="33">
    <mergeCell ref="G7:G8"/>
    <mergeCell ref="R7:R8"/>
    <mergeCell ref="S7:S8"/>
    <mergeCell ref="A1:S1"/>
    <mergeCell ref="M7:M8"/>
    <mergeCell ref="N7:N8"/>
    <mergeCell ref="O7:O8"/>
    <mergeCell ref="P7:P8"/>
    <mergeCell ref="Q7:Q8"/>
    <mergeCell ref="H7:H8"/>
    <mergeCell ref="I7:I8"/>
    <mergeCell ref="J7:J8"/>
    <mergeCell ref="K7:K8"/>
    <mergeCell ref="L7:L8"/>
    <mergeCell ref="J4:L4"/>
    <mergeCell ref="M4:O4"/>
    <mergeCell ref="A7:B7"/>
    <mergeCell ref="C7:C8"/>
    <mergeCell ref="D7:D8"/>
    <mergeCell ref="E7:E8"/>
    <mergeCell ref="F7:F8"/>
    <mergeCell ref="A2:S2"/>
    <mergeCell ref="A3:S3"/>
    <mergeCell ref="A4:B6"/>
    <mergeCell ref="C4:C5"/>
    <mergeCell ref="D4:D5"/>
    <mergeCell ref="E4:E5"/>
    <mergeCell ref="F4:F5"/>
    <mergeCell ref="G4:G5"/>
    <mergeCell ref="H4:H5"/>
    <mergeCell ref="I4:I5"/>
    <mergeCell ref="S4:S5"/>
    <mergeCell ref="P4:R4"/>
  </mergeCells>
  <dataValidations count="1">
    <dataValidation type="whole" operator="greaterThanOrEqual" allowBlank="1" showInputMessage="1" showErrorMessage="1" sqref="C9:S22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3" sqref="A3:N3"/>
    </sheetView>
  </sheetViews>
  <sheetFormatPr baseColWidth="10" defaultColWidth="8.83203125" defaultRowHeight="14" x14ac:dyDescent="0"/>
  <cols>
    <col min="1" max="1" width="7.33203125" style="13" bestFit="1" customWidth="1"/>
    <col min="2" max="2" width="24.5" style="15" bestFit="1" customWidth="1"/>
    <col min="3" max="3" width="11.83203125" style="13" bestFit="1" customWidth="1"/>
    <col min="4" max="4" width="9" style="13" customWidth="1"/>
    <col min="5" max="5" width="10.5" style="13" customWidth="1"/>
    <col min="6" max="6" width="8.83203125" style="13"/>
    <col min="7" max="7" width="8" style="13" customWidth="1"/>
    <col min="8" max="8" width="9.6640625" style="13" customWidth="1"/>
    <col min="9" max="9" width="11.5" style="13" customWidth="1"/>
    <col min="10" max="10" width="12.1640625" style="13" bestFit="1" customWidth="1"/>
    <col min="11" max="11" width="7.6640625" style="13" customWidth="1"/>
    <col min="12" max="12" width="7.5" style="13" customWidth="1"/>
    <col min="13" max="13" width="9.6640625" style="13" customWidth="1"/>
    <col min="14" max="14" width="9" style="13" customWidth="1"/>
    <col min="15" max="16384" width="8.83203125" style="14"/>
  </cols>
  <sheetData>
    <row r="1" spans="1:14" ht="28" customHeight="1">
      <c r="A1" s="52" t="s">
        <v>29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ht="28" customHeight="1">
      <c r="A2" s="52" t="s">
        <v>51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ht="36" customHeight="1">
      <c r="A3" s="52" t="str">
        <f>UPPER("DETAILS ON PERSONSN UNDER HUMAN TRAFFICKING AND THEIRS  DISPOSAL DURING THE MONTH  OF "&amp;config!A6&amp;" - "&amp;config!B6)</f>
        <v xml:space="preserve">DETAILS ON PERSONSN UNDER HUMAN TRAFFICKING AND THEIRS  DISPOSAL DURING THE MONTH  OF  - 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s="19" customFormat="1" ht="30">
      <c r="A4" s="33" t="s">
        <v>50</v>
      </c>
      <c r="B4" s="46"/>
      <c r="C4" s="45" t="s">
        <v>49</v>
      </c>
      <c r="D4" s="33" t="s">
        <v>48</v>
      </c>
      <c r="E4" s="33" t="s">
        <v>47</v>
      </c>
      <c r="F4" s="33" t="s">
        <v>46</v>
      </c>
      <c r="G4" s="33" t="s">
        <v>45</v>
      </c>
      <c r="H4" s="32" t="s">
        <v>44</v>
      </c>
      <c r="I4" s="33" t="s">
        <v>43</v>
      </c>
      <c r="J4" s="33" t="s">
        <v>42</v>
      </c>
      <c r="K4" s="33" t="s">
        <v>41</v>
      </c>
      <c r="L4" s="33" t="s">
        <v>40</v>
      </c>
      <c r="M4" s="33" t="s">
        <v>39</v>
      </c>
      <c r="N4" s="33" t="s">
        <v>38</v>
      </c>
    </row>
    <row r="5" spans="1:14" s="16" customFormat="1" ht="32.25" customHeight="1">
      <c r="A5" s="18"/>
      <c r="B5" s="20"/>
      <c r="C5" s="17">
        <v>1</v>
      </c>
      <c r="D5" s="17">
        <v>2</v>
      </c>
      <c r="E5" s="17">
        <v>3</v>
      </c>
      <c r="F5" s="17">
        <v>4</v>
      </c>
      <c r="G5" s="17">
        <v>5</v>
      </c>
      <c r="H5" s="17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17">
        <v>12</v>
      </c>
    </row>
    <row r="6" spans="1:14" ht="29.25" customHeight="1">
      <c r="A6" s="31">
        <v>1</v>
      </c>
      <c r="B6" s="34" t="s">
        <v>37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4" ht="29.25" customHeight="1">
      <c r="A7" s="31">
        <v>2</v>
      </c>
      <c r="B7" s="34" t="s">
        <v>36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 ht="29.25" customHeight="1">
      <c r="A8" s="31">
        <v>3</v>
      </c>
      <c r="B8" s="34" t="s">
        <v>35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1:14" ht="36.75" customHeight="1">
      <c r="A9" s="31">
        <v>4</v>
      </c>
      <c r="B9" s="35" t="s">
        <v>34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</row>
  </sheetData>
  <sheetProtection formatCells="0" formatColumns="0" formatRows="0"/>
  <protectedRanges>
    <protectedRange sqref="A3:N9" name="Range1"/>
  </protectedRanges>
  <mergeCells count="3">
    <mergeCell ref="A3:N3"/>
    <mergeCell ref="A1:N1"/>
    <mergeCell ref="A2:N2"/>
  </mergeCells>
  <dataValidations count="1">
    <dataValidation type="whole" operator="greaterThanOrEqual" allowBlank="1" showInputMessage="1" showErrorMessage="1" sqref="C6:N9">
      <formula1>0</formula1>
    </dataValidation>
  </dataValidations>
  <printOptions horizontalCentered="1"/>
  <pageMargins left="0.56999999999999995" right="0.70866141732283472" top="0.74803149606299213" bottom="0.55000000000000004" header="0.31496062992125984" footer="0.31496062992125984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2" workbookViewId="0">
      <selection activeCell="I3" sqref="I3"/>
    </sheetView>
  </sheetViews>
  <sheetFormatPr baseColWidth="10" defaultColWidth="8.83203125" defaultRowHeight="14" x14ac:dyDescent="0"/>
  <cols>
    <col min="1" max="1" width="6.5" style="2" customWidth="1"/>
    <col min="2" max="2" width="21.6640625" style="2" customWidth="1"/>
    <col min="3" max="3" width="13" style="2" customWidth="1"/>
    <col min="4" max="4" width="21.5" style="2" customWidth="1"/>
    <col min="5" max="5" width="12.1640625" style="2" customWidth="1"/>
    <col min="6" max="6" width="16.33203125" style="2" customWidth="1"/>
    <col min="7" max="7" width="32.1640625" style="2" customWidth="1"/>
    <col min="8" max="8" width="31" style="2" customWidth="1"/>
    <col min="9" max="16384" width="8.83203125" style="21"/>
  </cols>
  <sheetData>
    <row r="1" spans="1:8" ht="28" customHeight="1">
      <c r="A1" s="61" t="s">
        <v>29</v>
      </c>
      <c r="B1" s="61"/>
      <c r="C1" s="61"/>
      <c r="D1" s="61"/>
      <c r="E1" s="61"/>
      <c r="F1" s="61"/>
      <c r="G1" s="61"/>
      <c r="H1" s="61"/>
    </row>
    <row r="2" spans="1:8" ht="28" customHeight="1">
      <c r="A2" s="61" t="s">
        <v>67</v>
      </c>
      <c r="B2" s="61"/>
      <c r="C2" s="61"/>
      <c r="D2" s="61"/>
      <c r="E2" s="61"/>
      <c r="F2" s="61"/>
      <c r="G2" s="61"/>
      <c r="H2" s="61"/>
    </row>
    <row r="3" spans="1:8" ht="38.25" customHeight="1">
      <c r="A3" s="53" t="str">
        <f>UPPER("Periods of Imprisonment of Persons Convicted under Human Traffcking , Brothels closed and Property Confisticated/Attached During the Month "&amp;config!A6&amp;" - "&amp;config!B6)</f>
        <v xml:space="preserve">PERIODS OF IMPRISONMENT OF PERSONS CONVICTED UNDER HUMAN TRAFFCKING , BROTHELS CLOSED AND PROPERTY CONFISTICATED/ATTACHED DURING THE MONTH  - </v>
      </c>
      <c r="B3" s="53"/>
      <c r="C3" s="53"/>
      <c r="D3" s="53"/>
      <c r="E3" s="53"/>
      <c r="F3" s="53"/>
      <c r="G3" s="53"/>
      <c r="H3" s="53"/>
    </row>
    <row r="4" spans="1:8" ht="75" customHeight="1">
      <c r="A4" s="33" t="s">
        <v>50</v>
      </c>
      <c r="B4" s="32" t="s">
        <v>66</v>
      </c>
      <c r="C4" s="33" t="s">
        <v>65</v>
      </c>
      <c r="D4" s="32" t="s">
        <v>64</v>
      </c>
      <c r="E4" s="32" t="s">
        <v>63</v>
      </c>
      <c r="F4" s="32" t="s">
        <v>62</v>
      </c>
      <c r="G4" s="32" t="s">
        <v>61</v>
      </c>
      <c r="H4" s="32" t="s">
        <v>60</v>
      </c>
    </row>
    <row r="5" spans="1:8" s="24" customFormat="1" ht="11">
      <c r="A5" s="25"/>
      <c r="B5" s="25"/>
      <c r="C5" s="25">
        <v>1</v>
      </c>
      <c r="D5" s="25">
        <v>2</v>
      </c>
      <c r="E5" s="25">
        <v>3</v>
      </c>
      <c r="F5" s="26">
        <v>4</v>
      </c>
      <c r="G5" s="25">
        <v>5</v>
      </c>
      <c r="H5" s="25">
        <v>6</v>
      </c>
    </row>
    <row r="6" spans="1:8" ht="27.75" customHeight="1">
      <c r="A6" s="23">
        <v>1</v>
      </c>
      <c r="B6" s="30" t="s">
        <v>59</v>
      </c>
      <c r="C6" s="47"/>
      <c r="D6" s="47"/>
      <c r="E6" s="47"/>
      <c r="F6" s="48">
        <f>SUM(C6+D6+E6)</f>
        <v>0</v>
      </c>
      <c r="G6" s="63"/>
      <c r="H6" s="63"/>
    </row>
    <row r="7" spans="1:8" ht="27.75" customHeight="1">
      <c r="A7" s="23">
        <v>2</v>
      </c>
      <c r="B7" s="30" t="s">
        <v>58</v>
      </c>
      <c r="C7" s="47"/>
      <c r="D7" s="47"/>
      <c r="E7" s="47"/>
      <c r="F7" s="48">
        <f>SUM(C7+D7+E7)</f>
        <v>0</v>
      </c>
      <c r="G7" s="63"/>
      <c r="H7" s="63"/>
    </row>
    <row r="8" spans="1:8" ht="27.75" customHeight="1">
      <c r="A8" s="23">
        <v>3</v>
      </c>
      <c r="B8" s="30" t="s">
        <v>57</v>
      </c>
      <c r="C8" s="47"/>
      <c r="D8" s="47"/>
      <c r="E8" s="47"/>
      <c r="F8" s="48">
        <f>SUM(C8+D8+E8)</f>
        <v>0</v>
      </c>
      <c r="G8" s="63"/>
      <c r="H8" s="63"/>
    </row>
    <row r="9" spans="1:8">
      <c r="A9" s="21"/>
      <c r="B9" s="22"/>
      <c r="C9" s="21"/>
      <c r="D9" s="21"/>
      <c r="E9" s="21"/>
      <c r="F9" s="21"/>
      <c r="G9" s="21"/>
      <c r="H9" s="21"/>
    </row>
    <row r="10" spans="1:8">
      <c r="A10" s="21"/>
      <c r="B10" s="22"/>
      <c r="C10" s="21"/>
      <c r="D10" s="21"/>
      <c r="E10" s="21"/>
      <c r="F10" s="21"/>
      <c r="G10" s="21"/>
      <c r="H10" s="21"/>
    </row>
    <row r="11" spans="1:8">
      <c r="A11" s="21"/>
      <c r="B11" s="22"/>
      <c r="C11" s="21"/>
      <c r="D11" s="21"/>
      <c r="E11" s="21"/>
      <c r="F11" s="21"/>
      <c r="G11" s="21"/>
      <c r="H11" s="21"/>
    </row>
    <row r="12" spans="1:8">
      <c r="A12" s="21"/>
      <c r="B12" s="22"/>
      <c r="C12" s="21"/>
      <c r="D12" s="21"/>
      <c r="E12" s="21"/>
      <c r="F12" s="21"/>
      <c r="G12" s="21"/>
      <c r="H12" s="21"/>
    </row>
    <row r="13" spans="1:8">
      <c r="A13" s="21"/>
      <c r="B13" s="22" t="s">
        <v>56</v>
      </c>
      <c r="C13" s="21"/>
      <c r="D13" s="21"/>
      <c r="E13" s="21"/>
      <c r="F13" s="21"/>
      <c r="G13" s="21"/>
      <c r="H13" s="21"/>
    </row>
    <row r="14" spans="1:8">
      <c r="A14" s="21"/>
      <c r="B14" s="22"/>
      <c r="C14" s="21"/>
      <c r="D14" s="21"/>
      <c r="E14" s="21"/>
      <c r="F14" s="21"/>
      <c r="G14" s="21"/>
      <c r="H14" s="21"/>
    </row>
    <row r="15" spans="1:8">
      <c r="A15" s="21"/>
      <c r="B15" s="62" t="s">
        <v>55</v>
      </c>
      <c r="C15" s="62"/>
      <c r="D15" s="62"/>
      <c r="E15" s="62"/>
      <c r="F15" s="62"/>
      <c r="G15" s="21"/>
      <c r="H15" s="21"/>
    </row>
    <row r="16" spans="1:8" ht="29.25" customHeight="1">
      <c r="A16" s="21"/>
      <c r="B16" s="62" t="s">
        <v>54</v>
      </c>
      <c r="C16" s="62"/>
      <c r="D16" s="62"/>
      <c r="E16" s="62"/>
      <c r="F16" s="62"/>
      <c r="G16" s="21"/>
      <c r="H16" s="21"/>
    </row>
    <row r="17" spans="1:8" ht="29.25" customHeight="1">
      <c r="A17" s="21"/>
      <c r="B17" s="62" t="s">
        <v>53</v>
      </c>
      <c r="C17" s="62"/>
      <c r="D17" s="62"/>
      <c r="E17" s="62"/>
      <c r="F17" s="62"/>
      <c r="G17" s="21"/>
      <c r="H17" s="21"/>
    </row>
    <row r="18" spans="1:8" ht="29.25" customHeight="1">
      <c r="A18" s="21"/>
      <c r="B18" s="62" t="s">
        <v>52</v>
      </c>
      <c r="C18" s="62"/>
      <c r="D18" s="62"/>
      <c r="E18" s="62"/>
      <c r="F18" s="62"/>
      <c r="G18" s="21"/>
      <c r="H18" s="21"/>
    </row>
  </sheetData>
  <sheetProtection formatCells="0" formatColumns="0" formatRows="0"/>
  <protectedRanges>
    <protectedRange sqref="A3:H8" name="Range1"/>
  </protectedRanges>
  <mergeCells count="9">
    <mergeCell ref="A1:H1"/>
    <mergeCell ref="A2:H2"/>
    <mergeCell ref="B17:F17"/>
    <mergeCell ref="B18:F18"/>
    <mergeCell ref="A3:H3"/>
    <mergeCell ref="G6:G8"/>
    <mergeCell ref="H6:H8"/>
    <mergeCell ref="B15:F15"/>
    <mergeCell ref="B16:F16"/>
  </mergeCells>
  <dataValidations count="1">
    <dataValidation type="whole" operator="greaterThanOrEqual" allowBlank="1" showInputMessage="1" showErrorMessage="1" sqref="C6:H8">
      <formula1>0</formula1>
    </dataValidation>
  </dataValidations>
  <printOptions horizontalCentered="1"/>
  <pageMargins left="0.56999999999999995" right="0.70866141732283472" top="0.74803149606299213" bottom="0.55000000000000004" header="0.31496062992125984" footer="0.31496062992125984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C2" workbookViewId="0">
      <selection activeCell="T3" sqref="T3"/>
    </sheetView>
  </sheetViews>
  <sheetFormatPr baseColWidth="10" defaultColWidth="8.83203125" defaultRowHeight="14" x14ac:dyDescent="0"/>
  <cols>
    <col min="1" max="1" width="5.6640625" style="2" customWidth="1"/>
    <col min="2" max="2" width="16.6640625" style="2" customWidth="1"/>
    <col min="3" max="3" width="7.83203125" style="2" bestFit="1" customWidth="1"/>
    <col min="4" max="4" width="9.1640625" style="2" customWidth="1"/>
    <col min="5" max="5" width="9.5" style="2" customWidth="1"/>
    <col min="6" max="6" width="9.33203125" style="2" customWidth="1"/>
    <col min="7" max="7" width="8.83203125" style="2" customWidth="1"/>
    <col min="8" max="8" width="8.6640625" style="2" bestFit="1" customWidth="1"/>
    <col min="9" max="9" width="10" style="21" customWidth="1"/>
    <col min="10" max="11" width="8.83203125" style="21"/>
    <col min="12" max="12" width="14.33203125" style="2" customWidth="1"/>
    <col min="13" max="13" width="4.1640625" style="2" customWidth="1"/>
    <col min="14" max="14" width="4.33203125" style="2" customWidth="1"/>
    <col min="15" max="15" width="4.6640625" style="2" customWidth="1"/>
    <col min="16" max="16" width="4.83203125" style="2" customWidth="1"/>
    <col min="17" max="17" width="4.33203125" style="2" customWidth="1"/>
    <col min="18" max="18" width="10.6640625" style="2" customWidth="1"/>
    <col min="19" max="19" width="13.5" style="2" customWidth="1"/>
    <col min="20" max="16384" width="8.83203125" style="21"/>
  </cols>
  <sheetData>
    <row r="1" spans="1:19" ht="28" customHeight="1">
      <c r="A1" s="52" t="s">
        <v>29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ht="28" customHeight="1">
      <c r="A2" s="52" t="s">
        <v>90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19" ht="36" customHeight="1">
      <c r="A3" s="52" t="str">
        <f>UPPER("Details  on Victims  Traffcked, Rescused and their Natinality Under Human Trafficking in India "&amp;config!A6&amp;" - "&amp;config!B6)</f>
        <v xml:space="preserve">DETAILS  ON VICTIMS  TRAFFCKED, RESCUSED AND THEIR NATINALITY UNDER HUMAN TRAFFICKING IN INDIA  - 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29.25" customHeight="1">
      <c r="A4" s="68" t="s">
        <v>89</v>
      </c>
      <c r="B4" s="68" t="s">
        <v>88</v>
      </c>
      <c r="C4" s="66" t="s">
        <v>87</v>
      </c>
      <c r="D4" s="70"/>
      <c r="E4" s="70"/>
      <c r="F4" s="66" t="s">
        <v>86</v>
      </c>
      <c r="G4" s="66"/>
      <c r="H4" s="66"/>
      <c r="I4" s="66"/>
      <c r="J4" s="66"/>
      <c r="K4" s="66"/>
      <c r="L4" s="66"/>
      <c r="M4" s="66" t="s">
        <v>85</v>
      </c>
      <c r="N4" s="70"/>
      <c r="O4" s="70"/>
      <c r="P4" s="70"/>
      <c r="Q4" s="70"/>
      <c r="R4" s="66" t="s">
        <v>84</v>
      </c>
      <c r="S4" s="71" t="s">
        <v>83</v>
      </c>
    </row>
    <row r="5" spans="1:19" ht="32.25" customHeight="1">
      <c r="A5" s="69"/>
      <c r="B5" s="68"/>
      <c r="C5" s="66" t="s">
        <v>80</v>
      </c>
      <c r="D5" s="66" t="s">
        <v>82</v>
      </c>
      <c r="E5" s="66" t="s">
        <v>81</v>
      </c>
      <c r="F5" s="66" t="s">
        <v>80</v>
      </c>
      <c r="G5" s="66"/>
      <c r="H5" s="66" t="s">
        <v>79</v>
      </c>
      <c r="I5" s="66"/>
      <c r="J5" s="64" t="s">
        <v>78</v>
      </c>
      <c r="K5" s="65"/>
      <c r="L5" s="65"/>
      <c r="M5" s="67" t="s">
        <v>77</v>
      </c>
      <c r="N5" s="67" t="s">
        <v>76</v>
      </c>
      <c r="O5" s="67" t="s">
        <v>75</v>
      </c>
      <c r="P5" s="67" t="s">
        <v>74</v>
      </c>
      <c r="Q5" s="67" t="s">
        <v>73</v>
      </c>
      <c r="R5" s="70"/>
      <c r="S5" s="72"/>
    </row>
    <row r="6" spans="1:19" ht="105">
      <c r="A6" s="69"/>
      <c r="B6" s="68"/>
      <c r="C6" s="66"/>
      <c r="D6" s="66"/>
      <c r="E6" s="66"/>
      <c r="F6" s="36" t="s">
        <v>72</v>
      </c>
      <c r="G6" s="36" t="s">
        <v>71</v>
      </c>
      <c r="H6" s="36" t="s">
        <v>72</v>
      </c>
      <c r="I6" s="36" t="s">
        <v>71</v>
      </c>
      <c r="J6" s="36" t="s">
        <v>70</v>
      </c>
      <c r="K6" s="36" t="s">
        <v>69</v>
      </c>
      <c r="L6" s="36" t="s">
        <v>68</v>
      </c>
      <c r="M6" s="67"/>
      <c r="N6" s="67"/>
      <c r="O6" s="67"/>
      <c r="P6" s="67"/>
      <c r="Q6" s="67"/>
      <c r="R6" s="70"/>
      <c r="S6" s="72"/>
    </row>
    <row r="7" spans="1:19" s="16" customFormat="1" ht="29.25" customHeight="1">
      <c r="A7" s="18"/>
      <c r="B7" s="18"/>
      <c r="C7" s="17">
        <v>1</v>
      </c>
      <c r="D7" s="17">
        <v>2</v>
      </c>
      <c r="E7" s="17">
        <v>3</v>
      </c>
      <c r="F7" s="29">
        <v>4</v>
      </c>
      <c r="G7" s="17">
        <v>5</v>
      </c>
      <c r="H7" s="17">
        <v>6</v>
      </c>
      <c r="I7" s="18">
        <v>7</v>
      </c>
      <c r="J7" s="18">
        <v>8</v>
      </c>
      <c r="K7" s="18">
        <v>9</v>
      </c>
      <c r="L7" s="18">
        <v>10</v>
      </c>
      <c r="M7" s="18">
        <v>11</v>
      </c>
      <c r="N7" s="18">
        <v>12</v>
      </c>
      <c r="O7" s="18">
        <v>13</v>
      </c>
      <c r="P7" s="18">
        <v>14</v>
      </c>
      <c r="Q7" s="18">
        <v>15</v>
      </c>
      <c r="R7" s="18">
        <v>16</v>
      </c>
      <c r="S7" s="18">
        <v>17</v>
      </c>
    </row>
    <row r="8" spans="1:19" ht="29.25" customHeight="1">
      <c r="A8" s="23">
        <v>1</v>
      </c>
      <c r="B8" s="28" t="s">
        <v>59</v>
      </c>
      <c r="C8" s="47"/>
      <c r="D8" s="47"/>
      <c r="E8" s="49">
        <f>SUM(C8+D8)</f>
        <v>0</v>
      </c>
      <c r="F8" s="48"/>
      <c r="G8" s="47"/>
      <c r="H8" s="47"/>
      <c r="I8" s="47"/>
      <c r="J8" s="6">
        <f>SUM(F8+H8)</f>
        <v>0</v>
      </c>
      <c r="K8" s="6">
        <f>G8+I8</f>
        <v>0</v>
      </c>
      <c r="L8" s="6">
        <f>SUM(J8+K8)</f>
        <v>0</v>
      </c>
      <c r="M8" s="47"/>
      <c r="N8" s="47"/>
      <c r="O8" s="47"/>
      <c r="P8" s="47"/>
      <c r="Q8" s="47"/>
      <c r="R8" s="50">
        <f>E8-J8</f>
        <v>0</v>
      </c>
      <c r="S8" s="47"/>
    </row>
    <row r="9" spans="1:19" ht="36.75" customHeight="1">
      <c r="A9" s="23">
        <v>2</v>
      </c>
      <c r="B9" s="28" t="s">
        <v>58</v>
      </c>
      <c r="C9" s="47"/>
      <c r="D9" s="47"/>
      <c r="E9" s="49">
        <f>SUM(C9+D9)</f>
        <v>0</v>
      </c>
      <c r="F9" s="48"/>
      <c r="G9" s="47"/>
      <c r="H9" s="47"/>
      <c r="I9" s="47"/>
      <c r="J9" s="6">
        <f>SUM(F9+H9)</f>
        <v>0</v>
      </c>
      <c r="K9" s="6">
        <f>G9+I9</f>
        <v>0</v>
      </c>
      <c r="L9" s="6">
        <f>SUM(J9+K9)</f>
        <v>0</v>
      </c>
      <c r="M9" s="47"/>
      <c r="N9" s="47"/>
      <c r="O9" s="47"/>
      <c r="P9" s="47"/>
      <c r="Q9" s="47"/>
      <c r="R9" s="50">
        <f>E9-J9</f>
        <v>0</v>
      </c>
      <c r="S9" s="47"/>
    </row>
    <row r="10" spans="1:19" ht="29.25" customHeight="1">
      <c r="A10" s="23">
        <v>3</v>
      </c>
      <c r="B10" s="27" t="s">
        <v>57</v>
      </c>
      <c r="C10" s="47"/>
      <c r="D10" s="47"/>
      <c r="E10" s="49">
        <f>SUM(C10+D10)</f>
        <v>0</v>
      </c>
      <c r="F10" s="48"/>
      <c r="G10" s="47"/>
      <c r="H10" s="47"/>
      <c r="I10" s="47"/>
      <c r="J10" s="6">
        <f>SUM(F10+H10)</f>
        <v>0</v>
      </c>
      <c r="K10" s="6">
        <f>G10+I10</f>
        <v>0</v>
      </c>
      <c r="L10" s="6">
        <f>SUM(J10+K10)</f>
        <v>0</v>
      </c>
      <c r="M10" s="47"/>
      <c r="N10" s="47"/>
      <c r="O10" s="47"/>
      <c r="P10" s="47"/>
      <c r="Q10" s="47"/>
      <c r="R10" s="50">
        <f>E10-J10</f>
        <v>0</v>
      </c>
      <c r="S10" s="47"/>
    </row>
  </sheetData>
  <sheetProtection formatCells="0" formatColumns="0" formatRows="0"/>
  <protectedRanges>
    <protectedRange sqref="A3:S10" name="Range1"/>
  </protectedRanges>
  <mergeCells count="21">
    <mergeCell ref="A1:S1"/>
    <mergeCell ref="A2:S2"/>
    <mergeCell ref="P5:P6"/>
    <mergeCell ref="Q5:Q6"/>
    <mergeCell ref="A3:S3"/>
    <mergeCell ref="A4:A6"/>
    <mergeCell ref="B4:B6"/>
    <mergeCell ref="C4:E4"/>
    <mergeCell ref="F4:L4"/>
    <mergeCell ref="M4:Q4"/>
    <mergeCell ref="R4:R6"/>
    <mergeCell ref="S4:S6"/>
    <mergeCell ref="M5:M6"/>
    <mergeCell ref="N5:N6"/>
    <mergeCell ref="O5:O6"/>
    <mergeCell ref="H5:I5"/>
    <mergeCell ref="J5:L5"/>
    <mergeCell ref="C5:C6"/>
    <mergeCell ref="D5:D6"/>
    <mergeCell ref="E5:E6"/>
    <mergeCell ref="F5:G5"/>
  </mergeCells>
  <dataValidations count="1">
    <dataValidation type="whole" operator="greaterThanOrEqual" allowBlank="1" showInputMessage="1" showErrorMessage="1" sqref="C8:S10">
      <formula1>0</formula1>
    </dataValidation>
  </dataValidations>
  <printOptions horizontalCentered="1"/>
  <pageMargins left="0.56999999999999995" right="0.70866141732283472" top="0.74803149606299213" bottom="0.55000000000000004" header="0.31496062992125984" footer="0.31496062992125984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N3" sqref="N3"/>
    </sheetView>
  </sheetViews>
  <sheetFormatPr baseColWidth="10" defaultColWidth="8.83203125" defaultRowHeight="14" x14ac:dyDescent="0"/>
  <cols>
    <col min="1" max="1" width="6.33203125" style="2" customWidth="1"/>
    <col min="2" max="2" width="19.6640625" style="2" customWidth="1"/>
    <col min="3" max="3" width="12.5" style="2" customWidth="1"/>
    <col min="4" max="4" width="10.33203125" style="2" customWidth="1"/>
    <col min="5" max="5" width="11" style="2" customWidth="1"/>
    <col min="6" max="6" width="11.1640625" style="2" customWidth="1"/>
    <col min="7" max="8" width="10.1640625" style="2" customWidth="1"/>
    <col min="9" max="9" width="10" style="21" customWidth="1"/>
    <col min="10" max="10" width="8.83203125" style="21"/>
    <col min="11" max="11" width="10.6640625" style="21" customWidth="1"/>
    <col min="12" max="12" width="13.33203125" style="2" customWidth="1"/>
    <col min="13" max="13" width="8.83203125" style="2" bestFit="1" customWidth="1"/>
    <col min="14" max="16384" width="8.83203125" style="21"/>
  </cols>
  <sheetData>
    <row r="1" spans="1:13" ht="28" customHeight="1">
      <c r="A1" s="52" t="s">
        <v>29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28" customHeight="1">
      <c r="A2" s="52" t="s">
        <v>119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ht="37.5" customHeight="1">
      <c r="A3" s="53" t="str">
        <f>UPPER("PURPOSES/ MOTIVES WISE DETAILS ON RESCUED VICTIMS OF HUMAN TRAFFICKING REPORTED DURING THE 
MONTH "&amp;config!A6&amp;" - "&amp;config!B6)</f>
        <v xml:space="preserve">PURPOSES/ MOTIVES WISE DETAILS ON RESCUED VICTIMS OF HUMAN TRAFFICKING REPORTED DURING THE _x000D_MONTH  - 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69" customHeight="1">
      <c r="A4" s="32" t="s">
        <v>118</v>
      </c>
      <c r="B4" s="33" t="s">
        <v>117</v>
      </c>
      <c r="C4" s="42" t="s">
        <v>116</v>
      </c>
      <c r="D4" s="42" t="s">
        <v>115</v>
      </c>
      <c r="E4" s="44" t="s">
        <v>114</v>
      </c>
      <c r="F4" s="44" t="s">
        <v>113</v>
      </c>
      <c r="G4" s="43" t="s">
        <v>112</v>
      </c>
      <c r="H4" s="42" t="s">
        <v>111</v>
      </c>
      <c r="I4" s="42" t="s">
        <v>110</v>
      </c>
      <c r="J4" s="42" t="s">
        <v>109</v>
      </c>
      <c r="K4" s="42" t="s">
        <v>108</v>
      </c>
      <c r="L4" s="42" t="s">
        <v>107</v>
      </c>
      <c r="M4" s="42" t="s">
        <v>106</v>
      </c>
    </row>
    <row r="5" spans="1:13" s="24" customFormat="1" ht="15" customHeight="1">
      <c r="A5" s="41"/>
      <c r="B5" s="41"/>
      <c r="C5" s="39">
        <v>1</v>
      </c>
      <c r="D5" s="39">
        <v>2</v>
      </c>
      <c r="E5" s="39">
        <v>3</v>
      </c>
      <c r="F5" s="40">
        <v>4</v>
      </c>
      <c r="G5" s="39">
        <v>5</v>
      </c>
      <c r="H5" s="39">
        <v>6</v>
      </c>
      <c r="I5" s="25">
        <v>7</v>
      </c>
      <c r="J5" s="25">
        <v>8</v>
      </c>
      <c r="K5" s="25">
        <v>9</v>
      </c>
      <c r="L5" s="25">
        <v>10</v>
      </c>
      <c r="M5" s="25">
        <v>11</v>
      </c>
    </row>
    <row r="6" spans="1:13" s="38" customFormat="1" ht="32.25" customHeight="1">
      <c r="A6" s="33">
        <v>1</v>
      </c>
      <c r="B6" s="32" t="s">
        <v>105</v>
      </c>
      <c r="C6" s="6">
        <f t="shared" ref="C6:M6" si="0">SUM(C7+C8+C9)</f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</row>
    <row r="7" spans="1:13" ht="23.25" customHeight="1">
      <c r="A7" s="31">
        <v>1.1000000000000001</v>
      </c>
      <c r="B7" s="28" t="s">
        <v>59</v>
      </c>
      <c r="C7" s="47"/>
      <c r="D7" s="47"/>
      <c r="E7" s="47"/>
      <c r="F7" s="51"/>
      <c r="G7" s="47"/>
      <c r="H7" s="47"/>
      <c r="I7" s="47"/>
      <c r="J7" s="47"/>
      <c r="K7" s="47"/>
      <c r="L7" s="47"/>
      <c r="M7" s="47"/>
    </row>
    <row r="8" spans="1:13" ht="23.25" customHeight="1">
      <c r="A8" s="31">
        <v>1.2</v>
      </c>
      <c r="B8" s="28" t="s">
        <v>58</v>
      </c>
      <c r="C8" s="47"/>
      <c r="D8" s="47"/>
      <c r="E8" s="47"/>
      <c r="F8" s="51"/>
      <c r="G8" s="47"/>
      <c r="H8" s="47"/>
      <c r="I8" s="47"/>
      <c r="J8" s="47"/>
      <c r="K8" s="47"/>
      <c r="L8" s="47"/>
      <c r="M8" s="47"/>
    </row>
    <row r="9" spans="1:13" ht="23.25" customHeight="1">
      <c r="A9" s="31">
        <v>1.3</v>
      </c>
      <c r="B9" s="28" t="s">
        <v>57</v>
      </c>
      <c r="C9" s="47"/>
      <c r="D9" s="47"/>
      <c r="E9" s="47"/>
      <c r="F9" s="51"/>
      <c r="G9" s="47"/>
      <c r="H9" s="47"/>
      <c r="I9" s="47"/>
      <c r="J9" s="47"/>
      <c r="K9" s="47"/>
      <c r="L9" s="47"/>
      <c r="M9" s="47"/>
    </row>
    <row r="10" spans="1:13" ht="45">
      <c r="A10" s="33">
        <v>2</v>
      </c>
      <c r="B10" s="32" t="s">
        <v>104</v>
      </c>
      <c r="C10" s="6">
        <f t="shared" ref="C10:M10" si="1">SUM(C11+C12+C13)</f>
        <v>0</v>
      </c>
      <c r="D10" s="6">
        <f t="shared" si="1"/>
        <v>0</v>
      </c>
      <c r="E10" s="6">
        <f t="shared" si="1"/>
        <v>0</v>
      </c>
      <c r="F10" s="6">
        <f t="shared" si="1"/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</row>
    <row r="11" spans="1:13" ht="22.5" customHeight="1">
      <c r="A11" s="31">
        <v>2.1</v>
      </c>
      <c r="B11" s="28" t="s">
        <v>59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22.5" customHeight="1">
      <c r="A12" s="31">
        <v>2.2000000000000002</v>
      </c>
      <c r="B12" s="28" t="s">
        <v>58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ht="22.5" customHeight="1">
      <c r="A13" s="31">
        <v>2.2999999999999998</v>
      </c>
      <c r="B13" s="28" t="s">
        <v>57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>
      <c r="A14" s="21"/>
      <c r="B14" s="73"/>
      <c r="C14" s="73"/>
      <c r="D14" s="21"/>
      <c r="E14" s="21"/>
      <c r="F14" s="21"/>
      <c r="G14" s="21"/>
      <c r="H14" s="21"/>
      <c r="L14" s="21"/>
      <c r="M14" s="21"/>
    </row>
    <row r="15" spans="1:13" ht="15" customHeight="1">
      <c r="A15" s="21"/>
      <c r="B15" s="74" t="s">
        <v>103</v>
      </c>
      <c r="C15" s="74"/>
      <c r="D15" s="21"/>
      <c r="E15" s="21"/>
      <c r="F15" s="21"/>
      <c r="G15" s="21"/>
      <c r="H15" s="21"/>
      <c r="L15" s="21"/>
      <c r="M15" s="21"/>
    </row>
    <row r="16" spans="1:13">
      <c r="A16" s="21"/>
      <c r="B16" s="62" t="s">
        <v>102</v>
      </c>
      <c r="C16" s="62"/>
      <c r="D16" s="62"/>
      <c r="E16" s="62"/>
      <c r="F16" s="62"/>
      <c r="G16" s="21"/>
      <c r="H16" s="21"/>
      <c r="I16" s="75" t="s">
        <v>101</v>
      </c>
      <c r="J16" s="75"/>
      <c r="K16" s="75"/>
      <c r="L16" s="75"/>
      <c r="M16" s="75"/>
    </row>
    <row r="17" spans="1:13">
      <c r="A17" s="21"/>
      <c r="B17" s="62" t="s">
        <v>100</v>
      </c>
      <c r="C17" s="62"/>
      <c r="D17" s="62"/>
      <c r="E17" s="62"/>
      <c r="F17" s="62"/>
      <c r="G17" s="21"/>
      <c r="H17" s="21"/>
      <c r="I17" s="75" t="s">
        <v>99</v>
      </c>
      <c r="J17" s="75"/>
      <c r="K17" s="75"/>
      <c r="L17" s="75"/>
      <c r="M17" s="75"/>
    </row>
    <row r="18" spans="1:13">
      <c r="A18" s="21"/>
      <c r="B18" s="62" t="s">
        <v>98</v>
      </c>
      <c r="C18" s="62"/>
      <c r="D18" s="62"/>
      <c r="E18" s="62"/>
      <c r="F18" s="62"/>
      <c r="G18" s="21"/>
      <c r="H18" s="21"/>
      <c r="I18" s="62" t="s">
        <v>97</v>
      </c>
      <c r="J18" s="62"/>
      <c r="K18" s="62"/>
      <c r="L18" s="62"/>
      <c r="M18" s="62"/>
    </row>
    <row r="19" spans="1:13">
      <c r="A19" s="21"/>
      <c r="B19" s="62" t="s">
        <v>96</v>
      </c>
      <c r="C19" s="62"/>
      <c r="D19" s="62"/>
      <c r="E19" s="62"/>
      <c r="F19" s="62"/>
      <c r="G19" s="21"/>
      <c r="H19" s="21"/>
      <c r="I19" s="62" t="s">
        <v>95</v>
      </c>
      <c r="J19" s="62"/>
      <c r="K19" s="62"/>
      <c r="L19" s="62"/>
      <c r="M19" s="62"/>
    </row>
    <row r="20" spans="1:13">
      <c r="A20" s="21"/>
      <c r="B20" s="62" t="s">
        <v>94</v>
      </c>
      <c r="C20" s="62"/>
      <c r="D20" s="62"/>
      <c r="E20" s="62"/>
      <c r="F20" s="62"/>
      <c r="G20" s="21"/>
      <c r="H20" s="21"/>
      <c r="I20" s="37" t="s">
        <v>93</v>
      </c>
      <c r="J20" s="37"/>
      <c r="K20" s="37"/>
      <c r="L20" s="37"/>
      <c r="M20" s="37"/>
    </row>
    <row r="21" spans="1:13">
      <c r="A21" s="21"/>
      <c r="B21" s="62" t="s">
        <v>92</v>
      </c>
      <c r="C21" s="62"/>
      <c r="D21" s="62"/>
      <c r="E21" s="62"/>
      <c r="F21" s="62"/>
      <c r="G21" s="21"/>
      <c r="H21" s="21"/>
      <c r="L21" s="21"/>
      <c r="M21" s="21"/>
    </row>
    <row r="22" spans="1:13">
      <c r="A22" s="21"/>
      <c r="B22" s="62" t="s">
        <v>91</v>
      </c>
      <c r="C22" s="62"/>
      <c r="D22" s="62"/>
      <c r="E22" s="62"/>
      <c r="F22" s="62"/>
      <c r="G22" s="21"/>
      <c r="H22" s="21"/>
      <c r="L22" s="21"/>
      <c r="M22" s="21"/>
    </row>
  </sheetData>
  <sheetProtection formatCells="0" formatColumns="0" formatRows="0"/>
  <protectedRanges>
    <protectedRange sqref="A3:M13" name="Range1"/>
  </protectedRanges>
  <mergeCells count="16">
    <mergeCell ref="B22:F22"/>
    <mergeCell ref="B16:F16"/>
    <mergeCell ref="B20:F20"/>
    <mergeCell ref="B19:F19"/>
    <mergeCell ref="B18:F18"/>
    <mergeCell ref="I18:M18"/>
    <mergeCell ref="A1:M1"/>
    <mergeCell ref="A2:M2"/>
    <mergeCell ref="A3:M3"/>
    <mergeCell ref="B21:F21"/>
    <mergeCell ref="I19:M19"/>
    <mergeCell ref="B14:C14"/>
    <mergeCell ref="B15:C15"/>
    <mergeCell ref="I16:M16"/>
    <mergeCell ref="B17:F17"/>
    <mergeCell ref="I17:M17"/>
  </mergeCells>
  <dataValidations count="1">
    <dataValidation type="whole" operator="greaterThanOrEqual" allowBlank="1" showInputMessage="1" showErrorMessage="1" sqref="C6:M13">
      <formula1>0</formula1>
    </dataValidation>
  </dataValidations>
  <printOptions horizontalCentered="1"/>
  <pageMargins left="0.56999999999999995" right="0.70866141732283472" top="0.74803149606299213" bottom="0.55000000000000004" header="0.31496062992125984" footer="0.31496062992125984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SCRB-Proforma-1</vt:lpstr>
      <vt:lpstr>SCRB-Proforma-2</vt:lpstr>
      <vt:lpstr>SCRB-Proforma-3</vt:lpstr>
      <vt:lpstr>SCRB-Proforma-4</vt:lpstr>
      <vt:lpstr>SCRB-Proforma-5</vt:lpstr>
      <vt:lpstr>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2016-05-21T18:18:04Z</dcterms:modified>
</cp:coreProperties>
</file>