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5520"/>
  </bookViews>
  <sheets>
    <sheet name="Index" sheetId="20" r:id="rId1"/>
    <sheet name="PROFORMA-I" sheetId="15" r:id="rId2"/>
    <sheet name="PROFORMA-II" sheetId="16" r:id="rId3"/>
    <sheet name="PROFORMA-III" sheetId="17" r:id="rId4"/>
    <sheet name="Control-ILL-Arms" sheetId="18" r:id="rId5"/>
    <sheet name="Fire_AandA_but_not_connected" sheetId="19" r:id="rId6"/>
  </sheets>
  <externalReferences>
    <externalReference r:id="rId7"/>
  </externalReferences>
  <definedNames>
    <definedName name="E6_F6_K6_L6">'[1]Stat-I'!#REF!</definedName>
    <definedName name="_xlnm.Print_Area" localSheetId="4">'Control-ILL-Arms'!$A$3:$I$4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20" l="1"/>
  <c r="B8" i="20"/>
  <c r="A2" i="19"/>
  <c r="A2" i="18"/>
  <c r="A3" i="17"/>
  <c r="A3" i="16"/>
  <c r="A3" i="15"/>
  <c r="B11" i="20"/>
  <c r="H11" i="20"/>
  <c r="G11" i="20"/>
  <c r="H8" i="20"/>
  <c r="G8" i="20"/>
  <c r="E3" i="20"/>
  <c r="D3" i="20"/>
  <c r="C3" i="20"/>
  <c r="B3" i="20"/>
</calcChain>
</file>

<file path=xl/sharedStrings.xml><?xml version="1.0" encoding="utf-8"?>
<sst xmlns="http://schemas.openxmlformats.org/spreadsheetml/2006/main" count="130" uniqueCount="68">
  <si>
    <t>Remarks</t>
  </si>
  <si>
    <t>REMARKS</t>
  </si>
  <si>
    <t>No. of Units manufacturing</t>
  </si>
  <si>
    <t>Name of the place where in these units unearthed</t>
  </si>
  <si>
    <t>Type of weapons recovered</t>
  </si>
  <si>
    <t>No. of weapons ammunitions recovered</t>
  </si>
  <si>
    <t>No. of persons apprehended</t>
  </si>
  <si>
    <t>No. of persons prosecuted</t>
  </si>
  <si>
    <t>No of persons convicted</t>
  </si>
  <si>
    <t>Type of Illegal Arms / Ammunition</t>
  </si>
  <si>
    <t>Body No</t>
  </si>
  <si>
    <t>Bore Caliber</t>
  </si>
  <si>
    <t>Quantity</t>
  </si>
  <si>
    <t>Source of origin Indian / Foreign</t>
  </si>
  <si>
    <t>No. of persons convicted</t>
  </si>
  <si>
    <t>F.I.R No</t>
  </si>
  <si>
    <t>SECTION OF LAW</t>
  </si>
  <si>
    <t>Type of Arms/Ammunition</t>
  </si>
  <si>
    <t>Make</t>
  </si>
  <si>
    <t>Number</t>
  </si>
  <si>
    <t>Bore</t>
  </si>
  <si>
    <t xml:space="preserve">Quantity </t>
  </si>
  <si>
    <t>Circumstances of loss</t>
  </si>
  <si>
    <t>Details of Weapons recovered</t>
  </si>
  <si>
    <t>Source of Pilferage Thefts/Loss</t>
  </si>
  <si>
    <t>S.No</t>
  </si>
  <si>
    <t>Action taken, if any</t>
  </si>
  <si>
    <t>S.NO</t>
  </si>
  <si>
    <t>No.of raids conducted</t>
  </si>
  <si>
    <t>S.No.</t>
  </si>
  <si>
    <t>Police Station</t>
  </si>
  <si>
    <t>C.NO:26/SCRB/CID/2007</t>
  </si>
  <si>
    <t>PROFORMA-1</t>
  </si>
  <si>
    <t>PROFORMA-II</t>
  </si>
  <si>
    <t>PROFORMA-III</t>
  </si>
  <si>
    <t>9</t>
  </si>
  <si>
    <t>8</t>
  </si>
  <si>
    <t>7</t>
  </si>
  <si>
    <t>6</t>
  </si>
  <si>
    <t>5</t>
  </si>
  <si>
    <t>4</t>
  </si>
  <si>
    <t>3</t>
  </si>
  <si>
    <t>2</t>
  </si>
  <si>
    <t>1</t>
  </si>
  <si>
    <t>Number of cases filed in the Court</t>
  </si>
  <si>
    <t>Numer of cases registered</t>
  </si>
  <si>
    <t>Number of Illicit / Unlinced Arms seized ( other than colum - 2 )</t>
  </si>
  <si>
    <t>Amount of ammunition recovereded with category</t>
  </si>
  <si>
    <t>Number of Arms recovered with category</t>
  </si>
  <si>
    <t xml:space="preserve">Number of Arms / Ammunition - Manufacturing, Units raided </t>
  </si>
  <si>
    <t>S. No</t>
  </si>
  <si>
    <t>C.NO:26 A/STAT/SCRB/CID/2006</t>
  </si>
  <si>
    <t xml:space="preserve">Lost / Recovered. 
Seized. </t>
  </si>
  <si>
    <t>WEAPON NO.</t>
  </si>
  <si>
    <t>TYPE OF WEAPONS</t>
  </si>
  <si>
    <t>BORE NO.</t>
  </si>
  <si>
    <t>DATE OF F.I.R.</t>
  </si>
  <si>
    <t>SEC. OF LAW</t>
  </si>
  <si>
    <t>F.I.R. NO</t>
  </si>
  <si>
    <t>C.NO: 27/STAT III/SCRB/CID/5/2006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</si>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</sst>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b/>
      <sz val="12"/>
      <name val="Calibri"/>
    </font>
    <font>
      <sz val="10"/>
      <name val="Calibri"/>
      <scheme val="minor"/>
    </font>
    <font>
      <b/>
      <sz val="12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4"/>
      <name val="Calibri"/>
    </font>
    <font>
      <b/>
      <sz val="14"/>
      <name val="Calibri"/>
    </font>
    <font>
      <b/>
      <sz val="8"/>
      <name val="Calibri"/>
      <scheme val="minor"/>
    </font>
    <font>
      <sz val="8"/>
      <name val="Calibri"/>
      <scheme val="minor"/>
    </font>
    <font>
      <b/>
      <sz val="8"/>
      <name val="Calibri"/>
    </font>
    <font>
      <sz val="11"/>
      <name val="Calibri"/>
    </font>
    <font>
      <sz val="8"/>
      <name val="Calibri"/>
    </font>
    <font>
      <b/>
      <sz val="12"/>
      <color theme="1"/>
      <name val="Calibri"/>
    </font>
    <font>
      <sz val="12"/>
      <name val="Calibri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  <font>
      <b/>
      <sz val="14"/>
      <name val="Calibri"/>
      <family val="2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5" borderId="1">
      <alignment horizontal="center" vertical="top"/>
    </xf>
  </cellStyleXfs>
  <cellXfs count="47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12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vertical="center"/>
    </xf>
    <xf numFmtId="2" fontId="15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8" fillId="0" borderId="0" xfId="0" applyNumberFormat="1" applyFont="1"/>
    <xf numFmtId="0" fontId="18" fillId="0" borderId="0" xfId="0" applyFont="1"/>
    <xf numFmtId="22" fontId="0" fillId="0" borderId="0" xfId="0" applyNumberFormat="1"/>
    <xf numFmtId="0" fontId="19" fillId="0" borderId="1" xfId="0" applyFont="1" applyBorder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2" fillId="0" borderId="0" xfId="0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/>
    <xf numFmtId="49" fontId="3" fillId="2" borderId="0" xfId="0" applyNumberFormat="1" applyFont="1" applyFill="1"/>
    <xf numFmtId="49" fontId="13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/>
    <xf numFmtId="49" fontId="16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/>
    <xf numFmtId="49" fontId="17" fillId="2" borderId="1" xfId="0" applyNumberFormat="1" applyFont="1" applyFill="1" applyBorder="1"/>
    <xf numFmtId="0" fontId="20" fillId="6" borderId="1" xfId="0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10" fillId="4" borderId="0" xfId="0" applyNumberFormat="1" applyFont="1" applyFill="1" applyBorder="1" applyAlignment="1">
      <alignment horizontal="center" vertical="center"/>
    </xf>
    <xf numFmtId="49" fontId="10" fillId="3" borderId="0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24" fillId="2" borderId="1" xfId="0" applyNumberFormat="1" applyFont="1" applyFill="1" applyBorder="1" applyAlignment="1"/>
    <xf numFmtId="0" fontId="24" fillId="2" borderId="0" xfId="0" applyFont="1" applyFill="1"/>
  </cellXfs>
  <cellStyles count="2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1"/>
    <cellStyle name="TableHeading" xfId="2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8.83203125" defaultRowHeight="12" x14ac:dyDescent="0"/>
  <cols>
    <col min="1" max="1" width="0" hidden="1" customWidth="1"/>
    <col min="2" max="2" width="5.1640625" hidden="1" customWidth="1"/>
    <col min="3" max="3" width="9.1640625" hidden="1" customWidth="1"/>
    <col min="4" max="4" width="4.6640625" hidden="1" customWidth="1"/>
    <col min="5" max="5" width="9.1640625" hidden="1" customWidth="1"/>
    <col min="6" max="6" width="0" hidden="1" customWidth="1"/>
    <col min="7" max="7" width="7.33203125" hidden="1" customWidth="1"/>
    <col min="8" max="8" width="12.33203125" hidden="1" customWidth="1"/>
  </cols>
  <sheetData>
    <row r="1" spans="2:13" ht="14" customHeight="1">
      <c r="B1" s="31" t="s">
        <v>60</v>
      </c>
      <c r="C1" s="31"/>
      <c r="D1" s="31" t="s">
        <v>61</v>
      </c>
      <c r="E1" s="31"/>
    </row>
    <row r="2" spans="2:13" ht="23" customHeight="1">
      <c r="B2" s="31"/>
      <c r="C2" s="31"/>
      <c r="D2" s="31"/>
      <c r="E2" s="31"/>
    </row>
    <row r="3" spans="2:13" ht="13" customHeight="1">
      <c r="B3" s="10" t="str">
        <f>G8</f>
        <v>MAR</v>
      </c>
      <c r="C3" s="10" t="str">
        <f>H8</f>
        <v>2016</v>
      </c>
      <c r="D3" s="10" t="str">
        <f>G11</f>
        <v>FEB</v>
      </c>
      <c r="E3" s="11" t="str">
        <f>H11</f>
        <v>2016</v>
      </c>
    </row>
    <row r="4" spans="2:13" ht="18" customHeight="1"/>
    <row r="6" spans="2:13">
      <c r="B6" s="12"/>
    </row>
    <row r="7" spans="2:13" ht="17">
      <c r="B7" s="32" t="s">
        <v>62</v>
      </c>
      <c r="C7" s="32"/>
      <c r="D7" s="32"/>
      <c r="E7" s="32"/>
      <c r="F7" s="32"/>
      <c r="G7" s="32"/>
      <c r="I7" s="33" t="s">
        <v>63</v>
      </c>
      <c r="J7" s="33"/>
      <c r="K7" s="33"/>
      <c r="L7" s="13" t="s">
        <v>64</v>
      </c>
      <c r="M7" s="13" t="s">
        <v>65</v>
      </c>
    </row>
    <row r="8" spans="2:13">
      <c r="B8" s="34" t="str">
        <f>L11&amp;"-"&amp;M8</f>
        <v>MAR-2016</v>
      </c>
      <c r="C8" s="34"/>
      <c r="D8" s="34"/>
      <c r="E8" s="34"/>
      <c r="F8" s="34"/>
      <c r="G8" s="14" t="str">
        <f>UPPER(TEXT(B8,"MMM"))</f>
        <v>MAR</v>
      </c>
      <c r="H8" t="str">
        <f>TEXT(B8,"YYYY")</f>
        <v>2016</v>
      </c>
      <c r="I8" s="29" t="s">
        <v>66</v>
      </c>
      <c r="J8" s="35"/>
      <c r="K8" s="35"/>
      <c r="L8" s="29">
        <v>3</v>
      </c>
      <c r="M8" s="29">
        <v>2016</v>
      </c>
    </row>
    <row r="9" spans="2:13">
      <c r="B9" s="34"/>
      <c r="C9" s="34"/>
      <c r="D9" s="34"/>
      <c r="E9" s="34"/>
      <c r="F9" s="34"/>
      <c r="I9" s="35"/>
      <c r="J9" s="35"/>
      <c r="K9" s="35"/>
      <c r="L9" s="29"/>
      <c r="M9" s="29"/>
    </row>
    <row r="10" spans="2:13">
      <c r="E10" s="15"/>
    </row>
    <row r="11" spans="2:13" hidden="1">
      <c r="B11" s="30">
        <f>B8-1</f>
        <v>42429</v>
      </c>
      <c r="C11" s="30"/>
      <c r="D11" s="30"/>
      <c r="E11" s="30"/>
      <c r="F11" s="30"/>
      <c r="G11" s="14" t="str">
        <f>UPPER(TEXT(B11,"MMM"))</f>
        <v>FEB</v>
      </c>
      <c r="H11" t="str">
        <f>TEXT(B11,"YYYY")</f>
        <v>2016</v>
      </c>
      <c r="L11" t="str">
        <f>UPPER(TEXT(DATE(2011,L8,1),"MMM"))</f>
        <v>MAR</v>
      </c>
    </row>
    <row r="15" spans="2:13">
      <c r="H15" s="16"/>
    </row>
    <row r="18" spans="8:8" ht="14">
      <c r="H18" s="17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"/>
  <sheetViews>
    <sheetView workbookViewId="0">
      <selection activeCell="C10" sqref="C10"/>
    </sheetView>
  </sheetViews>
  <sheetFormatPr baseColWidth="10" defaultColWidth="8.83203125" defaultRowHeight="14" x14ac:dyDescent="0"/>
  <cols>
    <col min="1" max="1" width="5.33203125" style="21" bestFit="1" customWidth="1"/>
    <col min="2" max="2" width="19.6640625" style="21" bestFit="1" customWidth="1"/>
    <col min="3" max="3" width="19.5" style="21" bestFit="1" customWidth="1"/>
    <col min="4" max="4" width="6.5" style="21" bestFit="1" customWidth="1"/>
    <col min="5" max="5" width="9" style="21" bestFit="1" customWidth="1"/>
    <col min="6" max="6" width="5.5" style="21" bestFit="1" customWidth="1"/>
    <col min="7" max="7" width="9.6640625" style="21" bestFit="1" customWidth="1"/>
    <col min="8" max="8" width="17.33203125" style="21" customWidth="1"/>
    <col min="9" max="9" width="18" style="21" bestFit="1" customWidth="1"/>
    <col min="10" max="10" width="44.6640625" style="21" customWidth="1"/>
    <col min="11" max="11" width="16.1640625" style="21" customWidth="1"/>
    <col min="12" max="16384" width="8.83203125" style="1"/>
  </cols>
  <sheetData>
    <row r="1" spans="1:11" ht="28" customHeight="1">
      <c r="A1" s="37" t="s">
        <v>31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28" customHeight="1">
      <c r="A2" s="37" t="s">
        <v>32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34" customHeight="1">
      <c r="A3" s="36" t="str">
        <f>"STATEMENT REGARDING THEFTS,LOSES AND PILFERAGE OF ARMS/AMMUNITION FOR THE MONTH OF "&amp;Index!B8&amp;", "&amp;Index!I8&amp;" DISTRICT"</f>
        <v>STATEMENT REGARDING THEFTS,LOSES AND PILFERAGE OF ARMS/AMMUNITION FOR THE MONTH OF MAR-2016, PRAKASAM DISTRICT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s="2" customFormat="1" ht="50.25" customHeight="1">
      <c r="A4" s="18" t="s">
        <v>25</v>
      </c>
      <c r="B4" s="18" t="s">
        <v>24</v>
      </c>
      <c r="C4" s="18" t="s">
        <v>17</v>
      </c>
      <c r="D4" s="18" t="s">
        <v>18</v>
      </c>
      <c r="E4" s="18" t="s">
        <v>19</v>
      </c>
      <c r="F4" s="18" t="s">
        <v>20</v>
      </c>
      <c r="G4" s="18" t="s">
        <v>21</v>
      </c>
      <c r="H4" s="18" t="s">
        <v>22</v>
      </c>
      <c r="I4" s="18" t="s">
        <v>26</v>
      </c>
      <c r="J4" s="18" t="s">
        <v>23</v>
      </c>
      <c r="K4" s="18" t="s">
        <v>0</v>
      </c>
    </row>
    <row r="5" spans="1:11" s="2" customFormat="1" ht="28" customHeight="1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  <c r="G5" s="19">
        <v>7</v>
      </c>
      <c r="H5" s="19">
        <v>8</v>
      </c>
      <c r="I5" s="19">
        <v>9</v>
      </c>
      <c r="J5" s="19">
        <v>10</v>
      </c>
      <c r="K5" s="19">
        <v>11</v>
      </c>
    </row>
    <row r="6" spans="1:11" s="6" customFormat="1" ht="28" customHeight="1">
      <c r="A6" s="20" t="s">
        <v>67</v>
      </c>
      <c r="B6" s="20" t="s">
        <v>67</v>
      </c>
      <c r="C6" s="20" t="s">
        <v>67</v>
      </c>
      <c r="D6" s="20" t="s">
        <v>67</v>
      </c>
      <c r="E6" s="20" t="s">
        <v>67</v>
      </c>
      <c r="F6" s="20" t="s">
        <v>67</v>
      </c>
      <c r="G6" s="20" t="s">
        <v>67</v>
      </c>
      <c r="H6" s="20" t="s">
        <v>67</v>
      </c>
      <c r="I6" s="20" t="s">
        <v>67</v>
      </c>
      <c r="J6" s="20" t="s">
        <v>67</v>
      </c>
      <c r="K6" s="20" t="s">
        <v>67</v>
      </c>
    </row>
  </sheetData>
  <mergeCells count="3">
    <mergeCell ref="A3:K3"/>
    <mergeCell ref="A1:K1"/>
    <mergeCell ref="A2:K2"/>
  </mergeCells>
  <pageMargins left="0.7" right="0.7" top="0.32" bottom="0.35" header="0.2" footer="0.22"/>
  <pageSetup paperSize="5" fitToHeight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6" sqref="C6"/>
    </sheetView>
  </sheetViews>
  <sheetFormatPr baseColWidth="10" defaultColWidth="10.83203125" defaultRowHeight="14" x14ac:dyDescent="0"/>
  <cols>
    <col min="1" max="1" width="5.83203125" style="21" bestFit="1" customWidth="1"/>
    <col min="2" max="2" width="21" style="21" customWidth="1"/>
    <col min="3" max="3" width="19.5" style="21" bestFit="1" customWidth="1"/>
    <col min="4" max="4" width="18.5" style="21" customWidth="1"/>
    <col min="5" max="5" width="14.83203125" style="21" customWidth="1"/>
    <col min="6" max="6" width="13.1640625" style="21" customWidth="1"/>
    <col min="7" max="7" width="15.1640625" style="21" bestFit="1" customWidth="1"/>
    <col min="8" max="9" width="13.33203125" style="21" bestFit="1" customWidth="1"/>
    <col min="10" max="10" width="16.5" style="21" customWidth="1"/>
    <col min="11" max="11" width="11.5" style="21" customWidth="1"/>
    <col min="12" max="12" width="21" style="21" customWidth="1"/>
    <col min="13" max="16384" width="10.83203125" style="1"/>
  </cols>
  <sheetData>
    <row r="1" spans="1:12" ht="28" customHeight="1">
      <c r="A1" s="38" t="s">
        <v>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28" customHeight="1">
      <c r="A2" s="38" t="s">
        <v>33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34" customHeight="1">
      <c r="A3" s="36" t="str">
        <f>"STATEMENT ON ILLEGAL ARMS/AMMUNITION RECOVERED FOR THE MONTH OF "&amp;Index!B8&amp;", "&amp;Index!I8&amp;" DISTRICT"</f>
        <v>STATEMENT ON ILLEGAL ARMS/AMMUNITION RECOVERED FOR THE MONTH OF MAR-2016, PRAKASAM DISTRICT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s="3" customFormat="1" ht="30">
      <c r="A4" s="18" t="s">
        <v>27</v>
      </c>
      <c r="B4" s="18" t="s">
        <v>30</v>
      </c>
      <c r="C4" s="18" t="s">
        <v>9</v>
      </c>
      <c r="D4" s="18" t="s">
        <v>10</v>
      </c>
      <c r="E4" s="18" t="s">
        <v>11</v>
      </c>
      <c r="F4" s="18" t="s">
        <v>12</v>
      </c>
      <c r="G4" s="18" t="s">
        <v>13</v>
      </c>
      <c r="H4" s="18" t="s">
        <v>6</v>
      </c>
      <c r="I4" s="18" t="s">
        <v>7</v>
      </c>
      <c r="J4" s="18" t="s">
        <v>14</v>
      </c>
      <c r="K4" s="18" t="s">
        <v>15</v>
      </c>
      <c r="L4" s="18" t="s">
        <v>16</v>
      </c>
    </row>
    <row r="5" spans="1:12" s="7" customFormat="1" ht="28" customHeight="1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  <c r="H5" s="22">
        <v>8</v>
      </c>
      <c r="I5" s="22">
        <v>9</v>
      </c>
      <c r="J5" s="22">
        <v>10</v>
      </c>
      <c r="K5" s="22">
        <v>11</v>
      </c>
      <c r="L5" s="22">
        <v>12</v>
      </c>
    </row>
    <row r="6" spans="1:12" ht="28" customHeight="1">
      <c r="A6" s="20" t="s">
        <v>67</v>
      </c>
      <c r="B6" s="20" t="s">
        <v>67</v>
      </c>
      <c r="C6" s="20" t="s">
        <v>67</v>
      </c>
      <c r="D6" s="20" t="s">
        <v>67</v>
      </c>
      <c r="E6" s="20" t="s">
        <v>67</v>
      </c>
      <c r="F6" s="20" t="s">
        <v>67</v>
      </c>
      <c r="G6" s="20" t="s">
        <v>67</v>
      </c>
      <c r="H6" s="20" t="s">
        <v>67</v>
      </c>
      <c r="I6" s="20" t="s">
        <v>67</v>
      </c>
      <c r="J6" s="20" t="s">
        <v>67</v>
      </c>
      <c r="K6" s="20" t="s">
        <v>67</v>
      </c>
      <c r="L6" s="20" t="s">
        <v>67</v>
      </c>
    </row>
  </sheetData>
  <mergeCells count="3">
    <mergeCell ref="A3:L3"/>
    <mergeCell ref="A1:L1"/>
    <mergeCell ref="A2:L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10" sqref="D10"/>
    </sheetView>
  </sheetViews>
  <sheetFormatPr baseColWidth="10" defaultColWidth="10.83203125" defaultRowHeight="14" x14ac:dyDescent="0"/>
  <cols>
    <col min="1" max="1" width="6.1640625" style="25" bestFit="1" customWidth="1"/>
    <col min="2" max="2" width="14.6640625" style="25" bestFit="1" customWidth="1"/>
    <col min="3" max="3" width="11.6640625" style="25" bestFit="1" customWidth="1"/>
    <col min="4" max="4" width="15.5" style="25" bestFit="1" customWidth="1"/>
    <col min="5" max="5" width="26.1640625" style="25" bestFit="1" customWidth="1"/>
    <col min="6" max="6" width="17.83203125" style="25" bestFit="1" customWidth="1"/>
    <col min="7" max="7" width="24.6640625" style="25" bestFit="1" customWidth="1"/>
    <col min="8" max="9" width="15.33203125" style="25" bestFit="1" customWidth="1"/>
    <col min="10" max="10" width="14.6640625" style="25" bestFit="1" customWidth="1"/>
    <col min="11" max="11" width="10.5" style="25" bestFit="1" customWidth="1"/>
    <col min="12" max="16384" width="10.83203125" style="4"/>
  </cols>
  <sheetData>
    <row r="1" spans="1:11" ht="18">
      <c r="A1" s="39" t="s">
        <v>31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8">
      <c r="A2" s="40" t="s">
        <v>34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56.25" customHeight="1">
      <c r="A3" s="41" t="str">
        <f>"STATEMENT REGARDING ILLEGAL ARMS/AMMUNITION, MANUFACTURING UNITS UNEARTHED DURING THE MONTH OF "&amp;Index!B8&amp;", "&amp;Index!I8&amp;" DISTRICT"</f>
        <v>STATEMENT REGARDING ILLEGAL ARMS/AMMUNITION, MANUFACTURING UNITS UNEARTHED DURING THE MONTH OF MAR-2016, PRAKASAM DISTRICT</v>
      </c>
      <c r="B3" s="42"/>
      <c r="C3" s="42"/>
      <c r="D3" s="42"/>
      <c r="E3" s="42"/>
      <c r="F3" s="42"/>
      <c r="G3" s="42"/>
      <c r="H3" s="42"/>
      <c r="I3" s="42"/>
      <c r="J3" s="42"/>
      <c r="K3" s="43"/>
    </row>
    <row r="4" spans="1:11" ht="30">
      <c r="A4" s="23" t="s">
        <v>29</v>
      </c>
      <c r="B4" s="23" t="s">
        <v>30</v>
      </c>
      <c r="C4" s="23" t="s">
        <v>28</v>
      </c>
      <c r="D4" s="23" t="s">
        <v>2</v>
      </c>
      <c r="E4" s="23" t="s">
        <v>3</v>
      </c>
      <c r="F4" s="23" t="s">
        <v>4</v>
      </c>
      <c r="G4" s="23" t="s">
        <v>5</v>
      </c>
      <c r="H4" s="23" t="s">
        <v>6</v>
      </c>
      <c r="I4" s="23" t="s">
        <v>7</v>
      </c>
      <c r="J4" s="23" t="s">
        <v>8</v>
      </c>
      <c r="K4" s="23" t="s">
        <v>1</v>
      </c>
    </row>
    <row r="5" spans="1:11" s="5" customFormat="1" ht="28" customHeight="1">
      <c r="A5" s="24">
        <v>1</v>
      </c>
      <c r="B5" s="24">
        <v>2</v>
      </c>
      <c r="C5" s="24">
        <v>3</v>
      </c>
      <c r="D5" s="24">
        <v>4</v>
      </c>
      <c r="E5" s="24">
        <v>5</v>
      </c>
      <c r="F5" s="24">
        <v>6</v>
      </c>
      <c r="G5" s="24">
        <v>7</v>
      </c>
      <c r="H5" s="24">
        <v>8</v>
      </c>
      <c r="I5" s="24">
        <v>9</v>
      </c>
      <c r="J5" s="24">
        <v>10</v>
      </c>
      <c r="K5" s="24">
        <v>11</v>
      </c>
    </row>
    <row r="6" spans="1:11" s="46" customFormat="1" ht="28" customHeight="1">
      <c r="A6" s="45" t="s">
        <v>67</v>
      </c>
      <c r="B6" s="45" t="s">
        <v>67</v>
      </c>
      <c r="C6" s="45" t="s">
        <v>67</v>
      </c>
      <c r="D6" s="45" t="s">
        <v>67</v>
      </c>
      <c r="E6" s="45" t="s">
        <v>67</v>
      </c>
      <c r="F6" s="45" t="s">
        <v>67</v>
      </c>
      <c r="G6" s="45" t="s">
        <v>67</v>
      </c>
      <c r="H6" s="45" t="s">
        <v>67</v>
      </c>
      <c r="I6" s="45" t="s">
        <v>67</v>
      </c>
      <c r="J6" s="45" t="s">
        <v>67</v>
      </c>
      <c r="K6" s="45" t="s">
        <v>67</v>
      </c>
    </row>
  </sheetData>
  <mergeCells count="3">
    <mergeCell ref="A1:K1"/>
    <mergeCell ref="A2:K2"/>
    <mergeCell ref="A3:K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16" sqref="D16"/>
    </sheetView>
  </sheetViews>
  <sheetFormatPr baseColWidth="10" defaultColWidth="8.83203125" defaultRowHeight="14" x14ac:dyDescent="0"/>
  <cols>
    <col min="1" max="1" width="6.6640625" style="21" customWidth="1"/>
    <col min="2" max="2" width="13.83203125" style="21" customWidth="1"/>
    <col min="3" max="3" width="19.6640625" style="21" bestFit="1" customWidth="1"/>
    <col min="4" max="4" width="15.6640625" style="21" bestFit="1" customWidth="1"/>
    <col min="5" max="5" width="21.1640625" style="21" bestFit="1" customWidth="1"/>
    <col min="6" max="6" width="24.6640625" style="21" bestFit="1" customWidth="1"/>
    <col min="7" max="7" width="14" style="21" bestFit="1" customWidth="1"/>
    <col min="8" max="8" width="16" style="21" bestFit="1" customWidth="1"/>
    <col min="9" max="9" width="9" style="21" bestFit="1" customWidth="1"/>
    <col min="10" max="16384" width="8.83203125" style="1"/>
  </cols>
  <sheetData>
    <row r="1" spans="1:9" ht="31" customHeight="1">
      <c r="A1" s="36" t="s">
        <v>51</v>
      </c>
      <c r="B1" s="36"/>
      <c r="C1" s="36"/>
      <c r="D1" s="36"/>
      <c r="E1" s="36"/>
      <c r="F1" s="36"/>
      <c r="G1" s="36"/>
      <c r="H1" s="36"/>
      <c r="I1" s="36"/>
    </row>
    <row r="2" spans="1:9" ht="78" customHeight="1">
      <c r="A2" s="44" t="str">
        <f>"STATEMENT SHOWING SEIZURE/RECOVERY OF UNLICENSED/ILLEGAL ARMS AND ACTION TAKEN AGAINST THE OFFENDERS FOR THE MONTH OF "&amp;Index!B8&amp;", "&amp;Index!I8&amp;" DISTRICT"</f>
        <v>STATEMENT SHOWING SEIZURE/RECOVERY OF UNLICENSED/ILLEGAL ARMS AND ACTION TAKEN AGAINST THE OFFENDERS FOR THE MONTH OF MAR-2016, PRAKASAM DISTRICT</v>
      </c>
      <c r="B2" s="44"/>
      <c r="C2" s="44"/>
      <c r="D2" s="44"/>
      <c r="E2" s="44"/>
      <c r="F2" s="44"/>
      <c r="G2" s="44"/>
      <c r="H2" s="44"/>
      <c r="I2" s="44"/>
    </row>
    <row r="3" spans="1:9" s="9" customFormat="1" ht="60">
      <c r="A3" s="26" t="s">
        <v>50</v>
      </c>
      <c r="B3" s="26" t="s">
        <v>30</v>
      </c>
      <c r="C3" s="26" t="s">
        <v>49</v>
      </c>
      <c r="D3" s="26" t="s">
        <v>48</v>
      </c>
      <c r="E3" s="26" t="s">
        <v>47</v>
      </c>
      <c r="F3" s="26" t="s">
        <v>46</v>
      </c>
      <c r="G3" s="26" t="s">
        <v>45</v>
      </c>
      <c r="H3" s="26" t="s">
        <v>44</v>
      </c>
      <c r="I3" s="26" t="s">
        <v>0</v>
      </c>
    </row>
    <row r="4" spans="1:9" s="8" customFormat="1" ht="26" customHeight="1">
      <c r="A4" s="22" t="s">
        <v>43</v>
      </c>
      <c r="B4" s="22" t="s">
        <v>42</v>
      </c>
      <c r="C4" s="22" t="s">
        <v>41</v>
      </c>
      <c r="D4" s="22" t="s">
        <v>40</v>
      </c>
      <c r="E4" s="22" t="s">
        <v>39</v>
      </c>
      <c r="F4" s="22" t="s">
        <v>38</v>
      </c>
      <c r="G4" s="22" t="s">
        <v>37</v>
      </c>
      <c r="H4" s="22" t="s">
        <v>36</v>
      </c>
      <c r="I4" s="22" t="s">
        <v>35</v>
      </c>
    </row>
    <row r="5" spans="1:9" ht="26" customHeight="1">
      <c r="A5" s="27" t="s">
        <v>67</v>
      </c>
      <c r="B5" s="27" t="s">
        <v>67</v>
      </c>
      <c r="C5" s="27" t="s">
        <v>67</v>
      </c>
      <c r="D5" s="27" t="s">
        <v>67</v>
      </c>
      <c r="E5" s="27" t="s">
        <v>67</v>
      </c>
      <c r="F5" s="27" t="s">
        <v>67</v>
      </c>
      <c r="G5" s="27" t="s">
        <v>67</v>
      </c>
      <c r="H5" s="27" t="s">
        <v>67</v>
      </c>
      <c r="I5" s="27" t="s">
        <v>67</v>
      </c>
    </row>
  </sheetData>
  <mergeCells count="2">
    <mergeCell ref="A1:I1"/>
    <mergeCell ref="A2:I2"/>
  </mergeCells>
  <pageMargins left="0.7" right="0.7" top="0.75" bottom="0.75" header="0.3" footer="0.3"/>
  <pageSetup paperSize="5" scale="110" orientation="landscape"/>
  <headerFooter>
    <oddHeader>&amp;LC.No.26(A)/SCRB/CID, Stall III(96)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"/>
  <sheetViews>
    <sheetView workbookViewId="0">
      <selection activeCell="I9" sqref="I9"/>
    </sheetView>
  </sheetViews>
  <sheetFormatPr baseColWidth="10" defaultColWidth="8.83203125" defaultRowHeight="14" x14ac:dyDescent="0"/>
  <cols>
    <col min="1" max="1" width="5.83203125" style="21" bestFit="1" customWidth="1"/>
    <col min="2" max="2" width="13" style="21" bestFit="1" customWidth="1"/>
    <col min="3" max="3" width="9.5" style="21" bestFit="1" customWidth="1"/>
    <col min="4" max="4" width="8.6640625" style="21" bestFit="1" customWidth="1"/>
    <col min="5" max="5" width="9.1640625" style="21" bestFit="1" customWidth="1"/>
    <col min="6" max="6" width="6.6640625" style="21" bestFit="1" customWidth="1"/>
    <col min="7" max="7" width="11.33203125" style="21" bestFit="1" customWidth="1"/>
    <col min="8" max="8" width="10.1640625" style="21" bestFit="1" customWidth="1"/>
    <col min="9" max="9" width="10.6640625" style="21" bestFit="1" customWidth="1"/>
    <col min="10" max="10" width="11.5" style="21" bestFit="1" customWidth="1"/>
    <col min="11" max="16384" width="8.83203125" style="1"/>
  </cols>
  <sheetData>
    <row r="1" spans="1:10" ht="34" customHeight="1">
      <c r="A1" s="36" t="s">
        <v>59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96" customHeight="1">
      <c r="A2" s="44" t="str">
        <f>"STATEMENT OF FIRE ARMS LOST/RECOVERED BUT NOT CONNECTED TO ANY CRIME FOR THE MONTH OF "&amp;Index!B8&amp;", "&amp;Index!I8&amp;" DISTRICT"</f>
        <v>STATEMENT OF FIRE ARMS LOST/RECOVERED BUT NOT CONNECTED TO ANY CRIME FOR THE MONTH OF MAR-2016, PRAKASAM DISTRICT</v>
      </c>
      <c r="B2" s="44"/>
      <c r="C2" s="44"/>
      <c r="D2" s="44"/>
      <c r="E2" s="44"/>
      <c r="F2" s="44"/>
      <c r="G2" s="44"/>
      <c r="H2" s="44"/>
      <c r="I2" s="44"/>
      <c r="J2" s="44"/>
    </row>
    <row r="3" spans="1:10" s="2" customFormat="1" ht="49.5" customHeight="1">
      <c r="A3" s="18" t="s">
        <v>27</v>
      </c>
      <c r="B3" s="18" t="s">
        <v>30</v>
      </c>
      <c r="C3" s="18" t="s">
        <v>58</v>
      </c>
      <c r="D3" s="18" t="s">
        <v>57</v>
      </c>
      <c r="E3" s="18" t="s">
        <v>56</v>
      </c>
      <c r="F3" s="18" t="s">
        <v>55</v>
      </c>
      <c r="G3" s="18" t="s">
        <v>54</v>
      </c>
      <c r="H3" s="18" t="s">
        <v>53</v>
      </c>
      <c r="I3" s="18" t="s">
        <v>52</v>
      </c>
      <c r="J3" s="18" t="s">
        <v>1</v>
      </c>
    </row>
    <row r="4" spans="1:10" s="2" customFormat="1" ht="28" customHeight="1">
      <c r="A4" s="19">
        <v>1</v>
      </c>
      <c r="B4" s="19">
        <v>2</v>
      </c>
      <c r="C4" s="19">
        <v>3</v>
      </c>
      <c r="D4" s="19">
        <v>4</v>
      </c>
      <c r="E4" s="19">
        <v>5</v>
      </c>
      <c r="F4" s="19">
        <v>6</v>
      </c>
      <c r="G4" s="19">
        <v>7</v>
      </c>
      <c r="H4" s="19">
        <v>8</v>
      </c>
      <c r="I4" s="19">
        <v>9</v>
      </c>
      <c r="J4" s="19">
        <v>10</v>
      </c>
    </row>
    <row r="5" spans="1:10" ht="28" customHeight="1">
      <c r="A5" s="28" t="s">
        <v>67</v>
      </c>
      <c r="B5" s="28" t="s">
        <v>67</v>
      </c>
      <c r="C5" s="28" t="s">
        <v>67</v>
      </c>
      <c r="D5" s="28" t="s">
        <v>67</v>
      </c>
      <c r="E5" s="28" t="s">
        <v>67</v>
      </c>
      <c r="F5" s="28" t="s">
        <v>67</v>
      </c>
      <c r="G5" s="28" t="s">
        <v>67</v>
      </c>
      <c r="H5" s="28" t="s">
        <v>67</v>
      </c>
      <c r="I5" s="28" t="s">
        <v>67</v>
      </c>
      <c r="J5" s="28" t="s">
        <v>67</v>
      </c>
    </row>
  </sheetData>
  <mergeCells count="2">
    <mergeCell ref="A1:J1"/>
    <mergeCell ref="A2:J2"/>
  </mergeCells>
  <pageMargins left="0.7" right="0.7" top="0.75" bottom="0.75" header="0.3" footer="0.3"/>
  <pageSetup paperSize="5" fitToHeight="2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PROFORMA-I</vt:lpstr>
      <vt:lpstr>PROFORMA-II</vt:lpstr>
      <vt:lpstr>PROFORMA-III</vt:lpstr>
      <vt:lpstr>Control-ILL-Arms</vt:lpstr>
      <vt:lpstr>Fire_AandA_but_not_connected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Venkat Dulipalli</cp:lastModifiedBy>
  <cp:lastPrinted>2011-07-04T10:21:36Z</cp:lastPrinted>
  <dcterms:created xsi:type="dcterms:W3CDTF">1996-10-14T23:33:28Z</dcterms:created>
  <dcterms:modified xsi:type="dcterms:W3CDTF">2016-10-04T10:47:06Z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c79b3c83-4f02-4c4f-bc27-2695b8377f5e</vt:lpwstr>
  </property>
</Properties>
</file>