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yamin\Downloads\"/>
    </mc:Choice>
  </mc:AlternateContent>
  <xr:revisionPtr revIDLastSave="0" documentId="13_ncr:1_{A3663734-3D91-4071-BFEE-B1F16C96DAF9}" xr6:coauthVersionLast="47" xr6:coauthVersionMax="47" xr10:uidLastSave="{00000000-0000-0000-0000-000000000000}"/>
  <bookViews>
    <workbookView xWindow="-110" yWindow="-110" windowWidth="19420" windowHeight="11500" firstSheet="4" activeTab="6"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<sst xmlns="http://schemas.openxmlformats.org/spreadsheetml/2006/main" count="11128" uniqueCount="6221">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</sst>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font>
        <b val="0"/>
        <i val="0"/>
        <sz val="10"/>
        <color theme="0"/>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0"/>
        <name val="Calibri"/>
        <family val="2"/>
        <scheme val="minor"/>
      </font>
      <fill>
        <patternFill>
          <bgColor theme="4" tint="-0.24994659260841701"/>
        </patternFill>
      </fill>
      <border>
        <left style="thin">
          <color auto="1"/>
        </left>
        <right style="thin">
          <color auto="1"/>
        </right>
        <top style="thin">
          <color auto="1"/>
        </top>
        <bottom style="thin">
          <color auto="1"/>
        </bottom>
      </border>
    </dxf>
    <dxf>
      <numFmt numFmtId="0" formatCode="General"/>
    </dxf>
    <dxf>
      <font>
        <b val="0"/>
        <i val="0"/>
        <sz val="11"/>
        <color theme="0"/>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1"/>
        <color theme="4" tint="-0.499984740745262"/>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Style " pivot="0" table="0" count="10" xr9:uid="{5D11BB1A-285F-491B-BEA5-160ED5BCB490}">
      <tableStyleElement type="wholeTable" dxfId="1"/>
      <tableStyleElement type="headerRow" dxfId="0"/>
    </tableStyle>
    <tableStyle name="Blue Timeline Style" pivot="0" table="0" count="9" xr9:uid="{EB3BFDA2-D501-4432-8FC4-7A0D3C2798D9}">
      <tableStyleElement type="wholeTable" dxfId="4"/>
      <tableStyleElement type="headerRow" dxfId="3"/>
    </tableStyle>
  </tableStyles>
  <colors>
    <mruColors>
      <color rgb="FFDEC8F4"/>
      <color rgb="FFECDFF9"/>
      <color rgb="FF3E3E3A"/>
      <color rgb="FF3D3C3B"/>
      <color rgb="FF3C1464"/>
    </mruColors>
  </colors>
  <extLst>
    <ext xmlns:x14="http://schemas.microsoft.com/office/spreadsheetml/2009/9/main" uri="{46F421CA-312F-682f-3DD2-61675219B42D}">
      <x14:dxfs count="8">
        <dxf>
          <font>
            <b val="0"/>
            <i val="0"/>
            <sz val="10"/>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0"/>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0"/>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0"/>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0"/>
            <name val="Calibri"/>
            <family val="2"/>
            <scheme val="minor"/>
          </font>
          <fill>
            <patternFill>
              <bgColor theme="4" tint="-0.24994659260841701"/>
            </patternFill>
          </fill>
        </dxf>
        <dxf>
          <font>
            <b val="0"/>
            <i val="0"/>
            <sz val="10"/>
            <color theme="0"/>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0"/>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trike/>
            <sz val="10"/>
            <color theme="0"/>
            <name val="Calibri"/>
            <family val="2"/>
            <scheme val="minor"/>
          </font>
          <fill>
            <patternFill>
              <bgColor theme="4"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ue Slicer Style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theme="4" tint="0.39994506668294322"/>
            </patternFill>
          </fill>
          <border>
            <left style="thin">
              <color auto="1"/>
            </left>
            <right style="thin">
              <color auto="1"/>
            </right>
            <top style="thin">
              <color auto="1"/>
            </top>
            <bottom style="thin">
              <color auto="1"/>
            </bottom>
          </border>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4"/>
            <x15:timelineStyleElement type="timeLevel" dxfId="3"/>
            <x15:timelineStyleElement type="periodLabel1" dxfId="2"/>
            <x15:timelineStyleElement type="periodLabel2" dxfId="1"/>
            <x15:timelineStyleElement type="selectedTimeBlock" dxfId="6"/>
            <x15:timelineStyleElement type="unselectedTimeBlock" dxfId="5"/>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84A-4B15-AC79-FF40EEAC0A2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84A-4B15-AC79-FF40EEAC0A2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84A-4B15-AC79-FF40EEAC0A2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84A-4B15-AC79-FF40EEAC0A24}"/>
            </c:ext>
          </c:extLst>
        </c:ser>
        <c:dLbls>
          <c:showLegendKey val="0"/>
          <c:showVal val="0"/>
          <c:showCatName val="0"/>
          <c:showSerName val="0"/>
          <c:showPercent val="0"/>
          <c:showBubbleSize val="0"/>
        </c:dLbls>
        <c:smooth val="0"/>
        <c:axId val="904129456"/>
        <c:axId val="954953775"/>
      </c:lineChart>
      <c:catAx>
        <c:axId val="90412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953775"/>
        <c:crosses val="autoZero"/>
        <c:auto val="1"/>
        <c:lblAlgn val="ctr"/>
        <c:lblOffset val="100"/>
        <c:noMultiLvlLbl val="0"/>
      </c:catAx>
      <c:valAx>
        <c:axId val="95495377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pivotFmt>
      <c:pivotFmt>
        <c:idx val="4"/>
        <c:spPr>
          <a:solidFill>
            <a:schemeClr val="tx1">
              <a:lumMod val="75000"/>
              <a:lumOff val="25000"/>
            </a:schemeClr>
          </a:solidFill>
          <a:ln>
            <a:noFill/>
          </a:ln>
          <a:effectLst/>
        </c:spPr>
      </c:pivotFmt>
      <c:pivotFmt>
        <c:idx val="5"/>
        <c:spPr>
          <a:solidFill>
            <a:schemeClr val="bg2">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40000"/>
                <a:lumOff val="60000"/>
              </a:schemeClr>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A-DEF2-4631-ABD1-5F3A1473E8CE}"/>
              </c:ext>
            </c:extLst>
          </c:dPt>
          <c:dPt>
            <c:idx val="1"/>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9-DEF2-4631-ABD1-5F3A1473E8CE}"/>
              </c:ext>
            </c:extLst>
          </c:dPt>
          <c:dPt>
            <c:idx val="2"/>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8-DEF2-4631-ABD1-5F3A1473E8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EF2-4631-ABD1-5F3A1473E8CE}"/>
            </c:ext>
          </c:extLst>
        </c:ser>
        <c:dLbls>
          <c:showLegendKey val="0"/>
          <c:showVal val="0"/>
          <c:showCatName val="0"/>
          <c:showSerName val="0"/>
          <c:showPercent val="0"/>
          <c:showBubbleSize val="0"/>
        </c:dLbls>
        <c:gapWidth val="150"/>
        <c:axId val="289951151"/>
        <c:axId val="1769167103"/>
      </c:barChart>
      <c:catAx>
        <c:axId val="289951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167103"/>
        <c:crosses val="autoZero"/>
        <c:auto val="1"/>
        <c:lblAlgn val="ctr"/>
        <c:lblOffset val="100"/>
        <c:noMultiLvlLbl val="0"/>
      </c:catAx>
      <c:valAx>
        <c:axId val="1769167103"/>
        <c:scaling>
          <c:orientation val="minMax"/>
        </c:scaling>
        <c:delete val="0"/>
        <c:axPos val="b"/>
        <c:majorGridlines>
          <c:spPr>
            <a:ln w="9525" cap="flat" cmpd="sng" algn="ctr">
              <a:solidFill>
                <a:schemeClr val="bg1">
                  <a:lumMod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5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By</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50000"/>
              <a:lumOff val="50000"/>
            </a:schemeClr>
          </a:solidFill>
          <a:ln>
            <a:noFill/>
          </a:ln>
          <a:effectLst/>
        </c:spPr>
      </c:pivotFmt>
      <c:pivotFmt>
        <c:idx val="4"/>
        <c:spPr>
          <a:solidFill>
            <a:schemeClr val="bg2">
              <a:lumMod val="75000"/>
            </a:schemeClr>
          </a:solidFill>
          <a:ln>
            <a:noFill/>
          </a:ln>
          <a:effectLst/>
        </c:spPr>
      </c:pivotFmt>
      <c:pivotFmt>
        <c:idx val="5"/>
        <c:spPr>
          <a:solidFill>
            <a:schemeClr val="bg2">
              <a:lumMod val="90000"/>
            </a:schemeClr>
          </a:solidFill>
          <a:ln>
            <a:noFill/>
          </a:ln>
          <a:effectLst/>
        </c:spPr>
      </c:pivotFmt>
    </c:pivotFmts>
    <c:plotArea>
      <c:layout/>
      <c:barChart>
        <c:barDir val="bar"/>
        <c:grouping val="stack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7-F2F8-46EC-A5B9-009555D3C13F}"/>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6-F2F8-46EC-A5B9-009555D3C13F}"/>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5-F2F8-46EC-A5B9-009555D3C13F}"/>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4-F2F8-46EC-A5B9-009555D3C13F}"/>
              </c:ext>
            </c:extLst>
          </c:dPt>
          <c:dPt>
            <c:idx val="4"/>
            <c:invertIfNegative val="0"/>
            <c:bubble3D val="0"/>
            <c:spPr>
              <a:solidFill>
                <a:schemeClr val="bg2">
                  <a:lumMod val="10000"/>
                </a:schemeClr>
              </a:solidFill>
              <a:ln>
                <a:noFill/>
              </a:ln>
              <a:effectLst/>
            </c:spPr>
            <c:extLst>
              <c:ext xmlns:c16="http://schemas.microsoft.com/office/drawing/2014/chart" uri="{C3380CC4-5D6E-409C-BE32-E72D297353CC}">
                <c16:uniqueId val="{00000003-F2F8-46EC-A5B9-009555D3C13F}"/>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2F8-46EC-A5B9-009555D3C13F}"/>
            </c:ext>
          </c:extLst>
        </c:ser>
        <c:dLbls>
          <c:showLegendKey val="0"/>
          <c:showVal val="0"/>
          <c:showCatName val="0"/>
          <c:showSerName val="0"/>
          <c:showPercent val="0"/>
          <c:showBubbleSize val="0"/>
        </c:dLbls>
        <c:gapWidth val="150"/>
        <c:overlap val="100"/>
        <c:axId val="259167055"/>
        <c:axId val="590663455"/>
      </c:barChart>
      <c:catAx>
        <c:axId val="25916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63455"/>
        <c:crosses val="autoZero"/>
        <c:auto val="1"/>
        <c:lblAlgn val="ctr"/>
        <c:lblOffset val="100"/>
        <c:noMultiLvlLbl val="0"/>
      </c:catAx>
      <c:valAx>
        <c:axId val="590663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6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B2-4353-A733-A1A881C505C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4B2-4353-A733-A1A881C505C9}"/>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4B2-4353-A733-A1A881C505C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4B2-4353-A733-A1A881C505C9}"/>
            </c:ext>
          </c:extLst>
        </c:ser>
        <c:dLbls>
          <c:showLegendKey val="0"/>
          <c:showVal val="0"/>
          <c:showCatName val="0"/>
          <c:showSerName val="0"/>
          <c:showPercent val="0"/>
          <c:showBubbleSize val="0"/>
        </c:dLbls>
        <c:smooth val="0"/>
        <c:axId val="904129456"/>
        <c:axId val="954953775"/>
      </c:lineChart>
      <c:catAx>
        <c:axId val="90412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953775"/>
        <c:crosses val="autoZero"/>
        <c:auto val="1"/>
        <c:lblAlgn val="ctr"/>
        <c:lblOffset val="100"/>
        <c:noMultiLvlLbl val="0"/>
      </c:catAx>
      <c:valAx>
        <c:axId val="95495377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pivotFmt>
      <c:pivotFmt>
        <c:idx val="4"/>
        <c:spPr>
          <a:solidFill>
            <a:schemeClr val="tx1">
              <a:lumMod val="75000"/>
              <a:lumOff val="25000"/>
            </a:schemeClr>
          </a:solidFill>
          <a:ln>
            <a:noFill/>
          </a:ln>
          <a:effectLst/>
        </c:spPr>
      </c:pivotFmt>
      <c:pivotFmt>
        <c:idx val="5"/>
        <c:spPr>
          <a:solidFill>
            <a:schemeClr val="bg2">
              <a:lumMod val="75000"/>
            </a:schemeClr>
          </a:solidFill>
          <a:ln>
            <a:noFill/>
          </a:ln>
          <a:effectLst/>
        </c:spPr>
      </c:pivotFmt>
      <c:pivotFmt>
        <c:idx val="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a:noFill/>
          </a:ln>
          <a:effectLst/>
        </c:spPr>
      </c:pivotFmt>
      <c:pivotFmt>
        <c:idx val="8"/>
        <c:spPr>
          <a:solidFill>
            <a:schemeClr val="tx1">
              <a:lumMod val="75000"/>
              <a:lumOff val="25000"/>
            </a:schemeClr>
          </a:solidFill>
          <a:ln>
            <a:noFill/>
          </a:ln>
          <a:effectLst/>
        </c:spPr>
      </c:pivotFmt>
      <c:pivotFmt>
        <c:idx val="9"/>
        <c:spPr>
          <a:solidFill>
            <a:schemeClr val="tx1">
              <a:lumMod val="95000"/>
              <a:lumOff val="5000"/>
            </a:schemeClr>
          </a:solidFill>
          <a:ln>
            <a:noFill/>
          </a:ln>
          <a:effectLst/>
        </c:spPr>
      </c:pivotFmt>
      <c:pivotFmt>
        <c:idx val="1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c:spPr>
      </c:pivotFmt>
      <c:pivotFmt>
        <c:idx val="12"/>
        <c:spPr>
          <a:solidFill>
            <a:schemeClr val="tx1">
              <a:lumMod val="75000"/>
              <a:lumOff val="25000"/>
            </a:schemeClr>
          </a:solidFill>
          <a:ln>
            <a:noFill/>
          </a:ln>
          <a:effectLst/>
        </c:spPr>
      </c:pivotFmt>
      <c:pivotFmt>
        <c:idx val="13"/>
        <c:spPr>
          <a:solidFill>
            <a:schemeClr val="tx1">
              <a:lumMod val="95000"/>
              <a:lumOff val="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40000"/>
                <a:lumOff val="60000"/>
              </a:schemeClr>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1-B4BB-4F01-8F9C-0A917C1655C7}"/>
              </c:ext>
            </c:extLst>
          </c:dPt>
          <c:dPt>
            <c:idx val="1"/>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B4BB-4F01-8F9C-0A917C1655C7}"/>
              </c:ext>
            </c:extLst>
          </c:dPt>
          <c:dPt>
            <c:idx val="2"/>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5-B4BB-4F01-8F9C-0A917C165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4BB-4F01-8F9C-0A917C1655C7}"/>
            </c:ext>
          </c:extLst>
        </c:ser>
        <c:dLbls>
          <c:showLegendKey val="0"/>
          <c:showVal val="0"/>
          <c:showCatName val="0"/>
          <c:showSerName val="0"/>
          <c:showPercent val="0"/>
          <c:showBubbleSize val="0"/>
        </c:dLbls>
        <c:gapWidth val="150"/>
        <c:axId val="289951151"/>
        <c:axId val="1769167103"/>
      </c:barChart>
      <c:catAx>
        <c:axId val="289951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167103"/>
        <c:crosses val="autoZero"/>
        <c:auto val="1"/>
        <c:lblAlgn val="ctr"/>
        <c:lblOffset val="100"/>
        <c:noMultiLvlLbl val="0"/>
      </c:catAx>
      <c:valAx>
        <c:axId val="1769167103"/>
        <c:scaling>
          <c:orientation val="minMax"/>
        </c:scaling>
        <c:delete val="0"/>
        <c:axPos val="b"/>
        <c:majorGridlines>
          <c:spPr>
            <a:ln w="9525" cap="flat" cmpd="sng" algn="ctr">
              <a:solidFill>
                <a:schemeClr val="bg1">
                  <a:lumMod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5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By</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50000"/>
              <a:lumOff val="50000"/>
            </a:schemeClr>
          </a:solidFill>
          <a:ln>
            <a:noFill/>
          </a:ln>
          <a:effectLst/>
        </c:spPr>
      </c:pivotFmt>
      <c:pivotFmt>
        <c:idx val="4"/>
        <c:spPr>
          <a:solidFill>
            <a:schemeClr val="bg2">
              <a:lumMod val="75000"/>
            </a:schemeClr>
          </a:solidFill>
          <a:ln>
            <a:noFill/>
          </a:ln>
          <a:effectLst/>
        </c:spPr>
      </c:pivotFmt>
      <c:pivotFmt>
        <c:idx val="5"/>
        <c:spPr>
          <a:solidFill>
            <a:schemeClr val="bg2">
              <a:lumMod val="9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90000"/>
            </a:schemeClr>
          </a:solidFill>
          <a:ln>
            <a:noFill/>
          </a:ln>
          <a:effectLst/>
        </c:spPr>
      </c:pivotFmt>
      <c:pivotFmt>
        <c:idx val="8"/>
        <c:spPr>
          <a:solidFill>
            <a:schemeClr val="bg2">
              <a:lumMod val="75000"/>
            </a:schemeClr>
          </a:solidFill>
          <a:ln>
            <a:noFill/>
          </a:ln>
          <a:effectLst/>
        </c:spPr>
      </c:pivotFmt>
      <c:pivotFmt>
        <c:idx val="9"/>
        <c:spPr>
          <a:solidFill>
            <a:schemeClr val="tx1">
              <a:lumMod val="50000"/>
              <a:lumOff val="50000"/>
            </a:schemeClr>
          </a:solidFill>
          <a:ln>
            <a:noFill/>
          </a:ln>
          <a:effectLst/>
        </c:spPr>
      </c:pivotFmt>
      <c:pivotFmt>
        <c:idx val="10"/>
        <c:spPr>
          <a:solidFill>
            <a:schemeClr val="tx1">
              <a:lumMod val="75000"/>
              <a:lumOff val="25000"/>
            </a:schemeClr>
          </a:solidFill>
          <a:ln>
            <a:noFill/>
          </a:ln>
          <a:effectLst/>
        </c:spPr>
      </c:pivotFmt>
      <c:pivotFmt>
        <c:idx val="11"/>
        <c:spPr>
          <a:solidFill>
            <a:schemeClr val="bg2">
              <a:lumMod val="1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lumMod val="90000"/>
            </a:schemeClr>
          </a:solidFill>
          <a:ln>
            <a:noFill/>
          </a:ln>
          <a:effectLst/>
        </c:spPr>
      </c:pivotFmt>
      <c:pivotFmt>
        <c:idx val="14"/>
        <c:spPr>
          <a:solidFill>
            <a:schemeClr val="bg2">
              <a:lumMod val="75000"/>
            </a:schemeClr>
          </a:solidFill>
          <a:ln>
            <a:noFill/>
          </a:ln>
          <a:effectLst/>
        </c:spPr>
      </c:pivotFmt>
      <c:pivotFmt>
        <c:idx val="15"/>
        <c:spPr>
          <a:solidFill>
            <a:schemeClr val="tx1">
              <a:lumMod val="50000"/>
              <a:lumOff val="50000"/>
            </a:schemeClr>
          </a:solidFill>
          <a:ln>
            <a:noFill/>
          </a:ln>
          <a:effectLst/>
        </c:spPr>
      </c:pivotFmt>
      <c:pivotFmt>
        <c:idx val="16"/>
        <c:spPr>
          <a:solidFill>
            <a:schemeClr val="tx1">
              <a:lumMod val="75000"/>
              <a:lumOff val="25000"/>
            </a:schemeClr>
          </a:solidFill>
          <a:ln>
            <a:noFill/>
          </a:ln>
          <a:effectLst/>
        </c:spPr>
      </c:pivotFmt>
      <c:pivotFmt>
        <c:idx val="17"/>
        <c:spPr>
          <a:solidFill>
            <a:schemeClr val="bg2">
              <a:lumMod val="10000"/>
            </a:schemeClr>
          </a:solidFill>
          <a:ln>
            <a:noFill/>
          </a:ln>
          <a:effectLst/>
        </c:spPr>
      </c:pivotFmt>
    </c:pivotFmts>
    <c:plotArea>
      <c:layout/>
      <c:barChart>
        <c:barDir val="bar"/>
        <c:grouping val="stack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1-14ED-4627-986C-B5266D909676}"/>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14ED-4627-986C-B5266D909676}"/>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5-14ED-4627-986C-B5266D909676}"/>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7-14ED-4627-986C-B5266D909676}"/>
              </c:ext>
            </c:extLst>
          </c:dPt>
          <c:dPt>
            <c:idx val="4"/>
            <c:invertIfNegative val="0"/>
            <c:bubble3D val="0"/>
            <c:spPr>
              <a:solidFill>
                <a:schemeClr val="bg2">
                  <a:lumMod val="10000"/>
                </a:schemeClr>
              </a:solidFill>
              <a:ln>
                <a:noFill/>
              </a:ln>
              <a:effectLst/>
            </c:spPr>
            <c:extLst>
              <c:ext xmlns:c16="http://schemas.microsoft.com/office/drawing/2014/chart" uri="{C3380CC4-5D6E-409C-BE32-E72D297353CC}">
                <c16:uniqueId val="{00000009-14ED-4627-986C-B5266D909676}"/>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14ED-4627-986C-B5266D909676}"/>
            </c:ext>
          </c:extLst>
        </c:ser>
        <c:dLbls>
          <c:showLegendKey val="0"/>
          <c:showVal val="0"/>
          <c:showCatName val="0"/>
          <c:showSerName val="0"/>
          <c:showPercent val="0"/>
          <c:showBubbleSize val="0"/>
        </c:dLbls>
        <c:gapWidth val="150"/>
        <c:overlap val="100"/>
        <c:axId val="259167055"/>
        <c:axId val="590663455"/>
      </c:barChart>
      <c:catAx>
        <c:axId val="25916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63455"/>
        <c:crosses val="autoZero"/>
        <c:auto val="1"/>
        <c:lblAlgn val="ctr"/>
        <c:lblOffset val="100"/>
        <c:noMultiLvlLbl val="0"/>
      </c:catAx>
      <c:valAx>
        <c:axId val="590663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6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6350</xdr:colOff>
      <xdr:row>11</xdr:row>
      <xdr:rowOff>165100</xdr:rowOff>
    </xdr:from>
    <xdr:to>
      <xdr:col>16</xdr:col>
      <xdr:colOff>412750</xdr:colOff>
      <xdr:row>31</xdr:row>
      <xdr:rowOff>88900</xdr:rowOff>
    </xdr:to>
    <xdr:graphicFrame macro="">
      <xdr:nvGraphicFramePr>
        <xdr:cNvPr id="2" name="Chart 1">
          <a:extLst>
            <a:ext uri="{FF2B5EF4-FFF2-40B4-BE49-F238E27FC236}">
              <a16:creationId xmlns:a16="http://schemas.microsoft.com/office/drawing/2014/main" id="{83111DD0-0EF9-7109-E750-BDF8EA975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3</xdr:row>
      <xdr:rowOff>101600</xdr:rowOff>
    </xdr:from>
    <xdr:to>
      <xdr:col>16</xdr:col>
      <xdr:colOff>412750</xdr:colOff>
      <xdr:row>11</xdr:row>
      <xdr:rowOff>139700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54F108C-BACE-7D53-5B0D-F815B541D99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30800" y="654050"/>
              <a:ext cx="6508750" cy="1511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457200</xdr:colOff>
      <xdr:row>3</xdr:row>
      <xdr:rowOff>101601</xdr:rowOff>
    </xdr:from>
    <xdr:to>
      <xdr:col>23</xdr:col>
      <xdr:colOff>368300</xdr:colOff>
      <xdr:row>7</xdr:row>
      <xdr:rowOff>12700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F78F5C4-E767-B41C-FF6B-907D0334816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84000" y="654051"/>
              <a:ext cx="41783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463550</xdr:colOff>
      <xdr:row>7</xdr:row>
      <xdr:rowOff>25400</xdr:rowOff>
    </xdr:from>
    <xdr:to>
      <xdr:col>20</xdr:col>
      <xdr:colOff>304800</xdr:colOff>
      <xdr:row>12</xdr:row>
      <xdr:rowOff>50800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DB64DC7-0851-7CD5-2FBA-D088CAA7390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90350" y="1314450"/>
              <a:ext cx="227965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342900</xdr:colOff>
      <xdr:row>7</xdr:row>
      <xdr:rowOff>38100</xdr:rowOff>
    </xdr:from>
    <xdr:to>
      <xdr:col>23</xdr:col>
      <xdr:colOff>381000</xdr:colOff>
      <xdr:row>12</xdr:row>
      <xdr:rowOff>31750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F72FBAE-27F8-F192-8300-A045B10076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008100" y="1327150"/>
              <a:ext cx="18669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901700</xdr:colOff>
      <xdr:row>4</xdr:row>
      <xdr:rowOff>120650</xdr:rowOff>
    </xdr:from>
    <xdr:to>
      <xdr:col>10</xdr:col>
      <xdr:colOff>457200</xdr:colOff>
      <xdr:row>23</xdr:row>
      <xdr:rowOff>63500</xdr:rowOff>
    </xdr:to>
    <xdr:graphicFrame macro="">
      <xdr:nvGraphicFramePr>
        <xdr:cNvPr id="7" name="Chart 6">
          <a:extLst>
            <a:ext uri="{FF2B5EF4-FFF2-40B4-BE49-F238E27FC236}">
              <a16:creationId xmlns:a16="http://schemas.microsoft.com/office/drawing/2014/main" id="{F85A7CDA-C87E-103C-12D1-13629C4E7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31750</xdr:colOff>
      <xdr:row>4</xdr:row>
      <xdr:rowOff>171450</xdr:rowOff>
    </xdr:from>
    <xdr:to>
      <xdr:col>10</xdr:col>
      <xdr:colOff>241300</xdr:colOff>
      <xdr:row>19</xdr:row>
      <xdr:rowOff>152400</xdr:rowOff>
    </xdr:to>
    <xdr:graphicFrame macro="">
      <xdr:nvGraphicFramePr>
        <xdr:cNvPr id="3" name="Chart 2">
          <a:extLst>
            <a:ext uri="{FF2B5EF4-FFF2-40B4-BE49-F238E27FC236}">
              <a16:creationId xmlns:a16="http://schemas.microsoft.com/office/drawing/2014/main" id="{B176E78C-3A0F-6538-1DDC-77297D816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1</xdr:row>
      <xdr:rowOff>44450</xdr:rowOff>
    </xdr:from>
    <xdr:to>
      <xdr:col>18</xdr:col>
      <xdr:colOff>387350</xdr:colOff>
      <xdr:row>3</xdr:row>
      <xdr:rowOff>165100</xdr:rowOff>
    </xdr:to>
    <xdr:sp macro="" textlink="">
      <xdr:nvSpPr>
        <xdr:cNvPr id="3" name="Rectangle 2">
          <a:extLst>
            <a:ext uri="{FF2B5EF4-FFF2-40B4-BE49-F238E27FC236}">
              <a16:creationId xmlns:a16="http://schemas.microsoft.com/office/drawing/2014/main" id="{B427FFBD-7BC3-4E07-27BE-C0D10291DD21}"/>
            </a:ext>
          </a:extLst>
        </xdr:cNvPr>
        <xdr:cNvSpPr/>
      </xdr:nvSpPr>
      <xdr:spPr>
        <a:xfrm>
          <a:off x="133350" y="107950"/>
          <a:ext cx="10731500" cy="488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300">
              <a:solidFill>
                <a:sysClr val="windowText" lastClr="000000"/>
              </a:solidFill>
            </a:rPr>
            <a:t>COFFEE</a:t>
          </a:r>
          <a:r>
            <a:rPr lang="en-US" sz="2300" baseline="0">
              <a:solidFill>
                <a:sysClr val="windowText" lastClr="000000"/>
              </a:solidFill>
            </a:rPr>
            <a:t> SALES DASHBOARD</a:t>
          </a:r>
          <a:endParaRPr lang="en-US" sz="2300">
            <a:solidFill>
              <a:sysClr val="windowText" lastClr="000000"/>
            </a:solidFill>
          </a:endParaRPr>
        </a:p>
      </xdr:txBody>
    </xdr:sp>
    <xdr:clientData/>
  </xdr:twoCellAnchor>
  <xdr:twoCellAnchor editAs="oneCell">
    <xdr:from>
      <xdr:col>1</xdr:col>
      <xdr:colOff>12700</xdr:colOff>
      <xdr:row>4</xdr:row>
      <xdr:rowOff>19049</xdr:rowOff>
    </xdr:from>
    <xdr:to>
      <xdr:col>11</xdr:col>
      <xdr:colOff>425450</xdr:colOff>
      <xdr:row>12</xdr:row>
      <xdr:rowOff>128840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6A008093-A4CF-4C8D-A542-4AEAE076648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135" y="635643"/>
              <a:ext cx="6486663" cy="15822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19050</xdr:colOff>
      <xdr:row>12</xdr:row>
      <xdr:rowOff>178076</xdr:rowOff>
    </xdr:from>
    <xdr:to>
      <xdr:col>11</xdr:col>
      <xdr:colOff>425450</xdr:colOff>
      <xdr:row>32</xdr:row>
      <xdr:rowOff>18406</xdr:rowOff>
    </xdr:to>
    <xdr:graphicFrame macro="">
      <xdr:nvGraphicFramePr>
        <xdr:cNvPr id="5" name="Chart 4">
          <a:extLst>
            <a:ext uri="{FF2B5EF4-FFF2-40B4-BE49-F238E27FC236}">
              <a16:creationId xmlns:a16="http://schemas.microsoft.com/office/drawing/2014/main" id="{B8B1DB89-8837-409D-83F3-150B7F210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463550</xdr:colOff>
      <xdr:row>4</xdr:row>
      <xdr:rowOff>12700</xdr:rowOff>
    </xdr:from>
    <xdr:to>
      <xdr:col>18</xdr:col>
      <xdr:colOff>374650</xdr:colOff>
      <xdr:row>7</xdr:row>
      <xdr:rowOff>107949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F32CCF35-9CD1-4C65-BD00-B81792E2AFB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647898" y="629294"/>
              <a:ext cx="4162839" cy="647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7</xdr:row>
      <xdr:rowOff>127000</xdr:rowOff>
    </xdr:from>
    <xdr:to>
      <xdr:col>15</xdr:col>
      <xdr:colOff>298450</xdr:colOff>
      <xdr:row>12</xdr:row>
      <xdr:rowOff>152400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FF13366A-50FD-41A0-A261-1DB7E37F4B9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641548" y="1295768"/>
              <a:ext cx="2270815" cy="945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336550</xdr:colOff>
      <xdr:row>7</xdr:row>
      <xdr:rowOff>127000</xdr:rowOff>
    </xdr:from>
    <xdr:to>
      <xdr:col>18</xdr:col>
      <xdr:colOff>374650</xdr:colOff>
      <xdr:row>12</xdr:row>
      <xdr:rowOff>146050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5FC554DF-0FC4-434F-ADD2-EA8E90466A0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950463" y="1295768"/>
              <a:ext cx="1860274" cy="939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460698</xdr:colOff>
      <xdr:row>12</xdr:row>
      <xdr:rowOff>174855</xdr:rowOff>
    </xdr:from>
    <xdr:to>
      <xdr:col>18</xdr:col>
      <xdr:colOff>377320</xdr:colOff>
      <xdr:row>19</xdr:row>
      <xdr:rowOff>136847</xdr:rowOff>
    </xdr:to>
    <xdr:graphicFrame macro="">
      <xdr:nvGraphicFramePr>
        <xdr:cNvPr id="9" name="Chart 8">
          <a:extLst>
            <a:ext uri="{FF2B5EF4-FFF2-40B4-BE49-F238E27FC236}">
              <a16:creationId xmlns:a16="http://schemas.microsoft.com/office/drawing/2014/main" id="{AD703CDD-8BEB-4DF8-8888-4BA05F471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20</xdr:row>
      <xdr:rowOff>0</xdr:rowOff>
    </xdr:from>
    <xdr:to>
      <xdr:col>18</xdr:col>
      <xdr:colOff>419100</xdr:colOff>
      <xdr:row>32</xdr:row>
      <xdr:rowOff>12700</xdr:rowOff>
    </xdr:to>
    <xdr:graphicFrame macro="">
      <xdr:nvGraphicFramePr>
        <xdr:cNvPr id="10" name="Chart 9">
          <a:extLst>
            <a:ext uri="{FF2B5EF4-FFF2-40B4-BE49-F238E27FC236}">
              <a16:creationId xmlns:a16="http://schemas.microsoft.com/office/drawing/2014/main" id="{EADF7D05-976D-45F1-8376-F00A92F6A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mini Tulabandula" refreshedDate="45312.789597685187" createdVersion="8" refreshedVersion="8" minRefreshableVersion="3" recordCount="1000" xr:uid="{718D8F1A-49E2-476F-8264-B4837CE3DBC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69221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5286A-6994-44A7-8974-F2EC9430C589}"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22F5CF-8F3B-40EE-BA18-2764C7335165}"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0">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7" count="1" selected="0">
            <x v="1"/>
          </reference>
        </references>
      </pivotArea>
    </chartFormat>
    <chartFormat chart="6" format="2" series="1">
      <pivotArea type="data" outline="0" fieldPosition="0">
        <references count="2">
          <reference field="4294967294" count="1" selected="0">
            <x v="0"/>
          </reference>
          <reference field="7" count="1" selected="0">
            <x v="2"/>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 chart="6" format="4">
      <pivotArea type="data" outline="0" fieldPosition="0">
        <references count="2">
          <reference field="4294967294" count="1" selected="0">
            <x v="0"/>
          </reference>
          <reference field="7"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7" count="1" selected="0">
            <x v="1"/>
          </reference>
        </references>
      </pivotArea>
    </chartFormat>
    <chartFormat chart="14" format="12">
      <pivotArea type="data" outline="0" fieldPosition="0">
        <references count="2">
          <reference field="4294967294" count="1" selected="0">
            <x v="0"/>
          </reference>
          <reference field="7" count="1" selected="0">
            <x v="0"/>
          </reference>
        </references>
      </pivotArea>
    </chartFormat>
    <chartFormat chart="14"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784A2-FEB7-4350-BB73-8CB12DA84A7F}"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21">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5" count="1" selected="0">
            <x v="28"/>
          </reference>
        </references>
      </pivotArea>
    </chartFormat>
    <chartFormat chart="18" format="2">
      <pivotArea type="data" outline="0" fieldPosition="0">
        <references count="2">
          <reference field="4294967294" count="1" selected="0">
            <x v="0"/>
          </reference>
          <reference field="5" count="1" selected="0">
            <x v="125"/>
          </reference>
        </references>
      </pivotArea>
    </chartFormat>
    <chartFormat chart="18" format="3">
      <pivotArea type="data" outline="0" fieldPosition="0">
        <references count="2">
          <reference field="4294967294" count="1" selected="0">
            <x v="0"/>
          </reference>
          <reference field="5" count="1" selected="0">
            <x v="831"/>
          </reference>
        </references>
      </pivotArea>
    </chartFormat>
    <chartFormat chart="18" format="4">
      <pivotArea type="data" outline="0" fieldPosition="0">
        <references count="2">
          <reference field="4294967294" count="1" selected="0">
            <x v="0"/>
          </reference>
          <reference field="5" count="1" selected="0">
            <x v="646"/>
          </reference>
        </references>
      </pivotArea>
    </chartFormat>
    <chartFormat chart="18" format="5">
      <pivotArea type="data" outline="0" fieldPosition="0">
        <references count="2">
          <reference field="4294967294" count="1" selected="0">
            <x v="0"/>
          </reference>
          <reference field="5" count="1" selected="0">
            <x v="255"/>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5" count="1" selected="0">
            <x v="255"/>
          </reference>
        </references>
      </pivotArea>
    </chartFormat>
    <chartFormat chart="23" format="8">
      <pivotArea type="data" outline="0" fieldPosition="0">
        <references count="2">
          <reference field="4294967294" count="1" selected="0">
            <x v="0"/>
          </reference>
          <reference field="5" count="1" selected="0">
            <x v="646"/>
          </reference>
        </references>
      </pivotArea>
    </chartFormat>
    <chartFormat chart="23" format="9">
      <pivotArea type="data" outline="0" fieldPosition="0">
        <references count="2">
          <reference field="4294967294" count="1" selected="0">
            <x v="0"/>
          </reference>
          <reference field="5" count="1" selected="0">
            <x v="831"/>
          </reference>
        </references>
      </pivotArea>
    </chartFormat>
    <chartFormat chart="23" format="10">
      <pivotArea type="data" outline="0" fieldPosition="0">
        <references count="2">
          <reference field="4294967294" count="1" selected="0">
            <x v="0"/>
          </reference>
          <reference field="5" count="1" selected="0">
            <x v="125"/>
          </reference>
        </references>
      </pivotArea>
    </chartFormat>
    <chartFormat chart="23" format="11">
      <pivotArea type="data" outline="0" fieldPosition="0">
        <references count="2">
          <reference field="4294967294" count="1" selected="0">
            <x v="0"/>
          </reference>
          <reference field="5" count="1" selected="0">
            <x v="28"/>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5" count="1" selected="0">
            <x v="255"/>
          </reference>
        </references>
      </pivotArea>
    </chartFormat>
    <chartFormat chart="24" format="14">
      <pivotArea type="data" outline="0" fieldPosition="0">
        <references count="2">
          <reference field="4294967294" count="1" selected="0">
            <x v="0"/>
          </reference>
          <reference field="5" count="1" selected="0">
            <x v="646"/>
          </reference>
        </references>
      </pivotArea>
    </chartFormat>
    <chartFormat chart="24" format="15">
      <pivotArea type="data" outline="0" fieldPosition="0">
        <references count="2">
          <reference field="4294967294" count="1" selected="0">
            <x v="0"/>
          </reference>
          <reference field="5" count="1" selected="0">
            <x v="831"/>
          </reference>
        </references>
      </pivotArea>
    </chartFormat>
    <chartFormat chart="24" format="16">
      <pivotArea type="data" outline="0" fieldPosition="0">
        <references count="2">
          <reference field="4294967294" count="1" selected="0">
            <x v="0"/>
          </reference>
          <reference field="5" count="1" selected="0">
            <x v="125"/>
          </reference>
        </references>
      </pivotArea>
    </chartFormat>
    <chartFormat chart="24"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1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D3CC882-800C-4370-BDD7-F06FF6B9F2AD}" sourceName="Roast Type Name">
  <pivotTables>
    <pivotTable tabId="18" name="TotalSales"/>
  </pivotTables>
  <data>
    <tabular pivotCacheId="186922108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C109F8-CE1B-4C4E-BEB4-10DE37403E4C}" sourceName="Size">
  <pivotTables>
    <pivotTable tabId="18" name="TotalSales"/>
  </pivotTables>
  <data>
    <tabular pivotCacheId="186922108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427684-C371-4EB5-A4B7-EC99C48AD3D0}" sourceName="Loyalty Card">
  <pivotTables>
    <pivotTable tabId="18" name="TotalSales"/>
  </pivotTables>
  <data>
    <tabular pivotCacheId="18692210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31E1A4DA-B7DD-404B-97E2-804478596F89}" cache="Slicer_Roast_Type_Name" caption="Roast Type Name" columnCount="3" style="Blue Slicer Style " rowHeight="241300"/>
  <slicer name="Size" xr10:uid="{8C484E7D-ECE5-40A2-8620-0126033092D2}" cache="Slicer_Size" caption="Size" columnCount="2" style="Blue Slicer Style " rowHeight="241300"/>
  <slicer name="Loyalty Card" xr10:uid="{59D8C167-75C7-422B-9A44-F308D3579DF9}" cache="Slicer_Loyalty_Card" caption="Loyalty Card" style="Blue Slicer Style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FED7AD8-6D5E-4ABC-9790-5109125BEC4E}" cache="Slicer_Roast_Type_Name" caption="Roast Type Name" columnCount="3" style="Blue Slicer Style " rowHeight="241300"/>
  <slicer name="Size 1" xr10:uid="{8BD54C4C-2EC6-425A-A669-7CAFDFD6BCA3}" cache="Slicer_Size" caption="Size" columnCount="2" style="Blue Slicer Style " rowHeight="241300"/>
  <slicer name="Loyalty Card 1" xr10:uid="{8DCFC16B-3B8F-445A-BA69-3EC256B5B0E6}" cache="Slicer_Loyalty_Card" caption="Loyalty Card" style="Blue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914F46-F456-46C7-AAC6-87F6AB54252D}" name="orders" displayName="orders" ref="A1:P1001" totalsRowShown="0" headerRowDxfId="15">
  <autoFilter ref="A1:P1001" xr:uid="{87914F46-F456-46C7-AAC6-87F6AB54252D}"/>
  <tableColumns count="16">
    <tableColumn id="1" xr3:uid="{519B1161-6D7F-4411-9672-35256F63A829}" name="Order ID" dataDxfId="14"/>
    <tableColumn id="2" xr3:uid="{BED62D91-E5B4-4824-BDD4-06FE4E9C5342}" name="Order Date" dataDxfId="13"/>
    <tableColumn id="3" xr3:uid="{4FA1BEA1-45AB-4D42-9F44-1AD47075E7F9}" name="Customer ID" dataDxfId="12"/>
    <tableColumn id="4" xr3:uid="{AD3567CD-F03A-4D84-998B-D54CEB9A7C9B}" name="Product ID"/>
    <tableColumn id="5" xr3:uid="{E3DCA7C8-01A1-47BA-92D1-131BCC89DC05}" name="Quantity" dataDxfId="11"/>
    <tableColumn id="6" xr3:uid="{124C5196-5395-4154-BBB5-DD3C7F77F50E}" name="Customer Name" dataDxfId="10">
      <calculatedColumnFormula>INDEX(customers!$A$1:$I$1001,MATCH(orders!$C2,customers!$A$1:$A$1001,0),MATCH(orders!F$1,customers!$A$1:$I$1,0))</calculatedColumnFormula>
    </tableColumn>
    <tableColumn id="7" xr3:uid="{1BDB832F-746E-4F40-96D4-CF904FAF2E70}" name="Email" dataDxfId="9">
      <calculatedColumnFormula>IF(INDEX(customers!$A$1:$I$1001,MATCH(orders!$C2,customers!$A$1:$A$1001,0),MATCH(orders!G$1,customers!$A$1:$I$1,0)) = 0,"",INDEX(customers!$A$1:$I$1001,MATCH(orders!$C2,customers!$A$1:$A$1001,0),MATCH(orders!G$1,customers!$A$1:$I$1,0)))</calculatedColumnFormula>
    </tableColumn>
    <tableColumn id="8" xr3:uid="{D1C9F407-1045-49EE-BA00-DC3264BB440A}" name="Country" dataDxfId="8">
      <calculatedColumnFormula>INDEX(customers!$A$1:$I$1001,MATCH(orders!$C2,customers!$A$1:$A$1001,0),MATCH(orders!H$1,customers!$A$1:$I$1,0))</calculatedColumnFormula>
    </tableColumn>
    <tableColumn id="9" xr3:uid="{D6130CF8-47E5-4328-A9D9-0B4C5532A9E5}" name="Coffee Type">
      <calculatedColumnFormula>INDEX(products!$A$1:$G$49,MATCH(orders!$D2,products!$A$1:$A$49,0),MATCH(orders!I$1,products!$A$1:$G$1,0))</calculatedColumnFormula>
    </tableColumn>
    <tableColumn id="10" xr3:uid="{5F6B7491-7197-4B5D-8416-139DCFA8CF36}" name="Roast Type">
      <calculatedColumnFormula>INDEX(products!$A$1:$G$49,MATCH(orders!$D2,products!$A$1:$A$49,0),MATCH(orders!J$1,products!$A$1:$G$1,0))</calculatedColumnFormula>
    </tableColumn>
    <tableColumn id="11" xr3:uid="{70BCF81D-1786-41BC-909B-27A18BEF6C86}" name="Size" dataDxfId="7">
      <calculatedColumnFormula>INDEX(products!$A$1:$G$49,MATCH(orders!$D2,products!$A$1:$A$49,0),MATCH(orders!K$1,products!$A$1:$G$1,0))</calculatedColumnFormula>
    </tableColumn>
    <tableColumn id="12" xr3:uid="{F7B7DDFB-00FB-4A68-A95B-069E3DC99C00}" name="Unit Price" dataDxfId="6">
      <calculatedColumnFormula>INDEX(products!$A$1:$G$49,MATCH(orders!$D2,products!$A$1:$A$49,0),MATCH(orders!L$1,products!$A$1:$G$1,0))</calculatedColumnFormula>
    </tableColumn>
    <tableColumn id="13" xr3:uid="{1560FAF5-4FDC-428E-8340-34E8130574C1}" name="Sales" dataDxfId="5">
      <calculatedColumnFormula>L2 *E2</calculatedColumnFormula>
    </tableColumn>
    <tableColumn id="14" xr3:uid="{4FDBE168-C4E9-445A-8537-64D930E82639}" name="Coffee Type Name">
      <calculatedColumnFormula>IF(I2="Rob","Robusta",IF(I2="Exc","Excelsa",IF(I2="Ara","Arabica",IF(I2="Lib","Liberica",""))))</calculatedColumnFormula>
    </tableColumn>
    <tableColumn id="15" xr3:uid="{3D1630C6-DE14-4C63-B4A0-022D17202A3E}" name="Roast Type Name">
      <calculatedColumnFormula>IF(J2 ="M","Medium",IF(J2="L","Light",IF(J2="D","Dark","")))</calculatedColumnFormula>
    </tableColumn>
    <tableColumn id="16" xr3:uid="{8B7AA847-0387-4858-B2FB-F7017E2D58E7}" name="Loyalty Card" dataDxfId="2">
      <calculatedColumnFormula>_xlfn.XLOOKUP(C2,customers!$A$1:$A$1001,customers!$I$1:$I$1001,,0,1)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DD2726-98CF-4838-AB15-7458C3E9DA57}" sourceName="Order Date">
  <pivotTables>
    <pivotTable tabId="18" name="TotalSales"/>
  </pivotTables>
  <state minimalRefreshVersion="6" lastRefreshVersion="6" pivotCacheId="18692210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61187B3-B81B-4DF2-B3A7-35160798B934}" cache="NativeTimeline_Order_Date" caption="Order Date" level="2" selectionLevel="2" scrollPosition="2019-01-01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674C7B2-D21B-4051-8BA0-35B1C4725CB0}"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148"/>
  <sheetViews>
    <sheetView zoomScale="115" zoomScaleNormal="115" workbookViewId="0">
      <selection activeCell="P3" sqref="P3"/>
    </sheetView>
  </sheetViews>
  <sheetFormatPr defaultRowHeight="14.5" x14ac:dyDescent="0.35"/>
  <cols>
    <col min="1" max="1" width="15.1796875" bestFit="1" customWidth="1"/>
    <col min="2" max="2" width="13.26953125" customWidth="1"/>
    <col min="3" max="3" width="16" bestFit="1" customWidth="1"/>
    <col min="4" max="4" width="11.08984375" customWidth="1"/>
    <col min="5" max="5" width="9.6328125" customWidth="1"/>
    <col min="6" max="6" width="22.1796875" customWidth="1"/>
    <col min="7" max="7" width="36.1796875" bestFit="1" customWidth="1"/>
    <col min="8" max="8" width="13.7265625" customWidth="1"/>
    <col min="9" max="9" width="12.26953125" customWidth="1"/>
    <col min="10" max="10" width="11.453125" customWidth="1"/>
    <col min="11" max="11" width="9.08984375" customWidth="1"/>
    <col min="12" max="12" width="10.453125" customWidth="1"/>
    <col min="13" max="13" width="10" customWidth="1"/>
    <col min="14" max="14" width="20.26953125" customWidth="1"/>
    <col min="15" max="15" width="20.54296875" customWidth="1"/>
    <col min="16" max="16" width="13.9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IF(INDEX(customers!$A$1:$I$1001,MATCH(orders!$C2,customers!$A$1:$A$1001,0),MATCH(orders!F$1,customers!$A$1:$I$1,0)) = 0,"",INDEX(customers!$A$1:$I$1001,MATCH(orders!$C2,customers!$A$1:$A$1001,0),MATCH(orders!F$1,customers!$A$1:$I$1,0)) )</f>
        <v>Aloisia Allner</v>
      </c>
      <c r="G2" s="2" t="str">
        <f>IF(INDEX(customers!$A$1:$I$1001,MATCH(orders!$C2,customers!$A$1:$A$1001,0),MATCH(orders!G$1,customers!$A$1:$I$1,0)) = 0,"",INDEX(customers!$A$1:$I$1001,MATCH(orders!$C2,customers!$A$1:$A$1001,0),MATCH(orders!G$1,customers!$A$1:$I$1,0)))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 *E2</f>
        <v>19.899999999999999</v>
      </c>
      <c r="N2" t="str">
        <f>IF(I2="Rob","Robusta",IF(I2="Exc","Excelsa",IF(I2="Ara","Arabica",IF(I2="Lib","Liberica",""))))</f>
        <v>Robusta</v>
      </c>
      <c r="O2" t="str">
        <f>IF(J2 ="M","Medium",IF(J2="L","Light",IF(J2="D","Dark","")))</f>
        <v>Medium</v>
      </c>
      <c r="P2" t="str">
        <f>_xlfn.XLOOKUP(C2,customers!$A$1:$A$1001,customers!$I$1:$I$1001,,0,1)</f>
        <v>Yes</v>
      </c>
    </row>
    <row r="3" spans="1:16" x14ac:dyDescent="0.35">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 = 0,"",INDEX(customers!$A$1:$I$1001,MATCH(orders!$C3,customers!$A$1:$A$1001,0),MATCH(orders!G$1,customers!$A$1:$I$1,0)))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 *E3</f>
        <v>41.25</v>
      </c>
      <c r="N3" t="str">
        <f t="shared" ref="N3:N66" si="1">IF(I3="Rob","Robusta",IF(I3="Exc","Excelsa",IF(I3="Ara","Arabica",IF(I3="Lib","Liberica",""))))</f>
        <v>Excelsa</v>
      </c>
      <c r="O3" t="str">
        <f t="shared" ref="O3:O66" si="2">IF(J3 ="M","Medium",IF(J3="L","Light",IF(J3="D","Dark","")))</f>
        <v>Medium</v>
      </c>
      <c r="P3" t="str">
        <f>_xlfn.XLOOKUP(C3,customers!$A$1:$A$1001,customers!$I$1:$I$1001,,0,1)</f>
        <v>Yes</v>
      </c>
    </row>
    <row r="4" spans="1:16" x14ac:dyDescent="0.35">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 = 0,"",INDEX(customers!$A$1:$I$1001,MATCH(orders!$C4,customers!$A$1:$A$1001,0),MATCH(orders!G$1,customers!$A$1:$I$1,0)))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_xlfn.XLOOKUP(C4,customers!$A$1:$A$1001,customers!$I$1:$I$1001,,0,1)</f>
        <v>Yes</v>
      </c>
    </row>
    <row r="5" spans="1:16" x14ac:dyDescent="0.35">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 = 0,"",INDEX(customers!$A$1:$I$1001,MATCH(orders!$C5,customers!$A$1:$A$1001,0),MATCH(orders!G$1,customers!$A$1:$I$1,0)))</f>
        <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_xlfn.XLOOKUP(C5,customers!$A$1:$A$1001,customers!$I$1:$I$1001,,0,1)</f>
        <v>No</v>
      </c>
    </row>
    <row r="6" spans="1:16" x14ac:dyDescent="0.35">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 = 0,"",INDEX(customers!$A$1:$I$1001,MATCH(orders!$C6,customers!$A$1:$A$1001,0),MATCH(orders!G$1,customers!$A$1:$I$1,0)))</f>
        <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_xlfn.XLOOKUP(C6,customers!$A$1:$A$1001,customers!$I$1:$I$1001,,0,1)</f>
        <v>No</v>
      </c>
    </row>
    <row r="7" spans="1:16" x14ac:dyDescent="0.35">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 = 0,"",INDEX(customers!$A$1:$I$1001,MATCH(orders!$C7,customers!$A$1:$A$1001,0),MATCH(orders!G$1,customers!$A$1:$I$1,0)))</f>
        <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_xlfn.XLOOKUP(C7,customers!$A$1:$A$1001,customers!$I$1:$I$1001,,0,1)</f>
        <v>No</v>
      </c>
    </row>
    <row r="8" spans="1:16" x14ac:dyDescent="0.35">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 = 0,"",INDEX(customers!$A$1:$I$1001,MATCH(orders!$C8,customers!$A$1:$A$1001,0),MATCH(orders!G$1,customers!$A$1:$I$1,0)))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_xlfn.XLOOKUP(C8,customers!$A$1:$A$1001,customers!$I$1:$I$1001,,0,1)</f>
        <v>Yes</v>
      </c>
    </row>
    <row r="9" spans="1:16" x14ac:dyDescent="0.35">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 = 0,"",INDEX(customers!$A$1:$I$1001,MATCH(orders!$C9,customers!$A$1:$A$1001,0),MATCH(orders!G$1,customers!$A$1:$I$1,0)))</f>
        <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_xlfn.XLOOKUP(C9,customers!$A$1:$A$1001,customers!$I$1:$I$1001,,0,1)</f>
        <v>Yes</v>
      </c>
    </row>
    <row r="10" spans="1:16" x14ac:dyDescent="0.35">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 = 0,"",INDEX(customers!$A$1:$I$1001,MATCH(orders!$C10,customers!$A$1:$A$1001,0),MATCH(orders!G$1,customers!$A$1:$I$1,0)))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_xlfn.XLOOKUP(C10,customers!$A$1:$A$1001,customers!$I$1:$I$1001,,0,1)</f>
        <v>No</v>
      </c>
    </row>
    <row r="11" spans="1:16" x14ac:dyDescent="0.35">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 = 0,"",INDEX(customers!$A$1:$I$1001,MATCH(orders!$C11,customers!$A$1:$A$1001,0),MATCH(orders!G$1,customers!$A$1:$I$1,0)))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_xlfn.XLOOKUP(C11,customers!$A$1:$A$1001,customers!$I$1:$I$1001,,0,1)</f>
        <v>No</v>
      </c>
    </row>
    <row r="12" spans="1:16" x14ac:dyDescent="0.35">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 = 0,"",INDEX(customers!$A$1:$I$1001,MATCH(orders!$C12,customers!$A$1:$A$1001,0),MATCH(orders!G$1,customers!$A$1:$I$1,0)))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_xlfn.XLOOKUP(C12,customers!$A$1:$A$1001,customers!$I$1:$I$1001,,0,1)</f>
        <v>No</v>
      </c>
    </row>
    <row r="13" spans="1:16" x14ac:dyDescent="0.35">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 = 0,"",INDEX(customers!$A$1:$I$1001,MATCH(orders!$C13,customers!$A$1:$A$1001,0),MATCH(orders!G$1,customers!$A$1:$I$1,0)))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_xlfn.XLOOKUP(C13,customers!$A$1:$A$1001,customers!$I$1:$I$1001,,0,1)</f>
        <v>Yes</v>
      </c>
    </row>
    <row r="14" spans="1:16" x14ac:dyDescent="0.35">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 = 0,"",INDEX(customers!$A$1:$I$1001,MATCH(orders!$C14,customers!$A$1:$A$1001,0),MATCH(orders!G$1,customers!$A$1:$I$1,0)))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_xlfn.XLOOKUP(C14,customers!$A$1:$A$1001,customers!$I$1:$I$1001,,0,1)</f>
        <v>No</v>
      </c>
    </row>
    <row r="15" spans="1:16" x14ac:dyDescent="0.35">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 = 0,"",INDEX(customers!$A$1:$I$1001,MATCH(orders!$C15,customers!$A$1:$A$1001,0),MATCH(orders!G$1,customers!$A$1:$I$1,0)))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_xlfn.XLOOKUP(C15,customers!$A$1:$A$1001,customers!$I$1:$I$1001,,0,1)</f>
        <v>No</v>
      </c>
    </row>
    <row r="16" spans="1:16" x14ac:dyDescent="0.35">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 = 0,"",INDEX(customers!$A$1:$I$1001,MATCH(orders!$C16,customers!$A$1:$A$1001,0),MATCH(orders!G$1,customers!$A$1:$I$1,0)))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_xlfn.XLOOKUP(C16,customers!$A$1:$A$1001,customers!$I$1:$I$1001,,0,1)</f>
        <v>Yes</v>
      </c>
    </row>
    <row r="17" spans="1:16" x14ac:dyDescent="0.35">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 = 0,"",INDEX(customers!$A$1:$I$1001,MATCH(orders!$C17,customers!$A$1:$A$1001,0),MATCH(orders!G$1,customers!$A$1:$I$1,0)))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_xlfn.XLOOKUP(C17,customers!$A$1:$A$1001,customers!$I$1:$I$1001,,0,1)</f>
        <v>No</v>
      </c>
    </row>
    <row r="18" spans="1:16" x14ac:dyDescent="0.35">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 = 0,"",INDEX(customers!$A$1:$I$1001,MATCH(orders!$C18,customers!$A$1:$A$1001,0),MATCH(orders!G$1,customers!$A$1:$I$1,0)))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_xlfn.XLOOKUP(C18,customers!$A$1:$A$1001,customers!$I$1:$I$1001,,0,1)</f>
        <v>No</v>
      </c>
    </row>
    <row r="19" spans="1:16" x14ac:dyDescent="0.35">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 = 0,"",INDEX(customers!$A$1:$I$1001,MATCH(orders!$C19,customers!$A$1:$A$1001,0),MATCH(orders!G$1,customers!$A$1:$I$1,0)))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_xlfn.XLOOKUP(C19,customers!$A$1:$A$1001,customers!$I$1:$I$1001,,0,1)</f>
        <v>No</v>
      </c>
    </row>
    <row r="20" spans="1:16" x14ac:dyDescent="0.35">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 = 0,"",INDEX(customers!$A$1:$I$1001,MATCH(orders!$C20,customers!$A$1:$A$1001,0),MATCH(orders!G$1,customers!$A$1:$I$1,0)))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_xlfn.XLOOKUP(C20,customers!$A$1:$A$1001,customers!$I$1:$I$1001,,0,1)</f>
        <v>Yes</v>
      </c>
    </row>
    <row r="21" spans="1:16" x14ac:dyDescent="0.35">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 = 0,"",INDEX(customers!$A$1:$I$1001,MATCH(orders!$C21,customers!$A$1:$A$1001,0),MATCH(orders!G$1,customers!$A$1:$I$1,0)))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_xlfn.XLOOKUP(C21,customers!$A$1:$A$1001,customers!$I$1:$I$1001,,0,1)</f>
        <v>Yes</v>
      </c>
    </row>
    <row r="22" spans="1:16" x14ac:dyDescent="0.35">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 = 0,"",INDEX(customers!$A$1:$I$1001,MATCH(orders!$C22,customers!$A$1:$A$1001,0),MATCH(orders!G$1,customers!$A$1:$I$1,0)))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_xlfn.XLOOKUP(C22,customers!$A$1:$A$1001,customers!$I$1:$I$1001,,0,1)</f>
        <v>Yes</v>
      </c>
    </row>
    <row r="23" spans="1:16" x14ac:dyDescent="0.35">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 = 0,"",INDEX(customers!$A$1:$I$1001,MATCH(orders!$C23,customers!$A$1:$A$1001,0),MATCH(orders!G$1,customers!$A$1:$I$1,0)))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_xlfn.XLOOKUP(C23,customers!$A$1:$A$1001,customers!$I$1:$I$1001,,0,1)</f>
        <v>No</v>
      </c>
    </row>
    <row r="24" spans="1:16" x14ac:dyDescent="0.35">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 = 0,"",INDEX(customers!$A$1:$I$1001,MATCH(orders!$C24,customers!$A$1:$A$1001,0),MATCH(orders!G$1,customers!$A$1:$I$1,0)))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_xlfn.XLOOKUP(C24,customers!$A$1:$A$1001,customers!$I$1:$I$1001,,0,1)</f>
        <v>Yes</v>
      </c>
    </row>
    <row r="25" spans="1:16" x14ac:dyDescent="0.35">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 = 0,"",INDEX(customers!$A$1:$I$1001,MATCH(orders!$C25,customers!$A$1:$A$1001,0),MATCH(orders!G$1,customers!$A$1:$I$1,0)))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_xlfn.XLOOKUP(C25,customers!$A$1:$A$1001,customers!$I$1:$I$1001,,0,1)</f>
        <v>Yes</v>
      </c>
    </row>
    <row r="26" spans="1:16" x14ac:dyDescent="0.35">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 = 0,"",INDEX(customers!$A$1:$I$1001,MATCH(orders!$C26,customers!$A$1:$A$1001,0),MATCH(orders!G$1,customers!$A$1:$I$1,0)))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_xlfn.XLOOKUP(C26,customers!$A$1:$A$1001,customers!$I$1:$I$1001,,0,1)</f>
        <v>No</v>
      </c>
    </row>
    <row r="27" spans="1:16" x14ac:dyDescent="0.35">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 = 0,"",INDEX(customers!$A$1:$I$1001,MATCH(orders!$C27,customers!$A$1:$A$1001,0),MATCH(orders!G$1,customers!$A$1:$I$1,0)))</f>
        <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_xlfn.XLOOKUP(C27,customers!$A$1:$A$1001,customers!$I$1:$I$1001,,0,1)</f>
        <v>Yes</v>
      </c>
    </row>
    <row r="28" spans="1:16" x14ac:dyDescent="0.35">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 = 0,"",INDEX(customers!$A$1:$I$1001,MATCH(orders!$C28,customers!$A$1:$A$1001,0),MATCH(orders!G$1,customers!$A$1:$I$1,0)))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_xlfn.XLOOKUP(C28,customers!$A$1:$A$1001,customers!$I$1:$I$1001,,0,1)</f>
        <v>Yes</v>
      </c>
    </row>
    <row r="29" spans="1:16" x14ac:dyDescent="0.35">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 = 0,"",INDEX(customers!$A$1:$I$1001,MATCH(orders!$C29,customers!$A$1:$A$1001,0),MATCH(orders!G$1,customers!$A$1:$I$1,0)))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_xlfn.XLOOKUP(C29,customers!$A$1:$A$1001,customers!$I$1:$I$1001,,0,1)</f>
        <v>No</v>
      </c>
    </row>
    <row r="30" spans="1:16" x14ac:dyDescent="0.35">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 = 0,"",INDEX(customers!$A$1:$I$1001,MATCH(orders!$C30,customers!$A$1:$A$1001,0),MATCH(orders!G$1,customers!$A$1:$I$1,0)))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_xlfn.XLOOKUP(C30,customers!$A$1:$A$1001,customers!$I$1:$I$1001,,0,1)</f>
        <v>No</v>
      </c>
    </row>
    <row r="31" spans="1:16" x14ac:dyDescent="0.35">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 = 0,"",INDEX(customers!$A$1:$I$1001,MATCH(orders!$C31,customers!$A$1:$A$1001,0),MATCH(orders!G$1,customers!$A$1:$I$1,0)))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_xlfn.XLOOKUP(C31,customers!$A$1:$A$1001,customers!$I$1:$I$1001,,0,1)</f>
        <v>Yes</v>
      </c>
    </row>
    <row r="32" spans="1:16" x14ac:dyDescent="0.35">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 = 0,"",INDEX(customers!$A$1:$I$1001,MATCH(orders!$C32,customers!$A$1:$A$1001,0),MATCH(orders!G$1,customers!$A$1:$I$1,0)))</f>
        <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_xlfn.XLOOKUP(C32,customers!$A$1:$A$1001,customers!$I$1:$I$1001,,0,1)</f>
        <v>No</v>
      </c>
    </row>
    <row r="33" spans="1:16" x14ac:dyDescent="0.35">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 = 0,"",INDEX(customers!$A$1:$I$1001,MATCH(orders!$C33,customers!$A$1:$A$1001,0),MATCH(orders!G$1,customers!$A$1:$I$1,0)))</f>
        <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_xlfn.XLOOKUP(C33,customers!$A$1:$A$1001,customers!$I$1:$I$1001,,0,1)</f>
        <v>No</v>
      </c>
    </row>
    <row r="34" spans="1:16" x14ac:dyDescent="0.35">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 = 0,"",INDEX(customers!$A$1:$I$1001,MATCH(orders!$C34,customers!$A$1:$A$1001,0),MATCH(orders!G$1,customers!$A$1:$I$1,0)))</f>
        <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_xlfn.XLOOKUP(C34,customers!$A$1:$A$1001,customers!$I$1:$I$1001,,0,1)</f>
        <v>No</v>
      </c>
    </row>
    <row r="35" spans="1:16" x14ac:dyDescent="0.35">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 = 0,"",INDEX(customers!$A$1:$I$1001,MATCH(orders!$C35,customers!$A$1:$A$1001,0),MATCH(orders!G$1,customers!$A$1:$I$1,0)))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_xlfn.XLOOKUP(C35,customers!$A$1:$A$1001,customers!$I$1:$I$1001,,0,1)</f>
        <v>No</v>
      </c>
    </row>
    <row r="36" spans="1:16" x14ac:dyDescent="0.35">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 = 0,"",INDEX(customers!$A$1:$I$1001,MATCH(orders!$C36,customers!$A$1:$A$1001,0),MATCH(orders!G$1,customers!$A$1:$I$1,0)))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_xlfn.XLOOKUP(C36,customers!$A$1:$A$1001,customers!$I$1:$I$1001,,0,1)</f>
        <v>Yes</v>
      </c>
    </row>
    <row r="37" spans="1:16" x14ac:dyDescent="0.35">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 = 0,"",INDEX(customers!$A$1:$I$1001,MATCH(orders!$C37,customers!$A$1:$A$1001,0),MATCH(orders!G$1,customers!$A$1:$I$1,0)))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_xlfn.XLOOKUP(C37,customers!$A$1:$A$1001,customers!$I$1:$I$1001,,0,1)</f>
        <v>No</v>
      </c>
    </row>
    <row r="38" spans="1:16" x14ac:dyDescent="0.35">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 = 0,"",INDEX(customers!$A$1:$I$1001,MATCH(orders!$C38,customers!$A$1:$A$1001,0),MATCH(orders!G$1,customers!$A$1:$I$1,0)))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_xlfn.XLOOKUP(C38,customers!$A$1:$A$1001,customers!$I$1:$I$1001,,0,1)</f>
        <v>No</v>
      </c>
    </row>
    <row r="39" spans="1:16" x14ac:dyDescent="0.35">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 = 0,"",INDEX(customers!$A$1:$I$1001,MATCH(orders!$C39,customers!$A$1:$A$1001,0),MATCH(orders!G$1,customers!$A$1:$I$1,0)))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_xlfn.XLOOKUP(C39,customers!$A$1:$A$1001,customers!$I$1:$I$1001,,0,1)</f>
        <v>No</v>
      </c>
    </row>
    <row r="40" spans="1:16" x14ac:dyDescent="0.35">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 = 0,"",INDEX(customers!$A$1:$I$1001,MATCH(orders!$C40,customers!$A$1:$A$1001,0),MATCH(orders!G$1,customers!$A$1:$I$1,0)))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_xlfn.XLOOKUP(C40,customers!$A$1:$A$1001,customers!$I$1:$I$1001,,0,1)</f>
        <v>No</v>
      </c>
    </row>
    <row r="41" spans="1:16" x14ac:dyDescent="0.35">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 = 0,"",INDEX(customers!$A$1:$I$1001,MATCH(orders!$C41,customers!$A$1:$A$1001,0),MATCH(orders!G$1,customers!$A$1:$I$1,0)))</f>
        <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_xlfn.XLOOKUP(C41,customers!$A$1:$A$1001,customers!$I$1:$I$1001,,0,1)</f>
        <v>Yes</v>
      </c>
    </row>
    <row r="42" spans="1:16" x14ac:dyDescent="0.35">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 = 0,"",INDEX(customers!$A$1:$I$1001,MATCH(orders!$C42,customers!$A$1:$A$1001,0),MATCH(orders!G$1,customers!$A$1:$I$1,0)))</f>
        <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_xlfn.XLOOKUP(C42,customers!$A$1:$A$1001,customers!$I$1:$I$1001,,0,1)</f>
        <v>No</v>
      </c>
    </row>
    <row r="43" spans="1:16" x14ac:dyDescent="0.35">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 = 0,"",INDEX(customers!$A$1:$I$1001,MATCH(orders!$C43,customers!$A$1:$A$1001,0),MATCH(orders!G$1,customers!$A$1:$I$1,0)))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_xlfn.XLOOKUP(C43,customers!$A$1:$A$1001,customers!$I$1:$I$1001,,0,1)</f>
        <v>Yes</v>
      </c>
    </row>
    <row r="44" spans="1:16" x14ac:dyDescent="0.35">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 = 0,"",INDEX(customers!$A$1:$I$1001,MATCH(orders!$C44,customers!$A$1:$A$1001,0),MATCH(orders!G$1,customers!$A$1:$I$1,0)))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_xlfn.XLOOKUP(C44,customers!$A$1:$A$1001,customers!$I$1:$I$1001,,0,1)</f>
        <v>Yes</v>
      </c>
    </row>
    <row r="45" spans="1:16" x14ac:dyDescent="0.35">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 = 0,"",INDEX(customers!$A$1:$I$1001,MATCH(orders!$C45,customers!$A$1:$A$1001,0),MATCH(orders!G$1,customers!$A$1:$I$1,0)))</f>
        <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_xlfn.XLOOKUP(C45,customers!$A$1:$A$1001,customers!$I$1:$I$1001,,0,1)</f>
        <v>No</v>
      </c>
    </row>
    <row r="46" spans="1:16" x14ac:dyDescent="0.35">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 = 0,"",INDEX(customers!$A$1:$I$1001,MATCH(orders!$C46,customers!$A$1:$A$1001,0),MATCH(orders!G$1,customers!$A$1:$I$1,0)))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_xlfn.XLOOKUP(C46,customers!$A$1:$A$1001,customers!$I$1:$I$1001,,0,1)</f>
        <v>Yes</v>
      </c>
    </row>
    <row r="47" spans="1:16" x14ac:dyDescent="0.35">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 = 0,"",INDEX(customers!$A$1:$I$1001,MATCH(orders!$C47,customers!$A$1:$A$1001,0),MATCH(orders!G$1,customers!$A$1:$I$1,0)))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_xlfn.XLOOKUP(C47,customers!$A$1:$A$1001,customers!$I$1:$I$1001,,0,1)</f>
        <v>No</v>
      </c>
    </row>
    <row r="48" spans="1:16" x14ac:dyDescent="0.35">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 = 0,"",INDEX(customers!$A$1:$I$1001,MATCH(orders!$C48,customers!$A$1:$A$1001,0),MATCH(orders!G$1,customers!$A$1:$I$1,0)))</f>
        <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_xlfn.XLOOKUP(C48,customers!$A$1:$A$1001,customers!$I$1:$I$1001,,0,1)</f>
        <v>Yes</v>
      </c>
    </row>
    <row r="49" spans="1:16" x14ac:dyDescent="0.35">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 = 0,"",INDEX(customers!$A$1:$I$1001,MATCH(orders!$C49,customers!$A$1:$A$1001,0),MATCH(orders!G$1,customers!$A$1:$I$1,0)))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_xlfn.XLOOKUP(C49,customers!$A$1:$A$1001,customers!$I$1:$I$1001,,0,1)</f>
        <v>Yes</v>
      </c>
    </row>
    <row r="50" spans="1:16" x14ac:dyDescent="0.35">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 = 0,"",INDEX(customers!$A$1:$I$1001,MATCH(orders!$C50,customers!$A$1:$A$1001,0),MATCH(orders!G$1,customers!$A$1:$I$1,0)))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_xlfn.XLOOKUP(C50,customers!$A$1:$A$1001,customers!$I$1:$I$1001,,0,1)</f>
        <v>No</v>
      </c>
    </row>
    <row r="51" spans="1:16" x14ac:dyDescent="0.35">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 = 0,"",INDEX(customers!$A$1:$I$1001,MATCH(orders!$C51,customers!$A$1:$A$1001,0),MATCH(orders!G$1,customers!$A$1:$I$1,0)))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_xlfn.XLOOKUP(C51,customers!$A$1:$A$1001,customers!$I$1:$I$1001,,0,1)</f>
        <v>No</v>
      </c>
    </row>
    <row r="52" spans="1:16" x14ac:dyDescent="0.35">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 = 0,"",INDEX(customers!$A$1:$I$1001,MATCH(orders!$C52,customers!$A$1:$A$1001,0),MATCH(orders!G$1,customers!$A$1:$I$1,0)))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_xlfn.XLOOKUP(C52,customers!$A$1:$A$1001,customers!$I$1:$I$1001,,0,1)</f>
        <v>No</v>
      </c>
    </row>
    <row r="53" spans="1:16" x14ac:dyDescent="0.35">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 = 0,"",INDEX(customers!$A$1:$I$1001,MATCH(orders!$C53,customers!$A$1:$A$1001,0),MATCH(orders!G$1,customers!$A$1:$I$1,0)))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_xlfn.XLOOKUP(C53,customers!$A$1:$A$1001,customers!$I$1:$I$1001,,0,1)</f>
        <v>Yes</v>
      </c>
    </row>
    <row r="54" spans="1:16" x14ac:dyDescent="0.35">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 = 0,"",INDEX(customers!$A$1:$I$1001,MATCH(orders!$C54,customers!$A$1:$A$1001,0),MATCH(orders!G$1,customers!$A$1:$I$1,0)))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_xlfn.XLOOKUP(C54,customers!$A$1:$A$1001,customers!$I$1:$I$1001,,0,1)</f>
        <v>No</v>
      </c>
    </row>
    <row r="55" spans="1:16" x14ac:dyDescent="0.35">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 = 0,"",INDEX(customers!$A$1:$I$1001,MATCH(orders!$C55,customers!$A$1:$A$1001,0),MATCH(orders!G$1,customers!$A$1:$I$1,0)))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_xlfn.XLOOKUP(C55,customers!$A$1:$A$1001,customers!$I$1:$I$1001,,0,1)</f>
        <v>No</v>
      </c>
    </row>
    <row r="56" spans="1:16" x14ac:dyDescent="0.35">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 = 0,"",INDEX(customers!$A$1:$I$1001,MATCH(orders!$C56,customers!$A$1:$A$1001,0),MATCH(orders!G$1,customers!$A$1:$I$1,0)))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_xlfn.XLOOKUP(C56,customers!$A$1:$A$1001,customers!$I$1:$I$1001,,0,1)</f>
        <v>No</v>
      </c>
    </row>
    <row r="57" spans="1:16" x14ac:dyDescent="0.35">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 = 0,"",INDEX(customers!$A$1:$I$1001,MATCH(orders!$C57,customers!$A$1:$A$1001,0),MATCH(orders!G$1,customers!$A$1:$I$1,0)))</f>
        <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_xlfn.XLOOKUP(C57,customers!$A$1:$A$1001,customers!$I$1:$I$1001,,0,1)</f>
        <v>No</v>
      </c>
    </row>
    <row r="58" spans="1:16" x14ac:dyDescent="0.35">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 = 0,"",INDEX(customers!$A$1:$I$1001,MATCH(orders!$C58,customers!$A$1:$A$1001,0),MATCH(orders!G$1,customers!$A$1:$I$1,0)))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_xlfn.XLOOKUP(C58,customers!$A$1:$A$1001,customers!$I$1:$I$1001,,0,1)</f>
        <v>Yes</v>
      </c>
    </row>
    <row r="59" spans="1:16" x14ac:dyDescent="0.35">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 = 0,"",INDEX(customers!$A$1:$I$1001,MATCH(orders!$C59,customers!$A$1:$A$1001,0),MATCH(orders!G$1,customers!$A$1:$I$1,0)))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_xlfn.XLOOKUP(C59,customers!$A$1:$A$1001,customers!$I$1:$I$1001,,0,1)</f>
        <v>No</v>
      </c>
    </row>
    <row r="60" spans="1:16" x14ac:dyDescent="0.35">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 = 0,"",INDEX(customers!$A$1:$I$1001,MATCH(orders!$C60,customers!$A$1:$A$1001,0),MATCH(orders!G$1,customers!$A$1:$I$1,0)))</f>
        <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_xlfn.XLOOKUP(C60,customers!$A$1:$A$1001,customers!$I$1:$I$1001,,0,1)</f>
        <v>Yes</v>
      </c>
    </row>
    <row r="61" spans="1:16" x14ac:dyDescent="0.35">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 = 0,"",INDEX(customers!$A$1:$I$1001,MATCH(orders!$C61,customers!$A$1:$A$1001,0),MATCH(orders!G$1,customers!$A$1:$I$1,0)))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_xlfn.XLOOKUP(C61,customers!$A$1:$A$1001,customers!$I$1:$I$1001,,0,1)</f>
        <v>Yes</v>
      </c>
    </row>
    <row r="62" spans="1:16" x14ac:dyDescent="0.35">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 = 0,"",INDEX(customers!$A$1:$I$1001,MATCH(orders!$C62,customers!$A$1:$A$1001,0),MATCH(orders!G$1,customers!$A$1:$I$1,0)))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_xlfn.XLOOKUP(C62,customers!$A$1:$A$1001,customers!$I$1:$I$1001,,0,1)</f>
        <v>No</v>
      </c>
    </row>
    <row r="63" spans="1:16" x14ac:dyDescent="0.35">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 = 0,"",INDEX(customers!$A$1:$I$1001,MATCH(orders!$C63,customers!$A$1:$A$1001,0),MATCH(orders!G$1,customers!$A$1:$I$1,0)))</f>
        <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_xlfn.XLOOKUP(C63,customers!$A$1:$A$1001,customers!$I$1:$I$1001,,0,1)</f>
        <v>Yes</v>
      </c>
    </row>
    <row r="64" spans="1:16" x14ac:dyDescent="0.35">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 = 0,"",INDEX(customers!$A$1:$I$1001,MATCH(orders!$C64,customers!$A$1:$A$1001,0),MATCH(orders!G$1,customers!$A$1:$I$1,0)))</f>
        <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_xlfn.XLOOKUP(C64,customers!$A$1:$A$1001,customers!$I$1:$I$1001,,0,1)</f>
        <v>Yes</v>
      </c>
    </row>
    <row r="65" spans="1:16" x14ac:dyDescent="0.35">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 = 0,"",INDEX(customers!$A$1:$I$1001,MATCH(orders!$C65,customers!$A$1:$A$1001,0),MATCH(orders!G$1,customers!$A$1:$I$1,0)))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_xlfn.XLOOKUP(C65,customers!$A$1:$A$1001,customers!$I$1:$I$1001,,0,1)</f>
        <v>No</v>
      </c>
    </row>
    <row r="66" spans="1:16" x14ac:dyDescent="0.35">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 = 0,"",INDEX(customers!$A$1:$I$1001,MATCH(orders!$C66,customers!$A$1:$A$1001,0),MATCH(orders!G$1,customers!$A$1:$I$1,0)))</f>
        <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_xlfn.XLOOKUP(C66,customers!$A$1:$A$1001,customers!$I$1:$I$1001,,0,1)</f>
        <v>Yes</v>
      </c>
    </row>
    <row r="67" spans="1:16" x14ac:dyDescent="0.35">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 = 0,"",INDEX(customers!$A$1:$I$1001,MATCH(orders!$C67,customers!$A$1:$A$1001,0),MATCH(orders!G$1,customers!$A$1:$I$1,0)))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 *E67</f>
        <v>82.339999999999989</v>
      </c>
      <c r="N67" t="str">
        <f t="shared" ref="N67:N130" si="4">IF(I67="Rob","Robusta",IF(I67="Exc","Excelsa",IF(I67="Ara","Arabica",IF(I67="Lib","Liberica",""))))</f>
        <v>Robusta</v>
      </c>
      <c r="O67" t="str">
        <f t="shared" ref="O67:O130" si="5">IF(J67 ="M","Medium",IF(J67="L","Light",IF(J67="D","Dark","")))</f>
        <v>Dark</v>
      </c>
      <c r="P67" t="str">
        <f>_xlfn.XLOOKUP(C67,customers!$A$1:$A$1001,customers!$I$1:$I$1001,,0,1)</f>
        <v>Yes</v>
      </c>
    </row>
    <row r="68" spans="1:16" x14ac:dyDescent="0.35">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 = 0,"",INDEX(customers!$A$1:$I$1001,MATCH(orders!$C68,customers!$A$1:$A$1001,0),MATCH(orders!G$1,customers!$A$1:$I$1,0)))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_xlfn.XLOOKUP(C68,customers!$A$1:$A$1001,customers!$I$1:$I$1001,,0,1)</f>
        <v>Yes</v>
      </c>
    </row>
    <row r="69" spans="1:16" x14ac:dyDescent="0.35">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 = 0,"",INDEX(customers!$A$1:$I$1001,MATCH(orders!$C69,customers!$A$1:$A$1001,0),MATCH(orders!G$1,customers!$A$1:$I$1,0)))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_xlfn.XLOOKUP(C69,customers!$A$1:$A$1001,customers!$I$1:$I$1001,,0,1)</f>
        <v>No</v>
      </c>
    </row>
    <row r="70" spans="1:16" x14ac:dyDescent="0.35">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 = 0,"",INDEX(customers!$A$1:$I$1001,MATCH(orders!$C70,customers!$A$1:$A$1001,0),MATCH(orders!G$1,customers!$A$1:$I$1,0)))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_xlfn.XLOOKUP(C70,customers!$A$1:$A$1001,customers!$I$1:$I$1001,,0,1)</f>
        <v>No</v>
      </c>
    </row>
    <row r="71" spans="1:16" x14ac:dyDescent="0.35">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 = 0,"",INDEX(customers!$A$1:$I$1001,MATCH(orders!$C71,customers!$A$1:$A$1001,0),MATCH(orders!G$1,customers!$A$1:$I$1,0)))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_xlfn.XLOOKUP(C71,customers!$A$1:$A$1001,customers!$I$1:$I$1001,,0,1)</f>
        <v>Yes</v>
      </c>
    </row>
    <row r="72" spans="1:16" x14ac:dyDescent="0.35">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 = 0,"",INDEX(customers!$A$1:$I$1001,MATCH(orders!$C72,customers!$A$1:$A$1001,0),MATCH(orders!G$1,customers!$A$1:$I$1,0)))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_xlfn.XLOOKUP(C72,customers!$A$1:$A$1001,customers!$I$1:$I$1001,,0,1)</f>
        <v>No</v>
      </c>
    </row>
    <row r="73" spans="1:16" x14ac:dyDescent="0.35">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 = 0,"",INDEX(customers!$A$1:$I$1001,MATCH(orders!$C73,customers!$A$1:$A$1001,0),MATCH(orders!G$1,customers!$A$1:$I$1,0)))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_xlfn.XLOOKUP(C73,customers!$A$1:$A$1001,customers!$I$1:$I$1001,,0,1)</f>
        <v>No</v>
      </c>
    </row>
    <row r="74" spans="1:16" x14ac:dyDescent="0.35">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 = 0,"",INDEX(customers!$A$1:$I$1001,MATCH(orders!$C74,customers!$A$1:$A$1001,0),MATCH(orders!G$1,customers!$A$1:$I$1,0)))</f>
        <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_xlfn.XLOOKUP(C74,customers!$A$1:$A$1001,customers!$I$1:$I$1001,,0,1)</f>
        <v>No</v>
      </c>
    </row>
    <row r="75" spans="1:16" x14ac:dyDescent="0.35">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 = 0,"",INDEX(customers!$A$1:$I$1001,MATCH(orders!$C75,customers!$A$1:$A$1001,0),MATCH(orders!G$1,customers!$A$1:$I$1,0)))</f>
        <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_xlfn.XLOOKUP(C75,customers!$A$1:$A$1001,customers!$I$1:$I$1001,,0,1)</f>
        <v>Yes</v>
      </c>
    </row>
    <row r="76" spans="1:16" x14ac:dyDescent="0.35">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 = 0,"",INDEX(customers!$A$1:$I$1001,MATCH(orders!$C76,customers!$A$1:$A$1001,0),MATCH(orders!G$1,customers!$A$1:$I$1,0)))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_xlfn.XLOOKUP(C76,customers!$A$1:$A$1001,customers!$I$1:$I$1001,,0,1)</f>
        <v>Yes</v>
      </c>
    </row>
    <row r="77" spans="1:16" x14ac:dyDescent="0.35">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 = 0,"",INDEX(customers!$A$1:$I$1001,MATCH(orders!$C77,customers!$A$1:$A$1001,0),MATCH(orders!G$1,customers!$A$1:$I$1,0)))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_xlfn.XLOOKUP(C77,customers!$A$1:$A$1001,customers!$I$1:$I$1001,,0,1)</f>
        <v>Yes</v>
      </c>
    </row>
    <row r="78" spans="1:16" x14ac:dyDescent="0.35">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 = 0,"",INDEX(customers!$A$1:$I$1001,MATCH(orders!$C78,customers!$A$1:$A$1001,0),MATCH(orders!G$1,customers!$A$1:$I$1,0)))</f>
        <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_xlfn.XLOOKUP(C78,customers!$A$1:$A$1001,customers!$I$1:$I$1001,,0,1)</f>
        <v>Yes</v>
      </c>
    </row>
    <row r="79" spans="1:16" x14ac:dyDescent="0.35">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 = 0,"",INDEX(customers!$A$1:$I$1001,MATCH(orders!$C79,customers!$A$1:$A$1001,0),MATCH(orders!G$1,customers!$A$1:$I$1,0)))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_xlfn.XLOOKUP(C79,customers!$A$1:$A$1001,customers!$I$1:$I$1001,,0,1)</f>
        <v>No</v>
      </c>
    </row>
    <row r="80" spans="1:16" x14ac:dyDescent="0.35">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 = 0,"",INDEX(customers!$A$1:$I$1001,MATCH(orders!$C80,customers!$A$1:$A$1001,0),MATCH(orders!G$1,customers!$A$1:$I$1,0)))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_xlfn.XLOOKUP(C80,customers!$A$1:$A$1001,customers!$I$1:$I$1001,,0,1)</f>
        <v>Yes</v>
      </c>
    </row>
    <row r="81" spans="1:16" x14ac:dyDescent="0.35">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 = 0,"",INDEX(customers!$A$1:$I$1001,MATCH(orders!$C81,customers!$A$1:$A$1001,0),MATCH(orders!G$1,customers!$A$1:$I$1,0)))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_xlfn.XLOOKUP(C81,customers!$A$1:$A$1001,customers!$I$1:$I$1001,,0,1)</f>
        <v>No</v>
      </c>
    </row>
    <row r="82" spans="1:16" x14ac:dyDescent="0.35">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 = 0,"",INDEX(customers!$A$1:$I$1001,MATCH(orders!$C82,customers!$A$1:$A$1001,0),MATCH(orders!G$1,customers!$A$1:$I$1,0)))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_xlfn.XLOOKUP(C82,customers!$A$1:$A$1001,customers!$I$1:$I$1001,,0,1)</f>
        <v>Yes</v>
      </c>
    </row>
    <row r="83" spans="1:16" x14ac:dyDescent="0.35">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 = 0,"",INDEX(customers!$A$1:$I$1001,MATCH(orders!$C83,customers!$A$1:$A$1001,0),MATCH(orders!G$1,customers!$A$1:$I$1,0)))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_xlfn.XLOOKUP(C83,customers!$A$1:$A$1001,customers!$I$1:$I$1001,,0,1)</f>
        <v>Yes</v>
      </c>
    </row>
    <row r="84" spans="1:16" x14ac:dyDescent="0.35">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 = 0,"",INDEX(customers!$A$1:$I$1001,MATCH(orders!$C84,customers!$A$1:$A$1001,0),MATCH(orders!G$1,customers!$A$1:$I$1,0)))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_xlfn.XLOOKUP(C84,customers!$A$1:$A$1001,customers!$I$1:$I$1001,,0,1)</f>
        <v>Yes</v>
      </c>
    </row>
    <row r="85" spans="1:16" x14ac:dyDescent="0.35">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 = 0,"",INDEX(customers!$A$1:$I$1001,MATCH(orders!$C85,customers!$A$1:$A$1001,0),MATCH(orders!G$1,customers!$A$1:$I$1,0)))</f>
        <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_xlfn.XLOOKUP(C85,customers!$A$1:$A$1001,customers!$I$1:$I$1001,,0,1)</f>
        <v>Yes</v>
      </c>
    </row>
    <row r="86" spans="1:16" x14ac:dyDescent="0.35">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 = 0,"",INDEX(customers!$A$1:$I$1001,MATCH(orders!$C86,customers!$A$1:$A$1001,0),MATCH(orders!G$1,customers!$A$1:$I$1,0)))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_xlfn.XLOOKUP(C86,customers!$A$1:$A$1001,customers!$I$1:$I$1001,,0,1)</f>
        <v>No</v>
      </c>
    </row>
    <row r="87" spans="1:16" x14ac:dyDescent="0.35">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 = 0,"",INDEX(customers!$A$1:$I$1001,MATCH(orders!$C87,customers!$A$1:$A$1001,0),MATCH(orders!G$1,customers!$A$1:$I$1,0)))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_xlfn.XLOOKUP(C87,customers!$A$1:$A$1001,customers!$I$1:$I$1001,,0,1)</f>
        <v>No</v>
      </c>
    </row>
    <row r="88" spans="1:16" x14ac:dyDescent="0.35">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 = 0,"",INDEX(customers!$A$1:$I$1001,MATCH(orders!$C88,customers!$A$1:$A$1001,0),MATCH(orders!G$1,customers!$A$1:$I$1,0)))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_xlfn.XLOOKUP(C88,customers!$A$1:$A$1001,customers!$I$1:$I$1001,,0,1)</f>
        <v>No</v>
      </c>
    </row>
    <row r="89" spans="1:16" x14ac:dyDescent="0.35">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 = 0,"",INDEX(customers!$A$1:$I$1001,MATCH(orders!$C89,customers!$A$1:$A$1001,0),MATCH(orders!G$1,customers!$A$1:$I$1,0)))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_xlfn.XLOOKUP(C89,customers!$A$1:$A$1001,customers!$I$1:$I$1001,,0,1)</f>
        <v>No</v>
      </c>
    </row>
    <row r="90" spans="1:16" x14ac:dyDescent="0.35">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 = 0,"",INDEX(customers!$A$1:$I$1001,MATCH(orders!$C90,customers!$A$1:$A$1001,0),MATCH(orders!G$1,customers!$A$1:$I$1,0)))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_xlfn.XLOOKUP(C90,customers!$A$1:$A$1001,customers!$I$1:$I$1001,,0,1)</f>
        <v>No</v>
      </c>
    </row>
    <row r="91" spans="1:16" x14ac:dyDescent="0.35">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 = 0,"",INDEX(customers!$A$1:$I$1001,MATCH(orders!$C91,customers!$A$1:$A$1001,0),MATCH(orders!G$1,customers!$A$1:$I$1,0)))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_xlfn.XLOOKUP(C91,customers!$A$1:$A$1001,customers!$I$1:$I$1001,,0,1)</f>
        <v>No</v>
      </c>
    </row>
    <row r="92" spans="1:16" x14ac:dyDescent="0.35">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 = 0,"",INDEX(customers!$A$1:$I$1001,MATCH(orders!$C92,customers!$A$1:$A$1001,0),MATCH(orders!G$1,customers!$A$1:$I$1,0)))</f>
        <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_xlfn.XLOOKUP(C92,customers!$A$1:$A$1001,customers!$I$1:$I$1001,,0,1)</f>
        <v>Yes</v>
      </c>
    </row>
    <row r="93" spans="1:16" x14ac:dyDescent="0.35">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 = 0,"",INDEX(customers!$A$1:$I$1001,MATCH(orders!$C93,customers!$A$1:$A$1001,0),MATCH(orders!G$1,customers!$A$1:$I$1,0)))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_xlfn.XLOOKUP(C93,customers!$A$1:$A$1001,customers!$I$1:$I$1001,,0,1)</f>
        <v>No</v>
      </c>
    </row>
    <row r="94" spans="1:16" x14ac:dyDescent="0.35">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 = 0,"",INDEX(customers!$A$1:$I$1001,MATCH(orders!$C94,customers!$A$1:$A$1001,0),MATCH(orders!G$1,customers!$A$1:$I$1,0)))</f>
        <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_xlfn.XLOOKUP(C94,customers!$A$1:$A$1001,customers!$I$1:$I$1001,,0,1)</f>
        <v>Yes</v>
      </c>
    </row>
    <row r="95" spans="1:16" x14ac:dyDescent="0.35">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 = 0,"",INDEX(customers!$A$1:$I$1001,MATCH(orders!$C95,customers!$A$1:$A$1001,0),MATCH(orders!G$1,customers!$A$1:$I$1,0)))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_xlfn.XLOOKUP(C95,customers!$A$1:$A$1001,customers!$I$1:$I$1001,,0,1)</f>
        <v>Yes</v>
      </c>
    </row>
    <row r="96" spans="1:16" x14ac:dyDescent="0.35">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 = 0,"",INDEX(customers!$A$1:$I$1001,MATCH(orders!$C96,customers!$A$1:$A$1001,0),MATCH(orders!G$1,customers!$A$1:$I$1,0)))</f>
        <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_xlfn.XLOOKUP(C96,customers!$A$1:$A$1001,customers!$I$1:$I$1001,,0,1)</f>
        <v>Yes</v>
      </c>
    </row>
    <row r="97" spans="1:16" x14ac:dyDescent="0.35">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 = 0,"",INDEX(customers!$A$1:$I$1001,MATCH(orders!$C97,customers!$A$1:$A$1001,0),MATCH(orders!G$1,customers!$A$1:$I$1,0)))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_xlfn.XLOOKUP(C97,customers!$A$1:$A$1001,customers!$I$1:$I$1001,,0,1)</f>
        <v>No</v>
      </c>
    </row>
    <row r="98" spans="1:16" x14ac:dyDescent="0.35">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 = 0,"",INDEX(customers!$A$1:$I$1001,MATCH(orders!$C98,customers!$A$1:$A$1001,0),MATCH(orders!G$1,customers!$A$1:$I$1,0)))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_xlfn.XLOOKUP(C98,customers!$A$1:$A$1001,customers!$I$1:$I$1001,,0,1)</f>
        <v>No</v>
      </c>
    </row>
    <row r="99" spans="1:16" x14ac:dyDescent="0.35">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 = 0,"",INDEX(customers!$A$1:$I$1001,MATCH(orders!$C99,customers!$A$1:$A$1001,0),MATCH(orders!G$1,customers!$A$1:$I$1,0)))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_xlfn.XLOOKUP(C99,customers!$A$1:$A$1001,customers!$I$1:$I$1001,,0,1)</f>
        <v>No</v>
      </c>
    </row>
    <row r="100" spans="1:16" x14ac:dyDescent="0.35">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 = 0,"",INDEX(customers!$A$1:$I$1001,MATCH(orders!$C100,customers!$A$1:$A$1001,0),MATCH(orders!G$1,customers!$A$1:$I$1,0)))</f>
        <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_xlfn.XLOOKUP(C100,customers!$A$1:$A$1001,customers!$I$1:$I$1001,,0,1)</f>
        <v>No</v>
      </c>
    </row>
    <row r="101" spans="1:16" x14ac:dyDescent="0.35">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 = 0,"",INDEX(customers!$A$1:$I$1001,MATCH(orders!$C101,customers!$A$1:$A$1001,0),MATCH(orders!G$1,customers!$A$1:$I$1,0)))</f>
        <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_xlfn.XLOOKUP(C101,customers!$A$1:$A$1001,customers!$I$1:$I$1001,,0,1)</f>
        <v>Yes</v>
      </c>
    </row>
    <row r="102" spans="1:16" x14ac:dyDescent="0.35">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 = 0,"",INDEX(customers!$A$1:$I$1001,MATCH(orders!$C102,customers!$A$1:$A$1001,0),MATCH(orders!G$1,customers!$A$1:$I$1,0)))</f>
        <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_xlfn.XLOOKUP(C102,customers!$A$1:$A$1001,customers!$I$1:$I$1001,,0,1)</f>
        <v>Yes</v>
      </c>
    </row>
    <row r="103" spans="1:16" x14ac:dyDescent="0.35">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 = 0,"",INDEX(customers!$A$1:$I$1001,MATCH(orders!$C103,customers!$A$1:$A$1001,0),MATCH(orders!G$1,customers!$A$1:$I$1,0)))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_xlfn.XLOOKUP(C103,customers!$A$1:$A$1001,customers!$I$1:$I$1001,,0,1)</f>
        <v>Yes</v>
      </c>
    </row>
    <row r="104" spans="1:16" x14ac:dyDescent="0.35">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 = 0,"",INDEX(customers!$A$1:$I$1001,MATCH(orders!$C104,customers!$A$1:$A$1001,0),MATCH(orders!G$1,customers!$A$1:$I$1,0)))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_xlfn.XLOOKUP(C104,customers!$A$1:$A$1001,customers!$I$1:$I$1001,,0,1)</f>
        <v>Yes</v>
      </c>
    </row>
    <row r="105" spans="1:16" x14ac:dyDescent="0.35">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 = 0,"",INDEX(customers!$A$1:$I$1001,MATCH(orders!$C105,customers!$A$1:$A$1001,0),MATCH(orders!G$1,customers!$A$1:$I$1,0)))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_xlfn.XLOOKUP(C105,customers!$A$1:$A$1001,customers!$I$1:$I$1001,,0,1)</f>
        <v>No</v>
      </c>
    </row>
    <row r="106" spans="1:16" x14ac:dyDescent="0.35">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 = 0,"",INDEX(customers!$A$1:$I$1001,MATCH(orders!$C106,customers!$A$1:$A$1001,0),MATCH(orders!G$1,customers!$A$1:$I$1,0)))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_xlfn.XLOOKUP(C106,customers!$A$1:$A$1001,customers!$I$1:$I$1001,,0,1)</f>
        <v>No</v>
      </c>
    </row>
    <row r="107" spans="1:16" x14ac:dyDescent="0.35">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 = 0,"",INDEX(customers!$A$1:$I$1001,MATCH(orders!$C107,customers!$A$1:$A$1001,0),MATCH(orders!G$1,customers!$A$1:$I$1,0)))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_xlfn.XLOOKUP(C107,customers!$A$1:$A$1001,customers!$I$1:$I$1001,,0,1)</f>
        <v>Yes</v>
      </c>
    </row>
    <row r="108" spans="1:16" x14ac:dyDescent="0.35">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 = 0,"",INDEX(customers!$A$1:$I$1001,MATCH(orders!$C108,customers!$A$1:$A$1001,0),MATCH(orders!G$1,customers!$A$1:$I$1,0)))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_xlfn.XLOOKUP(C108,customers!$A$1:$A$1001,customers!$I$1:$I$1001,,0,1)</f>
        <v>No</v>
      </c>
    </row>
    <row r="109" spans="1:16" x14ac:dyDescent="0.35">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 = 0,"",INDEX(customers!$A$1:$I$1001,MATCH(orders!$C109,customers!$A$1:$A$1001,0),MATCH(orders!G$1,customers!$A$1:$I$1,0)))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_xlfn.XLOOKUP(C109,customers!$A$1:$A$1001,customers!$I$1:$I$1001,,0,1)</f>
        <v>Yes</v>
      </c>
    </row>
    <row r="110" spans="1:16" x14ac:dyDescent="0.35">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 = 0,"",INDEX(customers!$A$1:$I$1001,MATCH(orders!$C110,customers!$A$1:$A$1001,0),MATCH(orders!G$1,customers!$A$1:$I$1,0)))</f>
        <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_xlfn.XLOOKUP(C110,customers!$A$1:$A$1001,customers!$I$1:$I$1001,,0,1)</f>
        <v>No</v>
      </c>
    </row>
    <row r="111" spans="1:16" x14ac:dyDescent="0.35">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 = 0,"",INDEX(customers!$A$1:$I$1001,MATCH(orders!$C111,customers!$A$1:$A$1001,0),MATCH(orders!G$1,customers!$A$1:$I$1,0)))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_xlfn.XLOOKUP(C111,customers!$A$1:$A$1001,customers!$I$1:$I$1001,,0,1)</f>
        <v>Yes</v>
      </c>
    </row>
    <row r="112" spans="1:16" x14ac:dyDescent="0.35">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 = 0,"",INDEX(customers!$A$1:$I$1001,MATCH(orders!$C112,customers!$A$1:$A$1001,0),MATCH(orders!G$1,customers!$A$1:$I$1,0)))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_xlfn.XLOOKUP(C112,customers!$A$1:$A$1001,customers!$I$1:$I$1001,,0,1)</f>
        <v>Yes</v>
      </c>
    </row>
    <row r="113" spans="1:16" x14ac:dyDescent="0.35">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 = 0,"",INDEX(customers!$A$1:$I$1001,MATCH(orders!$C113,customers!$A$1:$A$1001,0),MATCH(orders!G$1,customers!$A$1:$I$1,0)))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_xlfn.XLOOKUP(C113,customers!$A$1:$A$1001,customers!$I$1:$I$1001,,0,1)</f>
        <v>No</v>
      </c>
    </row>
    <row r="114" spans="1:16" x14ac:dyDescent="0.35">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 = 0,"",INDEX(customers!$A$1:$I$1001,MATCH(orders!$C114,customers!$A$1:$A$1001,0),MATCH(orders!G$1,customers!$A$1:$I$1,0)))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_xlfn.XLOOKUP(C114,customers!$A$1:$A$1001,customers!$I$1:$I$1001,,0,1)</f>
        <v>No</v>
      </c>
    </row>
    <row r="115" spans="1:16" x14ac:dyDescent="0.35">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 = 0,"",INDEX(customers!$A$1:$I$1001,MATCH(orders!$C115,customers!$A$1:$A$1001,0),MATCH(orders!G$1,customers!$A$1:$I$1,0)))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_xlfn.XLOOKUP(C115,customers!$A$1:$A$1001,customers!$I$1:$I$1001,,0,1)</f>
        <v>No</v>
      </c>
    </row>
    <row r="116" spans="1:16" x14ac:dyDescent="0.35">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 = 0,"",INDEX(customers!$A$1:$I$1001,MATCH(orders!$C116,customers!$A$1:$A$1001,0),MATCH(orders!G$1,customers!$A$1:$I$1,0)))</f>
        <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_xlfn.XLOOKUP(C116,customers!$A$1:$A$1001,customers!$I$1:$I$1001,,0,1)</f>
        <v>No</v>
      </c>
    </row>
    <row r="117" spans="1:16" x14ac:dyDescent="0.35">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 = 0,"",INDEX(customers!$A$1:$I$1001,MATCH(orders!$C117,customers!$A$1:$A$1001,0),MATCH(orders!G$1,customers!$A$1:$I$1,0)))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_xlfn.XLOOKUP(C117,customers!$A$1:$A$1001,customers!$I$1:$I$1001,,0,1)</f>
        <v>No</v>
      </c>
    </row>
    <row r="118" spans="1:16" x14ac:dyDescent="0.35">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 = 0,"",INDEX(customers!$A$1:$I$1001,MATCH(orders!$C118,customers!$A$1:$A$1001,0),MATCH(orders!G$1,customers!$A$1:$I$1,0)))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_xlfn.XLOOKUP(C118,customers!$A$1:$A$1001,customers!$I$1:$I$1001,,0,1)</f>
        <v>Yes</v>
      </c>
    </row>
    <row r="119" spans="1:16" x14ac:dyDescent="0.35">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 = 0,"",INDEX(customers!$A$1:$I$1001,MATCH(orders!$C119,customers!$A$1:$A$1001,0),MATCH(orders!G$1,customers!$A$1:$I$1,0)))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_xlfn.XLOOKUP(C119,customers!$A$1:$A$1001,customers!$I$1:$I$1001,,0,1)</f>
        <v>No</v>
      </c>
    </row>
    <row r="120" spans="1:16" x14ac:dyDescent="0.35">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 = 0,"",INDEX(customers!$A$1:$I$1001,MATCH(orders!$C120,customers!$A$1:$A$1001,0),MATCH(orders!G$1,customers!$A$1:$I$1,0)))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_xlfn.XLOOKUP(C120,customers!$A$1:$A$1001,customers!$I$1:$I$1001,,0,1)</f>
        <v>Yes</v>
      </c>
    </row>
    <row r="121" spans="1:16" x14ac:dyDescent="0.35">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 = 0,"",INDEX(customers!$A$1:$I$1001,MATCH(orders!$C121,customers!$A$1:$A$1001,0),MATCH(orders!G$1,customers!$A$1:$I$1,0)))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_xlfn.XLOOKUP(C121,customers!$A$1:$A$1001,customers!$I$1:$I$1001,,0,1)</f>
        <v>No</v>
      </c>
    </row>
    <row r="122" spans="1:16" x14ac:dyDescent="0.35">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 = 0,"",INDEX(customers!$A$1:$I$1001,MATCH(orders!$C122,customers!$A$1:$A$1001,0),MATCH(orders!G$1,customers!$A$1:$I$1,0)))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_xlfn.XLOOKUP(C122,customers!$A$1:$A$1001,customers!$I$1:$I$1001,,0,1)</f>
        <v>No</v>
      </c>
    </row>
    <row r="123" spans="1:16" x14ac:dyDescent="0.35">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 = 0,"",INDEX(customers!$A$1:$I$1001,MATCH(orders!$C123,customers!$A$1:$A$1001,0),MATCH(orders!G$1,customers!$A$1:$I$1,0)))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_xlfn.XLOOKUP(C123,customers!$A$1:$A$1001,customers!$I$1:$I$1001,,0,1)</f>
        <v>No</v>
      </c>
    </row>
    <row r="124" spans="1:16" x14ac:dyDescent="0.35">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 = 0,"",INDEX(customers!$A$1:$I$1001,MATCH(orders!$C124,customers!$A$1:$A$1001,0),MATCH(orders!G$1,customers!$A$1:$I$1,0)))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_xlfn.XLOOKUP(C124,customers!$A$1:$A$1001,customers!$I$1:$I$1001,,0,1)</f>
        <v>Yes</v>
      </c>
    </row>
    <row r="125" spans="1:16" x14ac:dyDescent="0.35">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 = 0,"",INDEX(customers!$A$1:$I$1001,MATCH(orders!$C125,customers!$A$1:$A$1001,0),MATCH(orders!G$1,customers!$A$1:$I$1,0)))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_xlfn.XLOOKUP(C125,customers!$A$1:$A$1001,customers!$I$1:$I$1001,,0,1)</f>
        <v>No</v>
      </c>
    </row>
    <row r="126" spans="1:16" x14ac:dyDescent="0.35">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 = 0,"",INDEX(customers!$A$1:$I$1001,MATCH(orders!$C126,customers!$A$1:$A$1001,0),MATCH(orders!G$1,customers!$A$1:$I$1,0)))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_xlfn.XLOOKUP(C126,customers!$A$1:$A$1001,customers!$I$1:$I$1001,,0,1)</f>
        <v>Yes</v>
      </c>
    </row>
    <row r="127" spans="1:16" x14ac:dyDescent="0.35">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 = 0,"",INDEX(customers!$A$1:$I$1001,MATCH(orders!$C127,customers!$A$1:$A$1001,0),MATCH(orders!G$1,customers!$A$1:$I$1,0)))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_xlfn.XLOOKUP(C127,customers!$A$1:$A$1001,customers!$I$1:$I$1001,,0,1)</f>
        <v>Yes</v>
      </c>
    </row>
    <row r="128" spans="1:16" x14ac:dyDescent="0.35">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 = 0,"",INDEX(customers!$A$1:$I$1001,MATCH(orders!$C128,customers!$A$1:$A$1001,0),MATCH(orders!G$1,customers!$A$1:$I$1,0)))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_xlfn.XLOOKUP(C128,customers!$A$1:$A$1001,customers!$I$1:$I$1001,,0,1)</f>
        <v>No</v>
      </c>
    </row>
    <row r="129" spans="1:16" x14ac:dyDescent="0.35">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 = 0,"",INDEX(customers!$A$1:$I$1001,MATCH(orders!$C129,customers!$A$1:$A$1001,0),MATCH(orders!G$1,customers!$A$1:$I$1,0)))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_xlfn.XLOOKUP(C129,customers!$A$1:$A$1001,customers!$I$1:$I$1001,,0,1)</f>
        <v>No</v>
      </c>
    </row>
    <row r="130" spans="1:16" x14ac:dyDescent="0.35">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 = 0,"",INDEX(customers!$A$1:$I$1001,MATCH(orders!$C130,customers!$A$1:$A$1001,0),MATCH(orders!G$1,customers!$A$1:$I$1,0)))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_xlfn.XLOOKUP(C130,customers!$A$1:$A$1001,customers!$I$1:$I$1001,,0,1)</f>
        <v>No</v>
      </c>
    </row>
    <row r="131" spans="1:16" x14ac:dyDescent="0.35">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 = 0,"",INDEX(customers!$A$1:$I$1001,MATCH(orders!$C131,customers!$A$1:$A$1001,0),MATCH(orders!G$1,customers!$A$1:$I$1,0)))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 *E131</f>
        <v>12.15</v>
      </c>
      <c r="N131" t="str">
        <f t="shared" ref="N131:N194" si="7">IF(I131="Rob","Robusta",IF(I131="Exc","Excelsa",IF(I131="Ara","Arabica",IF(I131="Lib","Liberica",""))))</f>
        <v>Excelsa</v>
      </c>
      <c r="O131" t="str">
        <f t="shared" ref="O131:O194" si="8">IF(J131 ="M","Medium",IF(J131="L","Light",IF(J131="D","Dark","")))</f>
        <v>Dark</v>
      </c>
      <c r="P131" t="str">
        <f>_xlfn.XLOOKUP(C131,customers!$A$1:$A$1001,customers!$I$1:$I$1001,,0,1)</f>
        <v>Yes</v>
      </c>
    </row>
    <row r="132" spans="1:16" x14ac:dyDescent="0.35">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 = 0,"",INDEX(customers!$A$1:$I$1001,MATCH(orders!$C132,customers!$A$1:$A$1001,0),MATCH(orders!G$1,customers!$A$1:$I$1,0)))</f>
        <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_xlfn.XLOOKUP(C132,customers!$A$1:$A$1001,customers!$I$1:$I$1001,,0,1)</f>
        <v>Yes</v>
      </c>
    </row>
    <row r="133" spans="1:16" x14ac:dyDescent="0.35">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 = 0,"",INDEX(customers!$A$1:$I$1001,MATCH(orders!$C133,customers!$A$1:$A$1001,0),MATCH(orders!G$1,customers!$A$1:$I$1,0)))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_xlfn.XLOOKUP(C133,customers!$A$1:$A$1001,customers!$I$1:$I$1001,,0,1)</f>
        <v>Yes</v>
      </c>
    </row>
    <row r="134" spans="1:16" x14ac:dyDescent="0.35">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 = 0,"",INDEX(customers!$A$1:$I$1001,MATCH(orders!$C134,customers!$A$1:$A$1001,0),MATCH(orders!G$1,customers!$A$1:$I$1,0)))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_xlfn.XLOOKUP(C134,customers!$A$1:$A$1001,customers!$I$1:$I$1001,,0,1)</f>
        <v>Yes</v>
      </c>
    </row>
    <row r="135" spans="1:16" x14ac:dyDescent="0.35">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 = 0,"",INDEX(customers!$A$1:$I$1001,MATCH(orders!$C135,customers!$A$1:$A$1001,0),MATCH(orders!G$1,customers!$A$1:$I$1,0)))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_xlfn.XLOOKUP(C135,customers!$A$1:$A$1001,customers!$I$1:$I$1001,,0,1)</f>
        <v>No</v>
      </c>
    </row>
    <row r="136" spans="1:16" x14ac:dyDescent="0.35">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 = 0,"",INDEX(customers!$A$1:$I$1001,MATCH(orders!$C136,customers!$A$1:$A$1001,0),MATCH(orders!G$1,customers!$A$1:$I$1,0)))</f>
        <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_xlfn.XLOOKUP(C136,customers!$A$1:$A$1001,customers!$I$1:$I$1001,,0,1)</f>
        <v>Yes</v>
      </c>
    </row>
    <row r="137" spans="1:16" x14ac:dyDescent="0.35">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 = 0,"",INDEX(customers!$A$1:$I$1001,MATCH(orders!$C137,customers!$A$1:$A$1001,0),MATCH(orders!G$1,customers!$A$1:$I$1,0)))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_xlfn.XLOOKUP(C137,customers!$A$1:$A$1001,customers!$I$1:$I$1001,,0,1)</f>
        <v>Yes</v>
      </c>
    </row>
    <row r="138" spans="1:16" x14ac:dyDescent="0.35">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 = 0,"",INDEX(customers!$A$1:$I$1001,MATCH(orders!$C138,customers!$A$1:$A$1001,0),MATCH(orders!G$1,customers!$A$1:$I$1,0)))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_xlfn.XLOOKUP(C138,customers!$A$1:$A$1001,customers!$I$1:$I$1001,,0,1)</f>
        <v>No</v>
      </c>
    </row>
    <row r="139" spans="1:16" x14ac:dyDescent="0.35">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 = 0,"",INDEX(customers!$A$1:$I$1001,MATCH(orders!$C139,customers!$A$1:$A$1001,0),MATCH(orders!G$1,customers!$A$1:$I$1,0)))</f>
        <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_xlfn.XLOOKUP(C139,customers!$A$1:$A$1001,customers!$I$1:$I$1001,,0,1)</f>
        <v>No</v>
      </c>
    </row>
    <row r="140" spans="1:16" x14ac:dyDescent="0.35">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 = 0,"",INDEX(customers!$A$1:$I$1001,MATCH(orders!$C140,customers!$A$1:$A$1001,0),MATCH(orders!G$1,customers!$A$1:$I$1,0)))</f>
        <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_xlfn.XLOOKUP(C140,customers!$A$1:$A$1001,customers!$I$1:$I$1001,,0,1)</f>
        <v>No</v>
      </c>
    </row>
    <row r="141" spans="1:16" x14ac:dyDescent="0.35">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 = 0,"",INDEX(customers!$A$1:$I$1001,MATCH(orders!$C141,customers!$A$1:$A$1001,0),MATCH(orders!G$1,customers!$A$1:$I$1,0)))</f>
        <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_xlfn.XLOOKUP(C141,customers!$A$1:$A$1001,customers!$I$1:$I$1001,,0,1)</f>
        <v>Yes</v>
      </c>
    </row>
    <row r="142" spans="1:16" x14ac:dyDescent="0.35">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 = 0,"",INDEX(customers!$A$1:$I$1001,MATCH(orders!$C142,customers!$A$1:$A$1001,0),MATCH(orders!G$1,customers!$A$1:$I$1,0)))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_xlfn.XLOOKUP(C142,customers!$A$1:$A$1001,customers!$I$1:$I$1001,,0,1)</f>
        <v>Yes</v>
      </c>
    </row>
    <row r="143" spans="1:16" x14ac:dyDescent="0.35">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 = 0,"",INDEX(customers!$A$1:$I$1001,MATCH(orders!$C143,customers!$A$1:$A$1001,0),MATCH(orders!G$1,customers!$A$1:$I$1,0)))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_xlfn.XLOOKUP(C143,customers!$A$1:$A$1001,customers!$I$1:$I$1001,,0,1)</f>
        <v>Yes</v>
      </c>
    </row>
    <row r="144" spans="1:16" x14ac:dyDescent="0.35">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 = 0,"",INDEX(customers!$A$1:$I$1001,MATCH(orders!$C144,customers!$A$1:$A$1001,0),MATCH(orders!G$1,customers!$A$1:$I$1,0)))</f>
        <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_xlfn.XLOOKUP(C144,customers!$A$1:$A$1001,customers!$I$1:$I$1001,,0,1)</f>
        <v>Yes</v>
      </c>
    </row>
    <row r="145" spans="1:16" x14ac:dyDescent="0.35">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 = 0,"",INDEX(customers!$A$1:$I$1001,MATCH(orders!$C145,customers!$A$1:$A$1001,0),MATCH(orders!G$1,customers!$A$1:$I$1,0)))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_xlfn.XLOOKUP(C145,customers!$A$1:$A$1001,customers!$I$1:$I$1001,,0,1)</f>
        <v>No</v>
      </c>
    </row>
    <row r="146" spans="1:16" x14ac:dyDescent="0.35">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 = 0,"",INDEX(customers!$A$1:$I$1001,MATCH(orders!$C146,customers!$A$1:$A$1001,0),MATCH(orders!G$1,customers!$A$1:$I$1,0)))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_xlfn.XLOOKUP(C146,customers!$A$1:$A$1001,customers!$I$1:$I$1001,,0,1)</f>
        <v>Yes</v>
      </c>
    </row>
    <row r="147" spans="1:16" x14ac:dyDescent="0.35">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 = 0,"",INDEX(customers!$A$1:$I$1001,MATCH(orders!$C147,customers!$A$1:$A$1001,0),MATCH(orders!G$1,customers!$A$1:$I$1,0)))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_xlfn.XLOOKUP(C147,customers!$A$1:$A$1001,customers!$I$1:$I$1001,,0,1)</f>
        <v>No</v>
      </c>
    </row>
    <row r="148" spans="1:16" x14ac:dyDescent="0.35">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 = 0,"",INDEX(customers!$A$1:$I$1001,MATCH(orders!$C148,customers!$A$1:$A$1001,0),MATCH(orders!G$1,customers!$A$1:$I$1,0)))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_xlfn.XLOOKUP(C148,customers!$A$1:$A$1001,customers!$I$1:$I$1001,,0,1)</f>
        <v>No</v>
      </c>
    </row>
    <row r="149" spans="1:16" x14ac:dyDescent="0.35">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 = 0,"",INDEX(customers!$A$1:$I$1001,MATCH(orders!$C149,customers!$A$1:$A$1001,0),MATCH(orders!G$1,customers!$A$1:$I$1,0)))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_xlfn.XLOOKUP(C149,customers!$A$1:$A$1001,customers!$I$1:$I$1001,,0,1)</f>
        <v>No</v>
      </c>
    </row>
    <row r="150" spans="1:16" x14ac:dyDescent="0.35">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 = 0,"",INDEX(customers!$A$1:$I$1001,MATCH(orders!$C150,customers!$A$1:$A$1001,0),MATCH(orders!G$1,customers!$A$1:$I$1,0)))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_xlfn.XLOOKUP(C150,customers!$A$1:$A$1001,customers!$I$1:$I$1001,,0,1)</f>
        <v>Yes</v>
      </c>
    </row>
    <row r="151" spans="1:16" x14ac:dyDescent="0.35">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 = 0,"",INDEX(customers!$A$1:$I$1001,MATCH(orders!$C151,customers!$A$1:$A$1001,0),MATCH(orders!G$1,customers!$A$1:$I$1,0)))</f>
        <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_xlfn.XLOOKUP(C151,customers!$A$1:$A$1001,customers!$I$1:$I$1001,,0,1)</f>
        <v>Yes</v>
      </c>
    </row>
    <row r="152" spans="1:16" x14ac:dyDescent="0.35">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 = 0,"",INDEX(customers!$A$1:$I$1001,MATCH(orders!$C152,customers!$A$1:$A$1001,0),MATCH(orders!G$1,customers!$A$1:$I$1,0)))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_xlfn.XLOOKUP(C152,customers!$A$1:$A$1001,customers!$I$1:$I$1001,,0,1)</f>
        <v>Yes</v>
      </c>
    </row>
    <row r="153" spans="1:16" x14ac:dyDescent="0.35">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 = 0,"",INDEX(customers!$A$1:$I$1001,MATCH(orders!$C153,customers!$A$1:$A$1001,0),MATCH(orders!G$1,customers!$A$1:$I$1,0)))</f>
        <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_xlfn.XLOOKUP(C153,customers!$A$1:$A$1001,customers!$I$1:$I$1001,,0,1)</f>
        <v>Yes</v>
      </c>
    </row>
    <row r="154" spans="1:16" x14ac:dyDescent="0.35">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 = 0,"",INDEX(customers!$A$1:$I$1001,MATCH(orders!$C154,customers!$A$1:$A$1001,0),MATCH(orders!G$1,customers!$A$1:$I$1,0)))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_xlfn.XLOOKUP(C154,customers!$A$1:$A$1001,customers!$I$1:$I$1001,,0,1)</f>
        <v>Yes</v>
      </c>
    </row>
    <row r="155" spans="1:16" x14ac:dyDescent="0.35">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 = 0,"",INDEX(customers!$A$1:$I$1001,MATCH(orders!$C155,customers!$A$1:$A$1001,0),MATCH(orders!G$1,customers!$A$1:$I$1,0)))</f>
        <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_xlfn.XLOOKUP(C155,customers!$A$1:$A$1001,customers!$I$1:$I$1001,,0,1)</f>
        <v>No</v>
      </c>
    </row>
    <row r="156" spans="1:16" x14ac:dyDescent="0.35">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 = 0,"",INDEX(customers!$A$1:$I$1001,MATCH(orders!$C156,customers!$A$1:$A$1001,0),MATCH(orders!G$1,customers!$A$1:$I$1,0)))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_xlfn.XLOOKUP(C156,customers!$A$1:$A$1001,customers!$I$1:$I$1001,,0,1)</f>
        <v>No</v>
      </c>
    </row>
    <row r="157" spans="1:16" x14ac:dyDescent="0.35">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 = 0,"",INDEX(customers!$A$1:$I$1001,MATCH(orders!$C157,customers!$A$1:$A$1001,0),MATCH(orders!G$1,customers!$A$1:$I$1,0)))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_xlfn.XLOOKUP(C157,customers!$A$1:$A$1001,customers!$I$1:$I$1001,,0,1)</f>
        <v>Yes</v>
      </c>
    </row>
    <row r="158" spans="1:16" x14ac:dyDescent="0.35">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 = 0,"",INDEX(customers!$A$1:$I$1001,MATCH(orders!$C158,customers!$A$1:$A$1001,0),MATCH(orders!G$1,customers!$A$1:$I$1,0)))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_xlfn.XLOOKUP(C158,customers!$A$1:$A$1001,customers!$I$1:$I$1001,,0,1)</f>
        <v>Yes</v>
      </c>
    </row>
    <row r="159" spans="1:16" x14ac:dyDescent="0.35">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 = 0,"",INDEX(customers!$A$1:$I$1001,MATCH(orders!$C159,customers!$A$1:$A$1001,0),MATCH(orders!G$1,customers!$A$1:$I$1,0)))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_xlfn.XLOOKUP(C159,customers!$A$1:$A$1001,customers!$I$1:$I$1001,,0,1)</f>
        <v>No</v>
      </c>
    </row>
    <row r="160" spans="1:16" x14ac:dyDescent="0.35">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 = 0,"",INDEX(customers!$A$1:$I$1001,MATCH(orders!$C160,customers!$A$1:$A$1001,0),MATCH(orders!G$1,customers!$A$1:$I$1,0)))</f>
        <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_xlfn.XLOOKUP(C160,customers!$A$1:$A$1001,customers!$I$1:$I$1001,,0,1)</f>
        <v>Yes</v>
      </c>
    </row>
    <row r="161" spans="1:16" x14ac:dyDescent="0.35">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 = 0,"",INDEX(customers!$A$1:$I$1001,MATCH(orders!$C161,customers!$A$1:$A$1001,0),MATCH(orders!G$1,customers!$A$1:$I$1,0)))</f>
        <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_xlfn.XLOOKUP(C161,customers!$A$1:$A$1001,customers!$I$1:$I$1001,,0,1)</f>
        <v>No</v>
      </c>
    </row>
    <row r="162" spans="1:16" x14ac:dyDescent="0.35">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 = 0,"",INDEX(customers!$A$1:$I$1001,MATCH(orders!$C162,customers!$A$1:$A$1001,0),MATCH(orders!G$1,customers!$A$1:$I$1,0)))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_xlfn.XLOOKUP(C162,customers!$A$1:$A$1001,customers!$I$1:$I$1001,,0,1)</f>
        <v>No</v>
      </c>
    </row>
    <row r="163" spans="1:16" x14ac:dyDescent="0.35">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 = 0,"",INDEX(customers!$A$1:$I$1001,MATCH(orders!$C163,customers!$A$1:$A$1001,0),MATCH(orders!G$1,customers!$A$1:$I$1,0)))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_xlfn.XLOOKUP(C163,customers!$A$1:$A$1001,customers!$I$1:$I$1001,,0,1)</f>
        <v>No</v>
      </c>
    </row>
    <row r="164" spans="1:16" x14ac:dyDescent="0.35">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 = 0,"",INDEX(customers!$A$1:$I$1001,MATCH(orders!$C164,customers!$A$1:$A$1001,0),MATCH(orders!G$1,customers!$A$1:$I$1,0)))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_xlfn.XLOOKUP(C164,customers!$A$1:$A$1001,customers!$I$1:$I$1001,,0,1)</f>
        <v>Yes</v>
      </c>
    </row>
    <row r="165" spans="1:16" x14ac:dyDescent="0.35">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 = 0,"",INDEX(customers!$A$1:$I$1001,MATCH(orders!$C165,customers!$A$1:$A$1001,0),MATCH(orders!G$1,customers!$A$1:$I$1,0)))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_xlfn.XLOOKUP(C165,customers!$A$1:$A$1001,customers!$I$1:$I$1001,,0,1)</f>
        <v>No</v>
      </c>
    </row>
    <row r="166" spans="1:16" x14ac:dyDescent="0.35">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 = 0,"",INDEX(customers!$A$1:$I$1001,MATCH(orders!$C166,customers!$A$1:$A$1001,0),MATCH(orders!G$1,customers!$A$1:$I$1,0)))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_xlfn.XLOOKUP(C166,customers!$A$1:$A$1001,customers!$I$1:$I$1001,,0,1)</f>
        <v>No</v>
      </c>
    </row>
    <row r="167" spans="1:16" x14ac:dyDescent="0.35">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 = 0,"",INDEX(customers!$A$1:$I$1001,MATCH(orders!$C167,customers!$A$1:$A$1001,0),MATCH(orders!G$1,customers!$A$1:$I$1,0)))</f>
        <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_xlfn.XLOOKUP(C167,customers!$A$1:$A$1001,customers!$I$1:$I$1001,,0,1)</f>
        <v>Yes</v>
      </c>
    </row>
    <row r="168" spans="1:16" x14ac:dyDescent="0.35">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 = 0,"",INDEX(customers!$A$1:$I$1001,MATCH(orders!$C168,customers!$A$1:$A$1001,0),MATCH(orders!G$1,customers!$A$1:$I$1,0)))</f>
        <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_xlfn.XLOOKUP(C168,customers!$A$1:$A$1001,customers!$I$1:$I$1001,,0,1)</f>
        <v>Yes</v>
      </c>
    </row>
    <row r="169" spans="1:16" x14ac:dyDescent="0.35">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 = 0,"",INDEX(customers!$A$1:$I$1001,MATCH(orders!$C169,customers!$A$1:$A$1001,0),MATCH(orders!G$1,customers!$A$1:$I$1,0)))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_xlfn.XLOOKUP(C169,customers!$A$1:$A$1001,customers!$I$1:$I$1001,,0,1)</f>
        <v>Yes</v>
      </c>
    </row>
    <row r="170" spans="1:16" x14ac:dyDescent="0.35">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 = 0,"",INDEX(customers!$A$1:$I$1001,MATCH(orders!$C170,customers!$A$1:$A$1001,0),MATCH(orders!G$1,customers!$A$1:$I$1,0)))</f>
        <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_xlfn.XLOOKUP(C170,customers!$A$1:$A$1001,customers!$I$1:$I$1001,,0,1)</f>
        <v>No</v>
      </c>
    </row>
    <row r="171" spans="1:16" x14ac:dyDescent="0.35">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 = 0,"",INDEX(customers!$A$1:$I$1001,MATCH(orders!$C171,customers!$A$1:$A$1001,0),MATCH(orders!G$1,customers!$A$1:$I$1,0)))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_xlfn.XLOOKUP(C171,customers!$A$1:$A$1001,customers!$I$1:$I$1001,,0,1)</f>
        <v>No</v>
      </c>
    </row>
    <row r="172" spans="1:16" x14ac:dyDescent="0.35">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 = 0,"",INDEX(customers!$A$1:$I$1001,MATCH(orders!$C172,customers!$A$1:$A$1001,0),MATCH(orders!G$1,customers!$A$1:$I$1,0)))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_xlfn.XLOOKUP(C172,customers!$A$1:$A$1001,customers!$I$1:$I$1001,,0,1)</f>
        <v>No</v>
      </c>
    </row>
    <row r="173" spans="1:16" x14ac:dyDescent="0.35">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 = 0,"",INDEX(customers!$A$1:$I$1001,MATCH(orders!$C173,customers!$A$1:$A$1001,0),MATCH(orders!G$1,customers!$A$1:$I$1,0)))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_xlfn.XLOOKUP(C173,customers!$A$1:$A$1001,customers!$I$1:$I$1001,,0,1)</f>
        <v>Yes</v>
      </c>
    </row>
    <row r="174" spans="1:16" x14ac:dyDescent="0.35">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 = 0,"",INDEX(customers!$A$1:$I$1001,MATCH(orders!$C174,customers!$A$1:$A$1001,0),MATCH(orders!G$1,customers!$A$1:$I$1,0)))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_xlfn.XLOOKUP(C174,customers!$A$1:$A$1001,customers!$I$1:$I$1001,,0,1)</f>
        <v>No</v>
      </c>
    </row>
    <row r="175" spans="1:16" x14ac:dyDescent="0.35">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 = 0,"",INDEX(customers!$A$1:$I$1001,MATCH(orders!$C175,customers!$A$1:$A$1001,0),MATCH(orders!G$1,customers!$A$1:$I$1,0)))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_xlfn.XLOOKUP(C175,customers!$A$1:$A$1001,customers!$I$1:$I$1001,,0,1)</f>
        <v>No</v>
      </c>
    </row>
    <row r="176" spans="1:16" x14ac:dyDescent="0.35">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 = 0,"",INDEX(customers!$A$1:$I$1001,MATCH(orders!$C176,customers!$A$1:$A$1001,0),MATCH(orders!G$1,customers!$A$1:$I$1,0)))</f>
        <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_xlfn.XLOOKUP(C176,customers!$A$1:$A$1001,customers!$I$1:$I$1001,,0,1)</f>
        <v>Yes</v>
      </c>
    </row>
    <row r="177" spans="1:16" x14ac:dyDescent="0.35">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 = 0,"",INDEX(customers!$A$1:$I$1001,MATCH(orders!$C177,customers!$A$1:$A$1001,0),MATCH(orders!G$1,customers!$A$1:$I$1,0)))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_xlfn.XLOOKUP(C177,customers!$A$1:$A$1001,customers!$I$1:$I$1001,,0,1)</f>
        <v>Yes</v>
      </c>
    </row>
    <row r="178" spans="1:16" x14ac:dyDescent="0.35">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 = 0,"",INDEX(customers!$A$1:$I$1001,MATCH(orders!$C178,customers!$A$1:$A$1001,0),MATCH(orders!G$1,customers!$A$1:$I$1,0)))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_xlfn.XLOOKUP(C178,customers!$A$1:$A$1001,customers!$I$1:$I$1001,,0,1)</f>
        <v>Yes</v>
      </c>
    </row>
    <row r="179" spans="1:16" x14ac:dyDescent="0.35">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 = 0,"",INDEX(customers!$A$1:$I$1001,MATCH(orders!$C179,customers!$A$1:$A$1001,0),MATCH(orders!G$1,customers!$A$1:$I$1,0)))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_xlfn.XLOOKUP(C179,customers!$A$1:$A$1001,customers!$I$1:$I$1001,,0,1)</f>
        <v>Yes</v>
      </c>
    </row>
    <row r="180" spans="1:16" x14ac:dyDescent="0.35">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 = 0,"",INDEX(customers!$A$1:$I$1001,MATCH(orders!$C180,customers!$A$1:$A$1001,0),MATCH(orders!G$1,customers!$A$1:$I$1,0)))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_xlfn.XLOOKUP(C180,customers!$A$1:$A$1001,customers!$I$1:$I$1001,,0,1)</f>
        <v>No</v>
      </c>
    </row>
    <row r="181" spans="1:16" x14ac:dyDescent="0.35">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 = 0,"",INDEX(customers!$A$1:$I$1001,MATCH(orders!$C181,customers!$A$1:$A$1001,0),MATCH(orders!G$1,customers!$A$1:$I$1,0)))</f>
        <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_xlfn.XLOOKUP(C181,customers!$A$1:$A$1001,customers!$I$1:$I$1001,,0,1)</f>
        <v>No</v>
      </c>
    </row>
    <row r="182" spans="1:16" x14ac:dyDescent="0.35">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 = 0,"",INDEX(customers!$A$1:$I$1001,MATCH(orders!$C182,customers!$A$1:$A$1001,0),MATCH(orders!G$1,customers!$A$1:$I$1,0)))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_xlfn.XLOOKUP(C182,customers!$A$1:$A$1001,customers!$I$1:$I$1001,,0,1)</f>
        <v>No</v>
      </c>
    </row>
    <row r="183" spans="1:16" x14ac:dyDescent="0.35">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 = 0,"",INDEX(customers!$A$1:$I$1001,MATCH(orders!$C183,customers!$A$1:$A$1001,0),MATCH(orders!G$1,customers!$A$1:$I$1,0)))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_xlfn.XLOOKUP(C183,customers!$A$1:$A$1001,customers!$I$1:$I$1001,,0,1)</f>
        <v>No</v>
      </c>
    </row>
    <row r="184" spans="1:16" x14ac:dyDescent="0.35">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 = 0,"",INDEX(customers!$A$1:$I$1001,MATCH(orders!$C184,customers!$A$1:$A$1001,0),MATCH(orders!G$1,customers!$A$1:$I$1,0)))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_xlfn.XLOOKUP(C184,customers!$A$1:$A$1001,customers!$I$1:$I$1001,,0,1)</f>
        <v>No</v>
      </c>
    </row>
    <row r="185" spans="1:16" x14ac:dyDescent="0.35">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 = 0,"",INDEX(customers!$A$1:$I$1001,MATCH(orders!$C185,customers!$A$1:$A$1001,0),MATCH(orders!G$1,customers!$A$1:$I$1,0)))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_xlfn.XLOOKUP(C185,customers!$A$1:$A$1001,customers!$I$1:$I$1001,,0,1)</f>
        <v>No</v>
      </c>
    </row>
    <row r="186" spans="1:16" x14ac:dyDescent="0.35">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 = 0,"",INDEX(customers!$A$1:$I$1001,MATCH(orders!$C186,customers!$A$1:$A$1001,0),MATCH(orders!G$1,customers!$A$1:$I$1,0)))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_xlfn.XLOOKUP(C186,customers!$A$1:$A$1001,customers!$I$1:$I$1001,,0,1)</f>
        <v>No</v>
      </c>
    </row>
    <row r="187" spans="1:16" x14ac:dyDescent="0.35">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 = 0,"",INDEX(customers!$A$1:$I$1001,MATCH(orders!$C187,customers!$A$1:$A$1001,0),MATCH(orders!G$1,customers!$A$1:$I$1,0)))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_xlfn.XLOOKUP(C187,customers!$A$1:$A$1001,customers!$I$1:$I$1001,,0,1)</f>
        <v>Yes</v>
      </c>
    </row>
    <row r="188" spans="1:16" x14ac:dyDescent="0.35">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 = 0,"",INDEX(customers!$A$1:$I$1001,MATCH(orders!$C188,customers!$A$1:$A$1001,0),MATCH(orders!G$1,customers!$A$1:$I$1,0)))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_xlfn.XLOOKUP(C188,customers!$A$1:$A$1001,customers!$I$1:$I$1001,,0,1)</f>
        <v>No</v>
      </c>
    </row>
    <row r="189" spans="1:16" x14ac:dyDescent="0.35">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 = 0,"",INDEX(customers!$A$1:$I$1001,MATCH(orders!$C189,customers!$A$1:$A$1001,0),MATCH(orders!G$1,customers!$A$1:$I$1,0)))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_xlfn.XLOOKUP(C189,customers!$A$1:$A$1001,customers!$I$1:$I$1001,,0,1)</f>
        <v>Yes</v>
      </c>
    </row>
    <row r="190" spans="1:16" x14ac:dyDescent="0.35">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 = 0,"",INDEX(customers!$A$1:$I$1001,MATCH(orders!$C190,customers!$A$1:$A$1001,0),MATCH(orders!G$1,customers!$A$1:$I$1,0)))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_xlfn.XLOOKUP(C190,customers!$A$1:$A$1001,customers!$I$1:$I$1001,,0,1)</f>
        <v>Yes</v>
      </c>
    </row>
    <row r="191" spans="1:16" x14ac:dyDescent="0.35">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 = 0,"",INDEX(customers!$A$1:$I$1001,MATCH(orders!$C191,customers!$A$1:$A$1001,0),MATCH(orders!G$1,customers!$A$1:$I$1,0)))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_xlfn.XLOOKUP(C191,customers!$A$1:$A$1001,customers!$I$1:$I$1001,,0,1)</f>
        <v>Yes</v>
      </c>
    </row>
    <row r="192" spans="1:16" x14ac:dyDescent="0.35">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 = 0,"",INDEX(customers!$A$1:$I$1001,MATCH(orders!$C192,customers!$A$1:$A$1001,0),MATCH(orders!G$1,customers!$A$1:$I$1,0)))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_xlfn.XLOOKUP(C192,customers!$A$1:$A$1001,customers!$I$1:$I$1001,,0,1)</f>
        <v>Yes</v>
      </c>
    </row>
    <row r="193" spans="1:16" x14ac:dyDescent="0.35">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 = 0,"",INDEX(customers!$A$1:$I$1001,MATCH(orders!$C193,customers!$A$1:$A$1001,0),MATCH(orders!G$1,customers!$A$1:$I$1,0)))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_xlfn.XLOOKUP(C193,customers!$A$1:$A$1001,customers!$I$1:$I$1001,,0,1)</f>
        <v>Yes</v>
      </c>
    </row>
    <row r="194" spans="1:16" x14ac:dyDescent="0.35">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 = 0,"",INDEX(customers!$A$1:$I$1001,MATCH(orders!$C194,customers!$A$1:$A$1001,0),MATCH(orders!G$1,customers!$A$1:$I$1,0)))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_xlfn.XLOOKUP(C194,customers!$A$1:$A$1001,customers!$I$1:$I$1001,,0,1)</f>
        <v>Yes</v>
      </c>
    </row>
    <row r="195" spans="1:16" x14ac:dyDescent="0.35">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 = 0,"",INDEX(customers!$A$1:$I$1001,MATCH(orders!$C195,customers!$A$1:$A$1001,0),MATCH(orders!G$1,customers!$A$1:$I$1,0)))</f>
        <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 *E195</f>
        <v>44.55</v>
      </c>
      <c r="N195" t="str">
        <f t="shared" ref="N195:N258" si="10">IF(I195="Rob","Robusta",IF(I195="Exc","Excelsa",IF(I195="Ara","Arabica",IF(I195="Lib","Liberica",""))))</f>
        <v>Excelsa</v>
      </c>
      <c r="O195" t="str">
        <f t="shared" ref="O195:O258" si="11">IF(J195 ="M","Medium",IF(J195="L","Light",IF(J195="D","Dark","")))</f>
        <v>Light</v>
      </c>
      <c r="P195" t="str">
        <f>_xlfn.XLOOKUP(C195,customers!$A$1:$A$1001,customers!$I$1:$I$1001,,0,1)</f>
        <v>No</v>
      </c>
    </row>
    <row r="196" spans="1:16" x14ac:dyDescent="0.35">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 = 0,"",INDEX(customers!$A$1:$I$1001,MATCH(orders!$C196,customers!$A$1:$A$1001,0),MATCH(orders!G$1,customers!$A$1:$I$1,0)))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_xlfn.XLOOKUP(C196,customers!$A$1:$A$1001,customers!$I$1:$I$1001,,0,1)</f>
        <v>No</v>
      </c>
    </row>
    <row r="197" spans="1:16" x14ac:dyDescent="0.35">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 = 0,"",INDEX(customers!$A$1:$I$1001,MATCH(orders!$C197,customers!$A$1:$A$1001,0),MATCH(orders!G$1,customers!$A$1:$I$1,0)))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_xlfn.XLOOKUP(C197,customers!$A$1:$A$1001,customers!$I$1:$I$1001,,0,1)</f>
        <v>No</v>
      </c>
    </row>
    <row r="198" spans="1:16" x14ac:dyDescent="0.35">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 = 0,"",INDEX(customers!$A$1:$I$1001,MATCH(orders!$C198,customers!$A$1:$A$1001,0),MATCH(orders!G$1,customers!$A$1:$I$1,0)))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_xlfn.XLOOKUP(C198,customers!$A$1:$A$1001,customers!$I$1:$I$1001,,0,1)</f>
        <v>No</v>
      </c>
    </row>
    <row r="199" spans="1:16" x14ac:dyDescent="0.35">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 = 0,"",INDEX(customers!$A$1:$I$1001,MATCH(orders!$C199,customers!$A$1:$A$1001,0),MATCH(orders!G$1,customers!$A$1:$I$1,0)))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_xlfn.XLOOKUP(C199,customers!$A$1:$A$1001,customers!$I$1:$I$1001,,0,1)</f>
        <v>No</v>
      </c>
    </row>
    <row r="200" spans="1:16" x14ac:dyDescent="0.35">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 = 0,"",INDEX(customers!$A$1:$I$1001,MATCH(orders!$C200,customers!$A$1:$A$1001,0),MATCH(orders!G$1,customers!$A$1:$I$1,0)))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_xlfn.XLOOKUP(C200,customers!$A$1:$A$1001,customers!$I$1:$I$1001,,0,1)</f>
        <v>No</v>
      </c>
    </row>
    <row r="201" spans="1:16" x14ac:dyDescent="0.35">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 = 0,"",INDEX(customers!$A$1:$I$1001,MATCH(orders!$C201,customers!$A$1:$A$1001,0),MATCH(orders!G$1,customers!$A$1:$I$1,0)))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_xlfn.XLOOKUP(C201,customers!$A$1:$A$1001,customers!$I$1:$I$1001,,0,1)</f>
        <v>No</v>
      </c>
    </row>
    <row r="202" spans="1:16" x14ac:dyDescent="0.35">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 = 0,"",INDEX(customers!$A$1:$I$1001,MATCH(orders!$C202,customers!$A$1:$A$1001,0),MATCH(orders!G$1,customers!$A$1:$I$1,0)))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_xlfn.XLOOKUP(C202,customers!$A$1:$A$1001,customers!$I$1:$I$1001,,0,1)</f>
        <v>No</v>
      </c>
    </row>
    <row r="203" spans="1:16" x14ac:dyDescent="0.35">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 = 0,"",INDEX(customers!$A$1:$I$1001,MATCH(orders!$C203,customers!$A$1:$A$1001,0),MATCH(orders!G$1,customers!$A$1:$I$1,0)))</f>
        <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_xlfn.XLOOKUP(C203,customers!$A$1:$A$1001,customers!$I$1:$I$1001,,0,1)</f>
        <v>No</v>
      </c>
    </row>
    <row r="204" spans="1:16" x14ac:dyDescent="0.35">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 = 0,"",INDEX(customers!$A$1:$I$1001,MATCH(orders!$C204,customers!$A$1:$A$1001,0),MATCH(orders!G$1,customers!$A$1:$I$1,0)))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_xlfn.XLOOKUP(C204,customers!$A$1:$A$1001,customers!$I$1:$I$1001,,0,1)</f>
        <v>Yes</v>
      </c>
    </row>
    <row r="205" spans="1:16" x14ac:dyDescent="0.35">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 = 0,"",INDEX(customers!$A$1:$I$1001,MATCH(orders!$C205,customers!$A$1:$A$1001,0),MATCH(orders!G$1,customers!$A$1:$I$1,0)))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_xlfn.XLOOKUP(C205,customers!$A$1:$A$1001,customers!$I$1:$I$1001,,0,1)</f>
        <v>No</v>
      </c>
    </row>
    <row r="206" spans="1:16" x14ac:dyDescent="0.35">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 = 0,"",INDEX(customers!$A$1:$I$1001,MATCH(orders!$C206,customers!$A$1:$A$1001,0),MATCH(orders!G$1,customers!$A$1:$I$1,0)))</f>
        <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_xlfn.XLOOKUP(C206,customers!$A$1:$A$1001,customers!$I$1:$I$1001,,0,1)</f>
        <v>No</v>
      </c>
    </row>
    <row r="207" spans="1:16" x14ac:dyDescent="0.35">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 = 0,"",INDEX(customers!$A$1:$I$1001,MATCH(orders!$C207,customers!$A$1:$A$1001,0),MATCH(orders!G$1,customers!$A$1:$I$1,0)))</f>
        <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_xlfn.XLOOKUP(C207,customers!$A$1:$A$1001,customers!$I$1:$I$1001,,0,1)</f>
        <v>Yes</v>
      </c>
    </row>
    <row r="208" spans="1:16" x14ac:dyDescent="0.35">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 = 0,"",INDEX(customers!$A$1:$I$1001,MATCH(orders!$C208,customers!$A$1:$A$1001,0),MATCH(orders!G$1,customers!$A$1:$I$1,0)))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_xlfn.XLOOKUP(C208,customers!$A$1:$A$1001,customers!$I$1:$I$1001,,0,1)</f>
        <v>No</v>
      </c>
    </row>
    <row r="209" spans="1:16" x14ac:dyDescent="0.35">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 = 0,"",INDEX(customers!$A$1:$I$1001,MATCH(orders!$C209,customers!$A$1:$A$1001,0),MATCH(orders!G$1,customers!$A$1:$I$1,0)))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_xlfn.XLOOKUP(C209,customers!$A$1:$A$1001,customers!$I$1:$I$1001,,0,1)</f>
        <v>Yes</v>
      </c>
    </row>
    <row r="210" spans="1:16" x14ac:dyDescent="0.35">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 = 0,"",INDEX(customers!$A$1:$I$1001,MATCH(orders!$C210,customers!$A$1:$A$1001,0),MATCH(orders!G$1,customers!$A$1:$I$1,0)))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_xlfn.XLOOKUP(C210,customers!$A$1:$A$1001,customers!$I$1:$I$1001,,0,1)</f>
        <v>Yes</v>
      </c>
    </row>
    <row r="211" spans="1:16" x14ac:dyDescent="0.35">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 = 0,"",INDEX(customers!$A$1:$I$1001,MATCH(orders!$C211,customers!$A$1:$A$1001,0),MATCH(orders!G$1,customers!$A$1:$I$1,0)))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_xlfn.XLOOKUP(C211,customers!$A$1:$A$1001,customers!$I$1:$I$1001,,0,1)</f>
        <v>No</v>
      </c>
    </row>
    <row r="212" spans="1:16" x14ac:dyDescent="0.35">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 = 0,"",INDEX(customers!$A$1:$I$1001,MATCH(orders!$C212,customers!$A$1:$A$1001,0),MATCH(orders!G$1,customers!$A$1:$I$1,0)))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_xlfn.XLOOKUP(C212,customers!$A$1:$A$1001,customers!$I$1:$I$1001,,0,1)</f>
        <v>Yes</v>
      </c>
    </row>
    <row r="213" spans="1:16" x14ac:dyDescent="0.35">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 = 0,"",INDEX(customers!$A$1:$I$1001,MATCH(orders!$C213,customers!$A$1:$A$1001,0),MATCH(orders!G$1,customers!$A$1:$I$1,0)))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_xlfn.XLOOKUP(C213,customers!$A$1:$A$1001,customers!$I$1:$I$1001,,0,1)</f>
        <v>No</v>
      </c>
    </row>
    <row r="214" spans="1:16" x14ac:dyDescent="0.35">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 = 0,"",INDEX(customers!$A$1:$I$1001,MATCH(orders!$C214,customers!$A$1:$A$1001,0),MATCH(orders!G$1,customers!$A$1:$I$1,0)))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_xlfn.XLOOKUP(C214,customers!$A$1:$A$1001,customers!$I$1:$I$1001,,0,1)</f>
        <v>Yes</v>
      </c>
    </row>
    <row r="215" spans="1:16" x14ac:dyDescent="0.35">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 = 0,"",INDEX(customers!$A$1:$I$1001,MATCH(orders!$C215,customers!$A$1:$A$1001,0),MATCH(orders!G$1,customers!$A$1:$I$1,0)))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_xlfn.XLOOKUP(C215,customers!$A$1:$A$1001,customers!$I$1:$I$1001,,0,1)</f>
        <v>No</v>
      </c>
    </row>
    <row r="216" spans="1:16" x14ac:dyDescent="0.35">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 = 0,"",INDEX(customers!$A$1:$I$1001,MATCH(orders!$C216,customers!$A$1:$A$1001,0),MATCH(orders!G$1,customers!$A$1:$I$1,0)))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_xlfn.XLOOKUP(C216,customers!$A$1:$A$1001,customers!$I$1:$I$1001,,0,1)</f>
        <v>No</v>
      </c>
    </row>
    <row r="217" spans="1:16" x14ac:dyDescent="0.35">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 = 0,"",INDEX(customers!$A$1:$I$1001,MATCH(orders!$C217,customers!$A$1:$A$1001,0),MATCH(orders!G$1,customers!$A$1:$I$1,0)))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_xlfn.XLOOKUP(C217,customers!$A$1:$A$1001,customers!$I$1:$I$1001,,0,1)</f>
        <v>No</v>
      </c>
    </row>
    <row r="218" spans="1:16" x14ac:dyDescent="0.35">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 = 0,"",INDEX(customers!$A$1:$I$1001,MATCH(orders!$C218,customers!$A$1:$A$1001,0),MATCH(orders!G$1,customers!$A$1:$I$1,0)))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_xlfn.XLOOKUP(C218,customers!$A$1:$A$1001,customers!$I$1:$I$1001,,0,1)</f>
        <v>Yes</v>
      </c>
    </row>
    <row r="219" spans="1:16" x14ac:dyDescent="0.35">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 = 0,"",INDEX(customers!$A$1:$I$1001,MATCH(orders!$C219,customers!$A$1:$A$1001,0),MATCH(orders!G$1,customers!$A$1:$I$1,0)))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_xlfn.XLOOKUP(C219,customers!$A$1:$A$1001,customers!$I$1:$I$1001,,0,1)</f>
        <v>No</v>
      </c>
    </row>
    <row r="220" spans="1:16" x14ac:dyDescent="0.35">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 = 0,"",INDEX(customers!$A$1:$I$1001,MATCH(orders!$C220,customers!$A$1:$A$1001,0),MATCH(orders!G$1,customers!$A$1:$I$1,0)))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_xlfn.XLOOKUP(C220,customers!$A$1:$A$1001,customers!$I$1:$I$1001,,0,1)</f>
        <v>Yes</v>
      </c>
    </row>
    <row r="221" spans="1:16" x14ac:dyDescent="0.35">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 = 0,"",INDEX(customers!$A$1:$I$1001,MATCH(orders!$C221,customers!$A$1:$A$1001,0),MATCH(orders!G$1,customers!$A$1:$I$1,0)))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_xlfn.XLOOKUP(C221,customers!$A$1:$A$1001,customers!$I$1:$I$1001,,0,1)</f>
        <v>No</v>
      </c>
    </row>
    <row r="222" spans="1:16" x14ac:dyDescent="0.35">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 = 0,"",INDEX(customers!$A$1:$I$1001,MATCH(orders!$C222,customers!$A$1:$A$1001,0),MATCH(orders!G$1,customers!$A$1:$I$1,0)))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_xlfn.XLOOKUP(C222,customers!$A$1:$A$1001,customers!$I$1:$I$1001,,0,1)</f>
        <v>No</v>
      </c>
    </row>
    <row r="223" spans="1:16" x14ac:dyDescent="0.35">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 = 0,"",INDEX(customers!$A$1:$I$1001,MATCH(orders!$C223,customers!$A$1:$A$1001,0),MATCH(orders!G$1,customers!$A$1:$I$1,0)))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_xlfn.XLOOKUP(C223,customers!$A$1:$A$1001,customers!$I$1:$I$1001,,0,1)</f>
        <v>Yes</v>
      </c>
    </row>
    <row r="224" spans="1:16" x14ac:dyDescent="0.35">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 = 0,"",INDEX(customers!$A$1:$I$1001,MATCH(orders!$C224,customers!$A$1:$A$1001,0),MATCH(orders!G$1,customers!$A$1:$I$1,0)))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_xlfn.XLOOKUP(C224,customers!$A$1:$A$1001,customers!$I$1:$I$1001,,0,1)</f>
        <v>No</v>
      </c>
    </row>
    <row r="225" spans="1:16" x14ac:dyDescent="0.35">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 = 0,"",INDEX(customers!$A$1:$I$1001,MATCH(orders!$C225,customers!$A$1:$A$1001,0),MATCH(orders!G$1,customers!$A$1:$I$1,0)))</f>
        <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_xlfn.XLOOKUP(C225,customers!$A$1:$A$1001,customers!$I$1:$I$1001,,0,1)</f>
        <v>Yes</v>
      </c>
    </row>
    <row r="226" spans="1:16" x14ac:dyDescent="0.35">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 = 0,"",INDEX(customers!$A$1:$I$1001,MATCH(orders!$C226,customers!$A$1:$A$1001,0),MATCH(orders!G$1,customers!$A$1:$I$1,0)))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_xlfn.XLOOKUP(C226,customers!$A$1:$A$1001,customers!$I$1:$I$1001,,0,1)</f>
        <v>Yes</v>
      </c>
    </row>
    <row r="227" spans="1:16" x14ac:dyDescent="0.35">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 = 0,"",INDEX(customers!$A$1:$I$1001,MATCH(orders!$C227,customers!$A$1:$A$1001,0),MATCH(orders!G$1,customers!$A$1:$I$1,0)))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_xlfn.XLOOKUP(C227,customers!$A$1:$A$1001,customers!$I$1:$I$1001,,0,1)</f>
        <v>No</v>
      </c>
    </row>
    <row r="228" spans="1:16" x14ac:dyDescent="0.35">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 = 0,"",INDEX(customers!$A$1:$I$1001,MATCH(orders!$C228,customers!$A$1:$A$1001,0),MATCH(orders!G$1,customers!$A$1:$I$1,0)))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_xlfn.XLOOKUP(C228,customers!$A$1:$A$1001,customers!$I$1:$I$1001,,0,1)</f>
        <v>No</v>
      </c>
    </row>
    <row r="229" spans="1:16" x14ac:dyDescent="0.35">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 = 0,"",INDEX(customers!$A$1:$I$1001,MATCH(orders!$C229,customers!$A$1:$A$1001,0),MATCH(orders!G$1,customers!$A$1:$I$1,0)))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_xlfn.XLOOKUP(C229,customers!$A$1:$A$1001,customers!$I$1:$I$1001,,0,1)</f>
        <v>Yes</v>
      </c>
    </row>
    <row r="230" spans="1:16" x14ac:dyDescent="0.35">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 = 0,"",INDEX(customers!$A$1:$I$1001,MATCH(orders!$C230,customers!$A$1:$A$1001,0),MATCH(orders!G$1,customers!$A$1:$I$1,0)))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_xlfn.XLOOKUP(C230,customers!$A$1:$A$1001,customers!$I$1:$I$1001,,0,1)</f>
        <v>No</v>
      </c>
    </row>
    <row r="231" spans="1:16" x14ac:dyDescent="0.35">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 = 0,"",INDEX(customers!$A$1:$I$1001,MATCH(orders!$C231,customers!$A$1:$A$1001,0),MATCH(orders!G$1,customers!$A$1:$I$1,0)))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_xlfn.XLOOKUP(C231,customers!$A$1:$A$1001,customers!$I$1:$I$1001,,0,1)</f>
        <v>No</v>
      </c>
    </row>
    <row r="232" spans="1:16" x14ac:dyDescent="0.35">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 = 0,"",INDEX(customers!$A$1:$I$1001,MATCH(orders!$C232,customers!$A$1:$A$1001,0),MATCH(orders!G$1,customers!$A$1:$I$1,0)))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_xlfn.XLOOKUP(C232,customers!$A$1:$A$1001,customers!$I$1:$I$1001,,0,1)</f>
        <v>No</v>
      </c>
    </row>
    <row r="233" spans="1:16" x14ac:dyDescent="0.35">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 = 0,"",INDEX(customers!$A$1:$I$1001,MATCH(orders!$C233,customers!$A$1:$A$1001,0),MATCH(orders!G$1,customers!$A$1:$I$1,0)))</f>
        <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_xlfn.XLOOKUP(C233,customers!$A$1:$A$1001,customers!$I$1:$I$1001,,0,1)</f>
        <v>Yes</v>
      </c>
    </row>
    <row r="234" spans="1:16" x14ac:dyDescent="0.35">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 = 0,"",INDEX(customers!$A$1:$I$1001,MATCH(orders!$C234,customers!$A$1:$A$1001,0),MATCH(orders!G$1,customers!$A$1:$I$1,0)))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_xlfn.XLOOKUP(C234,customers!$A$1:$A$1001,customers!$I$1:$I$1001,,0,1)</f>
        <v>No</v>
      </c>
    </row>
    <row r="235" spans="1:16" x14ac:dyDescent="0.35">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 = 0,"",INDEX(customers!$A$1:$I$1001,MATCH(orders!$C235,customers!$A$1:$A$1001,0),MATCH(orders!G$1,customers!$A$1:$I$1,0)))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_xlfn.XLOOKUP(C235,customers!$A$1:$A$1001,customers!$I$1:$I$1001,,0,1)</f>
        <v>No</v>
      </c>
    </row>
    <row r="236" spans="1:16" x14ac:dyDescent="0.35">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 = 0,"",INDEX(customers!$A$1:$I$1001,MATCH(orders!$C236,customers!$A$1:$A$1001,0),MATCH(orders!G$1,customers!$A$1:$I$1,0)))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_xlfn.XLOOKUP(C236,customers!$A$1:$A$1001,customers!$I$1:$I$1001,,0,1)</f>
        <v>No</v>
      </c>
    </row>
    <row r="237" spans="1:16" x14ac:dyDescent="0.35">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 = 0,"",INDEX(customers!$A$1:$I$1001,MATCH(orders!$C237,customers!$A$1:$A$1001,0),MATCH(orders!G$1,customers!$A$1:$I$1,0)))</f>
        <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_xlfn.XLOOKUP(C237,customers!$A$1:$A$1001,customers!$I$1:$I$1001,,0,1)</f>
        <v>No</v>
      </c>
    </row>
    <row r="238" spans="1:16" x14ac:dyDescent="0.35">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 = 0,"",INDEX(customers!$A$1:$I$1001,MATCH(orders!$C238,customers!$A$1:$A$1001,0),MATCH(orders!G$1,customers!$A$1:$I$1,0)))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_xlfn.XLOOKUP(C238,customers!$A$1:$A$1001,customers!$I$1:$I$1001,,0,1)</f>
        <v>No</v>
      </c>
    </row>
    <row r="239" spans="1:16" x14ac:dyDescent="0.35">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 = 0,"",INDEX(customers!$A$1:$I$1001,MATCH(orders!$C239,customers!$A$1:$A$1001,0),MATCH(orders!G$1,customers!$A$1:$I$1,0)))</f>
        <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_xlfn.XLOOKUP(C239,customers!$A$1:$A$1001,customers!$I$1:$I$1001,,0,1)</f>
        <v>Yes</v>
      </c>
    </row>
    <row r="240" spans="1:16" x14ac:dyDescent="0.35">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 = 0,"",INDEX(customers!$A$1:$I$1001,MATCH(orders!$C240,customers!$A$1:$A$1001,0),MATCH(orders!G$1,customers!$A$1:$I$1,0)))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_xlfn.XLOOKUP(C240,customers!$A$1:$A$1001,customers!$I$1:$I$1001,,0,1)</f>
        <v>Yes</v>
      </c>
    </row>
    <row r="241" spans="1:16" x14ac:dyDescent="0.35">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 = 0,"",INDEX(customers!$A$1:$I$1001,MATCH(orders!$C241,customers!$A$1:$A$1001,0),MATCH(orders!G$1,customers!$A$1:$I$1,0)))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_xlfn.XLOOKUP(C241,customers!$A$1:$A$1001,customers!$I$1:$I$1001,,0,1)</f>
        <v>No</v>
      </c>
    </row>
    <row r="242" spans="1:16" x14ac:dyDescent="0.35">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 = 0,"",INDEX(customers!$A$1:$I$1001,MATCH(orders!$C242,customers!$A$1:$A$1001,0),MATCH(orders!G$1,customers!$A$1:$I$1,0)))</f>
        <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_xlfn.XLOOKUP(C242,customers!$A$1:$A$1001,customers!$I$1:$I$1001,,0,1)</f>
        <v>Yes</v>
      </c>
    </row>
    <row r="243" spans="1:16" x14ac:dyDescent="0.35">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 = 0,"",INDEX(customers!$A$1:$I$1001,MATCH(orders!$C243,customers!$A$1:$A$1001,0),MATCH(orders!G$1,customers!$A$1:$I$1,0)))</f>
        <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_xlfn.XLOOKUP(C243,customers!$A$1:$A$1001,customers!$I$1:$I$1001,,0,1)</f>
        <v>No</v>
      </c>
    </row>
    <row r="244" spans="1:16" x14ac:dyDescent="0.35">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 = 0,"",INDEX(customers!$A$1:$I$1001,MATCH(orders!$C244,customers!$A$1:$A$1001,0),MATCH(orders!G$1,customers!$A$1:$I$1,0)))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_xlfn.XLOOKUP(C244,customers!$A$1:$A$1001,customers!$I$1:$I$1001,,0,1)</f>
        <v>Yes</v>
      </c>
    </row>
    <row r="245" spans="1:16" x14ac:dyDescent="0.35">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 = 0,"",INDEX(customers!$A$1:$I$1001,MATCH(orders!$C245,customers!$A$1:$A$1001,0),MATCH(orders!G$1,customers!$A$1:$I$1,0)))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_xlfn.XLOOKUP(C245,customers!$A$1:$A$1001,customers!$I$1:$I$1001,,0,1)</f>
        <v>Yes</v>
      </c>
    </row>
    <row r="246" spans="1:16" x14ac:dyDescent="0.35">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 = 0,"",INDEX(customers!$A$1:$I$1001,MATCH(orders!$C246,customers!$A$1:$A$1001,0),MATCH(orders!G$1,customers!$A$1:$I$1,0)))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_xlfn.XLOOKUP(C246,customers!$A$1:$A$1001,customers!$I$1:$I$1001,,0,1)</f>
        <v>No</v>
      </c>
    </row>
    <row r="247" spans="1:16" x14ac:dyDescent="0.35">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 = 0,"",INDEX(customers!$A$1:$I$1001,MATCH(orders!$C247,customers!$A$1:$A$1001,0),MATCH(orders!G$1,customers!$A$1:$I$1,0)))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_xlfn.XLOOKUP(C247,customers!$A$1:$A$1001,customers!$I$1:$I$1001,,0,1)</f>
        <v>Yes</v>
      </c>
    </row>
    <row r="248" spans="1:16" x14ac:dyDescent="0.35">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 = 0,"",INDEX(customers!$A$1:$I$1001,MATCH(orders!$C248,customers!$A$1:$A$1001,0),MATCH(orders!G$1,customers!$A$1:$I$1,0)))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_xlfn.XLOOKUP(C248,customers!$A$1:$A$1001,customers!$I$1:$I$1001,,0,1)</f>
        <v>No</v>
      </c>
    </row>
    <row r="249" spans="1:16" x14ac:dyDescent="0.35">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 = 0,"",INDEX(customers!$A$1:$I$1001,MATCH(orders!$C249,customers!$A$1:$A$1001,0),MATCH(orders!G$1,customers!$A$1:$I$1,0)))</f>
        <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_xlfn.XLOOKUP(C249,customers!$A$1:$A$1001,customers!$I$1:$I$1001,,0,1)</f>
        <v>Yes</v>
      </c>
    </row>
    <row r="250" spans="1:16" x14ac:dyDescent="0.35">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 = 0,"",INDEX(customers!$A$1:$I$1001,MATCH(orders!$C250,customers!$A$1:$A$1001,0),MATCH(orders!G$1,customers!$A$1:$I$1,0)))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_xlfn.XLOOKUP(C250,customers!$A$1:$A$1001,customers!$I$1:$I$1001,,0,1)</f>
        <v>Yes</v>
      </c>
    </row>
    <row r="251" spans="1:16" x14ac:dyDescent="0.35">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 = 0,"",INDEX(customers!$A$1:$I$1001,MATCH(orders!$C251,customers!$A$1:$A$1001,0),MATCH(orders!G$1,customers!$A$1:$I$1,0)))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_xlfn.XLOOKUP(C251,customers!$A$1:$A$1001,customers!$I$1:$I$1001,,0,1)</f>
        <v>Yes</v>
      </c>
    </row>
    <row r="252" spans="1:16" x14ac:dyDescent="0.35">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 = 0,"",INDEX(customers!$A$1:$I$1001,MATCH(orders!$C252,customers!$A$1:$A$1001,0),MATCH(orders!G$1,customers!$A$1:$I$1,0)))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_xlfn.XLOOKUP(C252,customers!$A$1:$A$1001,customers!$I$1:$I$1001,,0,1)</f>
        <v>Yes</v>
      </c>
    </row>
    <row r="253" spans="1:16" x14ac:dyDescent="0.35">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 = 0,"",INDEX(customers!$A$1:$I$1001,MATCH(orders!$C253,customers!$A$1:$A$1001,0),MATCH(orders!G$1,customers!$A$1:$I$1,0)))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_xlfn.XLOOKUP(C253,customers!$A$1:$A$1001,customers!$I$1:$I$1001,,0,1)</f>
        <v>Yes</v>
      </c>
    </row>
    <row r="254" spans="1:16" x14ac:dyDescent="0.35">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 = 0,"",INDEX(customers!$A$1:$I$1001,MATCH(orders!$C254,customers!$A$1:$A$1001,0),MATCH(orders!G$1,customers!$A$1:$I$1,0)))</f>
        <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_xlfn.XLOOKUP(C254,customers!$A$1:$A$1001,customers!$I$1:$I$1001,,0,1)</f>
        <v>No</v>
      </c>
    </row>
    <row r="255" spans="1:16" x14ac:dyDescent="0.35">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 = 0,"",INDEX(customers!$A$1:$I$1001,MATCH(orders!$C255,customers!$A$1:$A$1001,0),MATCH(orders!G$1,customers!$A$1:$I$1,0)))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_xlfn.XLOOKUP(C255,customers!$A$1:$A$1001,customers!$I$1:$I$1001,,0,1)</f>
        <v>No</v>
      </c>
    </row>
    <row r="256" spans="1:16" x14ac:dyDescent="0.35">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 = 0,"",INDEX(customers!$A$1:$I$1001,MATCH(orders!$C256,customers!$A$1:$A$1001,0),MATCH(orders!G$1,customers!$A$1:$I$1,0)))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_xlfn.XLOOKUP(C256,customers!$A$1:$A$1001,customers!$I$1:$I$1001,,0,1)</f>
        <v>No</v>
      </c>
    </row>
    <row r="257" spans="1:16" x14ac:dyDescent="0.35">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 = 0,"",INDEX(customers!$A$1:$I$1001,MATCH(orders!$C257,customers!$A$1:$A$1001,0),MATCH(orders!G$1,customers!$A$1:$I$1,0)))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_xlfn.XLOOKUP(C257,customers!$A$1:$A$1001,customers!$I$1:$I$1001,,0,1)</f>
        <v>No</v>
      </c>
    </row>
    <row r="258" spans="1:16" x14ac:dyDescent="0.35">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 = 0,"",INDEX(customers!$A$1:$I$1001,MATCH(orders!$C258,customers!$A$1:$A$1001,0),MATCH(orders!G$1,customers!$A$1:$I$1,0)))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_xlfn.XLOOKUP(C258,customers!$A$1:$A$1001,customers!$I$1:$I$1001,,0,1)</f>
        <v>Yes</v>
      </c>
    </row>
    <row r="259" spans="1:16" x14ac:dyDescent="0.35">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 = 0,"",INDEX(customers!$A$1:$I$1001,MATCH(orders!$C259,customers!$A$1:$A$1001,0),MATCH(orders!G$1,customers!$A$1:$I$1,0)))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 *E259</f>
        <v>27.945</v>
      </c>
      <c r="N259" t="str">
        <f t="shared" ref="N259:N322" si="13">IF(I259="Rob","Robusta",IF(I259="Exc","Excelsa",IF(I259="Ara","Arabica",IF(I259="Lib","Liberica",""))))</f>
        <v>Excelsa</v>
      </c>
      <c r="O259" t="str">
        <f t="shared" ref="O259:O322" si="14">IF(J259 ="M","Medium",IF(J259="L","Light",IF(J259="D","Dark","")))</f>
        <v>Dark</v>
      </c>
      <c r="P259" t="str">
        <f>_xlfn.XLOOKUP(C259,customers!$A$1:$A$1001,customers!$I$1:$I$1001,,0,1)</f>
        <v>Yes</v>
      </c>
    </row>
    <row r="260" spans="1:16" x14ac:dyDescent="0.35">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 = 0,"",INDEX(customers!$A$1:$I$1001,MATCH(orders!$C260,customers!$A$1:$A$1001,0),MATCH(orders!G$1,customers!$A$1:$I$1,0)))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_xlfn.XLOOKUP(C260,customers!$A$1:$A$1001,customers!$I$1:$I$1001,,0,1)</f>
        <v>No</v>
      </c>
    </row>
    <row r="261" spans="1:16" x14ac:dyDescent="0.35">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 = 0,"",INDEX(customers!$A$1:$I$1001,MATCH(orders!$C261,customers!$A$1:$A$1001,0),MATCH(orders!G$1,customers!$A$1:$I$1,0)))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_xlfn.XLOOKUP(C261,customers!$A$1:$A$1001,customers!$I$1:$I$1001,,0,1)</f>
        <v>No</v>
      </c>
    </row>
    <row r="262" spans="1:16" x14ac:dyDescent="0.35">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 = 0,"",INDEX(customers!$A$1:$I$1001,MATCH(orders!$C262,customers!$A$1:$A$1001,0),MATCH(orders!G$1,customers!$A$1:$I$1,0)))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_xlfn.XLOOKUP(C262,customers!$A$1:$A$1001,customers!$I$1:$I$1001,,0,1)</f>
        <v>Yes</v>
      </c>
    </row>
    <row r="263" spans="1:16" x14ac:dyDescent="0.35">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 = 0,"",INDEX(customers!$A$1:$I$1001,MATCH(orders!$C263,customers!$A$1:$A$1001,0),MATCH(orders!G$1,customers!$A$1:$I$1,0)))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_xlfn.XLOOKUP(C263,customers!$A$1:$A$1001,customers!$I$1:$I$1001,,0,1)</f>
        <v>Yes</v>
      </c>
    </row>
    <row r="264" spans="1:16" x14ac:dyDescent="0.35">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 = 0,"",INDEX(customers!$A$1:$I$1001,MATCH(orders!$C264,customers!$A$1:$A$1001,0),MATCH(orders!G$1,customers!$A$1:$I$1,0)))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_xlfn.XLOOKUP(C264,customers!$A$1:$A$1001,customers!$I$1:$I$1001,,0,1)</f>
        <v>No</v>
      </c>
    </row>
    <row r="265" spans="1:16" x14ac:dyDescent="0.35">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 = 0,"",INDEX(customers!$A$1:$I$1001,MATCH(orders!$C265,customers!$A$1:$A$1001,0),MATCH(orders!G$1,customers!$A$1:$I$1,0)))</f>
        <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_xlfn.XLOOKUP(C265,customers!$A$1:$A$1001,customers!$I$1:$I$1001,,0,1)</f>
        <v>No</v>
      </c>
    </row>
    <row r="266" spans="1:16" x14ac:dyDescent="0.35">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 = 0,"",INDEX(customers!$A$1:$I$1001,MATCH(orders!$C266,customers!$A$1:$A$1001,0),MATCH(orders!G$1,customers!$A$1:$I$1,0)))</f>
        <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_xlfn.XLOOKUP(C266,customers!$A$1:$A$1001,customers!$I$1:$I$1001,,0,1)</f>
        <v>Yes</v>
      </c>
    </row>
    <row r="267" spans="1:16" x14ac:dyDescent="0.35">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 = 0,"",INDEX(customers!$A$1:$I$1001,MATCH(orders!$C267,customers!$A$1:$A$1001,0),MATCH(orders!G$1,customers!$A$1:$I$1,0)))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_xlfn.XLOOKUP(C267,customers!$A$1:$A$1001,customers!$I$1:$I$1001,,0,1)</f>
        <v>Yes</v>
      </c>
    </row>
    <row r="268" spans="1:16" x14ac:dyDescent="0.35">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 = 0,"",INDEX(customers!$A$1:$I$1001,MATCH(orders!$C268,customers!$A$1:$A$1001,0),MATCH(orders!G$1,customers!$A$1:$I$1,0)))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_xlfn.XLOOKUP(C268,customers!$A$1:$A$1001,customers!$I$1:$I$1001,,0,1)</f>
        <v>No</v>
      </c>
    </row>
    <row r="269" spans="1:16" x14ac:dyDescent="0.35">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 = 0,"",INDEX(customers!$A$1:$I$1001,MATCH(orders!$C269,customers!$A$1:$A$1001,0),MATCH(orders!G$1,customers!$A$1:$I$1,0)))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_xlfn.XLOOKUP(C269,customers!$A$1:$A$1001,customers!$I$1:$I$1001,,0,1)</f>
        <v>Yes</v>
      </c>
    </row>
    <row r="270" spans="1:16" x14ac:dyDescent="0.35">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 = 0,"",INDEX(customers!$A$1:$I$1001,MATCH(orders!$C270,customers!$A$1:$A$1001,0),MATCH(orders!G$1,customers!$A$1:$I$1,0)))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_xlfn.XLOOKUP(C270,customers!$A$1:$A$1001,customers!$I$1:$I$1001,,0,1)</f>
        <v>Yes</v>
      </c>
    </row>
    <row r="271" spans="1:16" x14ac:dyDescent="0.35">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 = 0,"",INDEX(customers!$A$1:$I$1001,MATCH(orders!$C271,customers!$A$1:$A$1001,0),MATCH(orders!G$1,customers!$A$1:$I$1,0)))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_xlfn.XLOOKUP(C271,customers!$A$1:$A$1001,customers!$I$1:$I$1001,,0,1)</f>
        <v>No</v>
      </c>
    </row>
    <row r="272" spans="1:16" x14ac:dyDescent="0.35">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 = 0,"",INDEX(customers!$A$1:$I$1001,MATCH(orders!$C272,customers!$A$1:$A$1001,0),MATCH(orders!G$1,customers!$A$1:$I$1,0)))</f>
        <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_xlfn.XLOOKUP(C272,customers!$A$1:$A$1001,customers!$I$1:$I$1001,,0,1)</f>
        <v>Yes</v>
      </c>
    </row>
    <row r="273" spans="1:16" x14ac:dyDescent="0.35">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 = 0,"",INDEX(customers!$A$1:$I$1001,MATCH(orders!$C273,customers!$A$1:$A$1001,0),MATCH(orders!G$1,customers!$A$1:$I$1,0)))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_xlfn.XLOOKUP(C273,customers!$A$1:$A$1001,customers!$I$1:$I$1001,,0,1)</f>
        <v>Yes</v>
      </c>
    </row>
    <row r="274" spans="1:16" x14ac:dyDescent="0.35">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 = 0,"",INDEX(customers!$A$1:$I$1001,MATCH(orders!$C274,customers!$A$1:$A$1001,0),MATCH(orders!G$1,customers!$A$1:$I$1,0)))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_xlfn.XLOOKUP(C274,customers!$A$1:$A$1001,customers!$I$1:$I$1001,,0,1)</f>
        <v>Yes</v>
      </c>
    </row>
    <row r="275" spans="1:16" x14ac:dyDescent="0.35">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 = 0,"",INDEX(customers!$A$1:$I$1001,MATCH(orders!$C275,customers!$A$1:$A$1001,0),MATCH(orders!G$1,customers!$A$1:$I$1,0)))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_xlfn.XLOOKUP(C275,customers!$A$1:$A$1001,customers!$I$1:$I$1001,,0,1)</f>
        <v>No</v>
      </c>
    </row>
    <row r="276" spans="1:16" x14ac:dyDescent="0.35">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 = 0,"",INDEX(customers!$A$1:$I$1001,MATCH(orders!$C276,customers!$A$1:$A$1001,0),MATCH(orders!G$1,customers!$A$1:$I$1,0)))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_xlfn.XLOOKUP(C276,customers!$A$1:$A$1001,customers!$I$1:$I$1001,,0,1)</f>
        <v>No</v>
      </c>
    </row>
    <row r="277" spans="1:16" x14ac:dyDescent="0.35">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 = 0,"",INDEX(customers!$A$1:$I$1001,MATCH(orders!$C277,customers!$A$1:$A$1001,0),MATCH(orders!G$1,customers!$A$1:$I$1,0)))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_xlfn.XLOOKUP(C277,customers!$A$1:$A$1001,customers!$I$1:$I$1001,,0,1)</f>
        <v>No</v>
      </c>
    </row>
    <row r="278" spans="1:16" x14ac:dyDescent="0.35">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 = 0,"",INDEX(customers!$A$1:$I$1001,MATCH(orders!$C278,customers!$A$1:$A$1001,0),MATCH(orders!G$1,customers!$A$1:$I$1,0)))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_xlfn.XLOOKUP(C278,customers!$A$1:$A$1001,customers!$I$1:$I$1001,,0,1)</f>
        <v>Yes</v>
      </c>
    </row>
    <row r="279" spans="1:16" x14ac:dyDescent="0.35">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 = 0,"",INDEX(customers!$A$1:$I$1001,MATCH(orders!$C279,customers!$A$1:$A$1001,0),MATCH(orders!G$1,customers!$A$1:$I$1,0)))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_xlfn.XLOOKUP(C279,customers!$A$1:$A$1001,customers!$I$1:$I$1001,,0,1)</f>
        <v>No</v>
      </c>
    </row>
    <row r="280" spans="1:16" x14ac:dyDescent="0.35">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 = 0,"",INDEX(customers!$A$1:$I$1001,MATCH(orders!$C280,customers!$A$1:$A$1001,0),MATCH(orders!G$1,customers!$A$1:$I$1,0)))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_xlfn.XLOOKUP(C280,customers!$A$1:$A$1001,customers!$I$1:$I$1001,,0,1)</f>
        <v>Yes</v>
      </c>
    </row>
    <row r="281" spans="1:16" x14ac:dyDescent="0.35">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 = 0,"",INDEX(customers!$A$1:$I$1001,MATCH(orders!$C281,customers!$A$1:$A$1001,0),MATCH(orders!G$1,customers!$A$1:$I$1,0)))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_xlfn.XLOOKUP(C281,customers!$A$1:$A$1001,customers!$I$1:$I$1001,,0,1)</f>
        <v>Yes</v>
      </c>
    </row>
    <row r="282" spans="1:16" x14ac:dyDescent="0.35">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 = 0,"",INDEX(customers!$A$1:$I$1001,MATCH(orders!$C282,customers!$A$1:$A$1001,0),MATCH(orders!G$1,customers!$A$1:$I$1,0)))</f>
        <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_xlfn.XLOOKUP(C282,customers!$A$1:$A$1001,customers!$I$1:$I$1001,,0,1)</f>
        <v>Yes</v>
      </c>
    </row>
    <row r="283" spans="1:16" x14ac:dyDescent="0.35">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 = 0,"",INDEX(customers!$A$1:$I$1001,MATCH(orders!$C283,customers!$A$1:$A$1001,0),MATCH(orders!G$1,customers!$A$1:$I$1,0)))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_xlfn.XLOOKUP(C283,customers!$A$1:$A$1001,customers!$I$1:$I$1001,,0,1)</f>
        <v>Yes</v>
      </c>
    </row>
    <row r="284" spans="1:16" x14ac:dyDescent="0.35">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 = 0,"",INDEX(customers!$A$1:$I$1001,MATCH(orders!$C284,customers!$A$1:$A$1001,0),MATCH(orders!G$1,customers!$A$1:$I$1,0)))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_xlfn.XLOOKUP(C284,customers!$A$1:$A$1001,customers!$I$1:$I$1001,,0,1)</f>
        <v>No</v>
      </c>
    </row>
    <row r="285" spans="1:16" x14ac:dyDescent="0.35">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 = 0,"",INDEX(customers!$A$1:$I$1001,MATCH(orders!$C285,customers!$A$1:$A$1001,0),MATCH(orders!G$1,customers!$A$1:$I$1,0)))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_xlfn.XLOOKUP(C285,customers!$A$1:$A$1001,customers!$I$1:$I$1001,,0,1)</f>
        <v>Yes</v>
      </c>
    </row>
    <row r="286" spans="1:16" x14ac:dyDescent="0.35">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 = 0,"",INDEX(customers!$A$1:$I$1001,MATCH(orders!$C286,customers!$A$1:$A$1001,0),MATCH(orders!G$1,customers!$A$1:$I$1,0)))</f>
        <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_xlfn.XLOOKUP(C286,customers!$A$1:$A$1001,customers!$I$1:$I$1001,,0,1)</f>
        <v>No</v>
      </c>
    </row>
    <row r="287" spans="1:16" x14ac:dyDescent="0.35">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 = 0,"",INDEX(customers!$A$1:$I$1001,MATCH(orders!$C287,customers!$A$1:$A$1001,0),MATCH(orders!G$1,customers!$A$1:$I$1,0)))</f>
        <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_xlfn.XLOOKUP(C287,customers!$A$1:$A$1001,customers!$I$1:$I$1001,,0,1)</f>
        <v>No</v>
      </c>
    </row>
    <row r="288" spans="1:16" x14ac:dyDescent="0.35">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 = 0,"",INDEX(customers!$A$1:$I$1001,MATCH(orders!$C288,customers!$A$1:$A$1001,0),MATCH(orders!G$1,customers!$A$1:$I$1,0)))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_xlfn.XLOOKUP(C288,customers!$A$1:$A$1001,customers!$I$1:$I$1001,,0,1)</f>
        <v>Yes</v>
      </c>
    </row>
    <row r="289" spans="1:16" x14ac:dyDescent="0.35">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 = 0,"",INDEX(customers!$A$1:$I$1001,MATCH(orders!$C289,customers!$A$1:$A$1001,0),MATCH(orders!G$1,customers!$A$1:$I$1,0)))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_xlfn.XLOOKUP(C289,customers!$A$1:$A$1001,customers!$I$1:$I$1001,,0,1)</f>
        <v>No</v>
      </c>
    </row>
    <row r="290" spans="1:16" x14ac:dyDescent="0.35">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 = 0,"",INDEX(customers!$A$1:$I$1001,MATCH(orders!$C290,customers!$A$1:$A$1001,0),MATCH(orders!G$1,customers!$A$1:$I$1,0)))</f>
        <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_xlfn.XLOOKUP(C290,customers!$A$1:$A$1001,customers!$I$1:$I$1001,,0,1)</f>
        <v>Yes</v>
      </c>
    </row>
    <row r="291" spans="1:16" x14ac:dyDescent="0.35">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 = 0,"",INDEX(customers!$A$1:$I$1001,MATCH(orders!$C291,customers!$A$1:$A$1001,0),MATCH(orders!G$1,customers!$A$1:$I$1,0)))</f>
        <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_xlfn.XLOOKUP(C291,customers!$A$1:$A$1001,customers!$I$1:$I$1001,,0,1)</f>
        <v>Yes</v>
      </c>
    </row>
    <row r="292" spans="1:16" x14ac:dyDescent="0.35">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 = 0,"",INDEX(customers!$A$1:$I$1001,MATCH(orders!$C292,customers!$A$1:$A$1001,0),MATCH(orders!G$1,customers!$A$1:$I$1,0)))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_xlfn.XLOOKUP(C292,customers!$A$1:$A$1001,customers!$I$1:$I$1001,,0,1)</f>
        <v>No</v>
      </c>
    </row>
    <row r="293" spans="1:16" x14ac:dyDescent="0.35">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 = 0,"",INDEX(customers!$A$1:$I$1001,MATCH(orders!$C293,customers!$A$1:$A$1001,0),MATCH(orders!G$1,customers!$A$1:$I$1,0)))</f>
        <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_xlfn.XLOOKUP(C293,customers!$A$1:$A$1001,customers!$I$1:$I$1001,,0,1)</f>
        <v>No</v>
      </c>
    </row>
    <row r="294" spans="1:16" x14ac:dyDescent="0.35">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 = 0,"",INDEX(customers!$A$1:$I$1001,MATCH(orders!$C294,customers!$A$1:$A$1001,0),MATCH(orders!G$1,customers!$A$1:$I$1,0)))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_xlfn.XLOOKUP(C294,customers!$A$1:$A$1001,customers!$I$1:$I$1001,,0,1)</f>
        <v>No</v>
      </c>
    </row>
    <row r="295" spans="1:16" x14ac:dyDescent="0.35">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 = 0,"",INDEX(customers!$A$1:$I$1001,MATCH(orders!$C295,customers!$A$1:$A$1001,0),MATCH(orders!G$1,customers!$A$1:$I$1,0)))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_xlfn.XLOOKUP(C295,customers!$A$1:$A$1001,customers!$I$1:$I$1001,,0,1)</f>
        <v>No</v>
      </c>
    </row>
    <row r="296" spans="1:16" x14ac:dyDescent="0.35">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 = 0,"",INDEX(customers!$A$1:$I$1001,MATCH(orders!$C296,customers!$A$1:$A$1001,0),MATCH(orders!G$1,customers!$A$1:$I$1,0)))</f>
        <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_xlfn.XLOOKUP(C296,customers!$A$1:$A$1001,customers!$I$1:$I$1001,,0,1)</f>
        <v>No</v>
      </c>
    </row>
    <row r="297" spans="1:16" x14ac:dyDescent="0.35">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 = 0,"",INDEX(customers!$A$1:$I$1001,MATCH(orders!$C297,customers!$A$1:$A$1001,0),MATCH(orders!G$1,customers!$A$1:$I$1,0)))</f>
        <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_xlfn.XLOOKUP(C297,customers!$A$1:$A$1001,customers!$I$1:$I$1001,,0,1)</f>
        <v>No</v>
      </c>
    </row>
    <row r="298" spans="1:16" x14ac:dyDescent="0.35">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 = 0,"",INDEX(customers!$A$1:$I$1001,MATCH(orders!$C298,customers!$A$1:$A$1001,0),MATCH(orders!G$1,customers!$A$1:$I$1,0)))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_xlfn.XLOOKUP(C298,customers!$A$1:$A$1001,customers!$I$1:$I$1001,,0,1)</f>
        <v>Yes</v>
      </c>
    </row>
    <row r="299" spans="1:16" x14ac:dyDescent="0.35">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 = 0,"",INDEX(customers!$A$1:$I$1001,MATCH(orders!$C299,customers!$A$1:$A$1001,0),MATCH(orders!G$1,customers!$A$1:$I$1,0)))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_xlfn.XLOOKUP(C299,customers!$A$1:$A$1001,customers!$I$1:$I$1001,,0,1)</f>
        <v>Yes</v>
      </c>
    </row>
    <row r="300" spans="1:16" x14ac:dyDescent="0.35">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 = 0,"",INDEX(customers!$A$1:$I$1001,MATCH(orders!$C300,customers!$A$1:$A$1001,0),MATCH(orders!G$1,customers!$A$1:$I$1,0)))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_xlfn.XLOOKUP(C300,customers!$A$1:$A$1001,customers!$I$1:$I$1001,,0,1)</f>
        <v>Yes</v>
      </c>
    </row>
    <row r="301" spans="1:16" x14ac:dyDescent="0.35">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 = 0,"",INDEX(customers!$A$1:$I$1001,MATCH(orders!$C301,customers!$A$1:$A$1001,0),MATCH(orders!G$1,customers!$A$1:$I$1,0)))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_xlfn.XLOOKUP(C301,customers!$A$1:$A$1001,customers!$I$1:$I$1001,,0,1)</f>
        <v>Yes</v>
      </c>
    </row>
    <row r="302" spans="1:16" x14ac:dyDescent="0.35">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 = 0,"",INDEX(customers!$A$1:$I$1001,MATCH(orders!$C302,customers!$A$1:$A$1001,0),MATCH(orders!G$1,customers!$A$1:$I$1,0)))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_xlfn.XLOOKUP(C302,customers!$A$1:$A$1001,customers!$I$1:$I$1001,,0,1)</f>
        <v>Yes</v>
      </c>
    </row>
    <row r="303" spans="1:16" x14ac:dyDescent="0.35">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 = 0,"",INDEX(customers!$A$1:$I$1001,MATCH(orders!$C303,customers!$A$1:$A$1001,0),MATCH(orders!G$1,customers!$A$1:$I$1,0)))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_xlfn.XLOOKUP(C303,customers!$A$1:$A$1001,customers!$I$1:$I$1001,,0,1)</f>
        <v>Yes</v>
      </c>
    </row>
    <row r="304" spans="1:16" x14ac:dyDescent="0.35">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 = 0,"",INDEX(customers!$A$1:$I$1001,MATCH(orders!$C304,customers!$A$1:$A$1001,0),MATCH(orders!G$1,customers!$A$1:$I$1,0)))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_xlfn.XLOOKUP(C304,customers!$A$1:$A$1001,customers!$I$1:$I$1001,,0,1)</f>
        <v>No</v>
      </c>
    </row>
    <row r="305" spans="1:16" x14ac:dyDescent="0.35">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 = 0,"",INDEX(customers!$A$1:$I$1001,MATCH(orders!$C305,customers!$A$1:$A$1001,0),MATCH(orders!G$1,customers!$A$1:$I$1,0)))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_xlfn.XLOOKUP(C305,customers!$A$1:$A$1001,customers!$I$1:$I$1001,,0,1)</f>
        <v>Yes</v>
      </c>
    </row>
    <row r="306" spans="1:16" x14ac:dyDescent="0.35">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 = 0,"",INDEX(customers!$A$1:$I$1001,MATCH(orders!$C306,customers!$A$1:$A$1001,0),MATCH(orders!G$1,customers!$A$1:$I$1,0)))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_xlfn.XLOOKUP(C306,customers!$A$1:$A$1001,customers!$I$1:$I$1001,,0,1)</f>
        <v>Yes</v>
      </c>
    </row>
    <row r="307" spans="1:16" x14ac:dyDescent="0.35">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 = 0,"",INDEX(customers!$A$1:$I$1001,MATCH(orders!$C307,customers!$A$1:$A$1001,0),MATCH(orders!G$1,customers!$A$1:$I$1,0)))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_xlfn.XLOOKUP(C307,customers!$A$1:$A$1001,customers!$I$1:$I$1001,,0,1)</f>
        <v>No</v>
      </c>
    </row>
    <row r="308" spans="1:16" x14ac:dyDescent="0.35">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 = 0,"",INDEX(customers!$A$1:$I$1001,MATCH(orders!$C308,customers!$A$1:$A$1001,0),MATCH(orders!G$1,customers!$A$1:$I$1,0)))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_xlfn.XLOOKUP(C308,customers!$A$1:$A$1001,customers!$I$1:$I$1001,,0,1)</f>
        <v>No</v>
      </c>
    </row>
    <row r="309" spans="1:16" x14ac:dyDescent="0.35">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 = 0,"",INDEX(customers!$A$1:$I$1001,MATCH(orders!$C309,customers!$A$1:$A$1001,0),MATCH(orders!G$1,customers!$A$1:$I$1,0)))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_xlfn.XLOOKUP(C309,customers!$A$1:$A$1001,customers!$I$1:$I$1001,,0,1)</f>
        <v>Yes</v>
      </c>
    </row>
    <row r="310" spans="1:16" x14ac:dyDescent="0.35">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 = 0,"",INDEX(customers!$A$1:$I$1001,MATCH(orders!$C310,customers!$A$1:$A$1001,0),MATCH(orders!G$1,customers!$A$1:$I$1,0)))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_xlfn.XLOOKUP(C310,customers!$A$1:$A$1001,customers!$I$1:$I$1001,,0,1)</f>
        <v>No</v>
      </c>
    </row>
    <row r="311" spans="1:16" x14ac:dyDescent="0.35">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 = 0,"",INDEX(customers!$A$1:$I$1001,MATCH(orders!$C311,customers!$A$1:$A$1001,0),MATCH(orders!G$1,customers!$A$1:$I$1,0)))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_xlfn.XLOOKUP(C311,customers!$A$1:$A$1001,customers!$I$1:$I$1001,,0,1)</f>
        <v>Yes</v>
      </c>
    </row>
    <row r="312" spans="1:16" x14ac:dyDescent="0.35">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 = 0,"",INDEX(customers!$A$1:$I$1001,MATCH(orders!$C312,customers!$A$1:$A$1001,0),MATCH(orders!G$1,customers!$A$1:$I$1,0)))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_xlfn.XLOOKUP(C312,customers!$A$1:$A$1001,customers!$I$1:$I$1001,,0,1)</f>
        <v>No</v>
      </c>
    </row>
    <row r="313" spans="1:16" x14ac:dyDescent="0.35">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 = 0,"",INDEX(customers!$A$1:$I$1001,MATCH(orders!$C313,customers!$A$1:$A$1001,0),MATCH(orders!G$1,customers!$A$1:$I$1,0)))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_xlfn.XLOOKUP(C313,customers!$A$1:$A$1001,customers!$I$1:$I$1001,,0,1)</f>
        <v>Yes</v>
      </c>
    </row>
    <row r="314" spans="1:16" x14ac:dyDescent="0.35">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 = 0,"",INDEX(customers!$A$1:$I$1001,MATCH(orders!$C314,customers!$A$1:$A$1001,0),MATCH(orders!G$1,customers!$A$1:$I$1,0)))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_xlfn.XLOOKUP(C314,customers!$A$1:$A$1001,customers!$I$1:$I$1001,,0,1)</f>
        <v>Yes</v>
      </c>
    </row>
    <row r="315" spans="1:16" x14ac:dyDescent="0.35">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 = 0,"",INDEX(customers!$A$1:$I$1001,MATCH(orders!$C315,customers!$A$1:$A$1001,0),MATCH(orders!G$1,customers!$A$1:$I$1,0)))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_xlfn.XLOOKUP(C315,customers!$A$1:$A$1001,customers!$I$1:$I$1001,,0,1)</f>
        <v>Yes</v>
      </c>
    </row>
    <row r="316" spans="1:16" x14ac:dyDescent="0.35">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 = 0,"",INDEX(customers!$A$1:$I$1001,MATCH(orders!$C316,customers!$A$1:$A$1001,0),MATCH(orders!G$1,customers!$A$1:$I$1,0)))</f>
        <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_xlfn.XLOOKUP(C316,customers!$A$1:$A$1001,customers!$I$1:$I$1001,,0,1)</f>
        <v>No</v>
      </c>
    </row>
    <row r="317" spans="1:16" x14ac:dyDescent="0.35">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 = 0,"",INDEX(customers!$A$1:$I$1001,MATCH(orders!$C317,customers!$A$1:$A$1001,0),MATCH(orders!G$1,customers!$A$1:$I$1,0)))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_xlfn.XLOOKUP(C317,customers!$A$1:$A$1001,customers!$I$1:$I$1001,,0,1)</f>
        <v>Yes</v>
      </c>
    </row>
    <row r="318" spans="1:16" x14ac:dyDescent="0.35">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 = 0,"",INDEX(customers!$A$1:$I$1001,MATCH(orders!$C318,customers!$A$1:$A$1001,0),MATCH(orders!G$1,customers!$A$1:$I$1,0)))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_xlfn.XLOOKUP(C318,customers!$A$1:$A$1001,customers!$I$1:$I$1001,,0,1)</f>
        <v>No</v>
      </c>
    </row>
    <row r="319" spans="1:16" x14ac:dyDescent="0.35">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 = 0,"",INDEX(customers!$A$1:$I$1001,MATCH(orders!$C319,customers!$A$1:$A$1001,0),MATCH(orders!G$1,customers!$A$1:$I$1,0)))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_xlfn.XLOOKUP(C319,customers!$A$1:$A$1001,customers!$I$1:$I$1001,,0,1)</f>
        <v>No</v>
      </c>
    </row>
    <row r="320" spans="1:16" x14ac:dyDescent="0.35">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 = 0,"",INDEX(customers!$A$1:$I$1001,MATCH(orders!$C320,customers!$A$1:$A$1001,0),MATCH(orders!G$1,customers!$A$1:$I$1,0)))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_xlfn.XLOOKUP(C320,customers!$A$1:$A$1001,customers!$I$1:$I$1001,,0,1)</f>
        <v>Yes</v>
      </c>
    </row>
    <row r="321" spans="1:16" x14ac:dyDescent="0.35">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 = 0,"",INDEX(customers!$A$1:$I$1001,MATCH(orders!$C321,customers!$A$1:$A$1001,0),MATCH(orders!G$1,customers!$A$1:$I$1,0)))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_xlfn.XLOOKUP(C321,customers!$A$1:$A$1001,customers!$I$1:$I$1001,,0,1)</f>
        <v>Yes</v>
      </c>
    </row>
    <row r="322" spans="1:16" x14ac:dyDescent="0.35">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 = 0,"",INDEX(customers!$A$1:$I$1001,MATCH(orders!$C322,customers!$A$1:$A$1001,0),MATCH(orders!G$1,customers!$A$1:$I$1,0)))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_xlfn.XLOOKUP(C322,customers!$A$1:$A$1001,customers!$I$1:$I$1001,,0,1)</f>
        <v>Yes</v>
      </c>
    </row>
    <row r="323" spans="1:16" x14ac:dyDescent="0.35">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 = 0,"",INDEX(customers!$A$1:$I$1001,MATCH(orders!$C323,customers!$A$1:$A$1001,0),MATCH(orders!G$1,customers!$A$1:$I$1,0)))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 *E323</f>
        <v>20.25</v>
      </c>
      <c r="N323" t="str">
        <f t="shared" ref="N323:N386" si="16">IF(I323="Rob","Robusta",IF(I323="Exc","Excelsa",IF(I323="Ara","Arabica",IF(I323="Lib","Liberica",""))))</f>
        <v>Arabica</v>
      </c>
      <c r="O323" t="str">
        <f t="shared" ref="O323:O386" si="17">IF(J323 ="M","Medium",IF(J323="L","Light",IF(J323="D","Dark","")))</f>
        <v>Medium</v>
      </c>
      <c r="P323" t="str">
        <f>_xlfn.XLOOKUP(C323,customers!$A$1:$A$1001,customers!$I$1:$I$1001,,0,1)</f>
        <v>Yes</v>
      </c>
    </row>
    <row r="324" spans="1:16" x14ac:dyDescent="0.35">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 = 0,"",INDEX(customers!$A$1:$I$1001,MATCH(orders!$C324,customers!$A$1:$A$1001,0),MATCH(orders!G$1,customers!$A$1:$I$1,0)))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_xlfn.XLOOKUP(C324,customers!$A$1:$A$1001,customers!$I$1:$I$1001,,0,1)</f>
        <v>No</v>
      </c>
    </row>
    <row r="325" spans="1:16" x14ac:dyDescent="0.35">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 = 0,"",INDEX(customers!$A$1:$I$1001,MATCH(orders!$C325,customers!$A$1:$A$1001,0),MATCH(orders!G$1,customers!$A$1:$I$1,0)))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_xlfn.XLOOKUP(C325,customers!$A$1:$A$1001,customers!$I$1:$I$1001,,0,1)</f>
        <v>Yes</v>
      </c>
    </row>
    <row r="326" spans="1:16" x14ac:dyDescent="0.35">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 = 0,"",INDEX(customers!$A$1:$I$1001,MATCH(orders!$C326,customers!$A$1:$A$1001,0),MATCH(orders!G$1,customers!$A$1:$I$1,0)))</f>
        <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_xlfn.XLOOKUP(C326,customers!$A$1:$A$1001,customers!$I$1:$I$1001,,0,1)</f>
        <v>No</v>
      </c>
    </row>
    <row r="327" spans="1:16" x14ac:dyDescent="0.35">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 = 0,"",INDEX(customers!$A$1:$I$1001,MATCH(orders!$C327,customers!$A$1:$A$1001,0),MATCH(orders!G$1,customers!$A$1:$I$1,0)))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_xlfn.XLOOKUP(C327,customers!$A$1:$A$1001,customers!$I$1:$I$1001,,0,1)</f>
        <v>Yes</v>
      </c>
    </row>
    <row r="328" spans="1:16" x14ac:dyDescent="0.35">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 = 0,"",INDEX(customers!$A$1:$I$1001,MATCH(orders!$C328,customers!$A$1:$A$1001,0),MATCH(orders!G$1,customers!$A$1:$I$1,0)))</f>
        <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_xlfn.XLOOKUP(C328,customers!$A$1:$A$1001,customers!$I$1:$I$1001,,0,1)</f>
        <v>No</v>
      </c>
    </row>
    <row r="329" spans="1:16" x14ac:dyDescent="0.35">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 = 0,"",INDEX(customers!$A$1:$I$1001,MATCH(orders!$C329,customers!$A$1:$A$1001,0),MATCH(orders!G$1,customers!$A$1:$I$1,0)))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_xlfn.XLOOKUP(C329,customers!$A$1:$A$1001,customers!$I$1:$I$1001,,0,1)</f>
        <v>Yes</v>
      </c>
    </row>
    <row r="330" spans="1:16" x14ac:dyDescent="0.35">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 = 0,"",INDEX(customers!$A$1:$I$1001,MATCH(orders!$C330,customers!$A$1:$A$1001,0),MATCH(orders!G$1,customers!$A$1:$I$1,0)))</f>
        <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_xlfn.XLOOKUP(C330,customers!$A$1:$A$1001,customers!$I$1:$I$1001,,0,1)</f>
        <v>Yes</v>
      </c>
    </row>
    <row r="331" spans="1:16" x14ac:dyDescent="0.35">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 = 0,"",INDEX(customers!$A$1:$I$1001,MATCH(orders!$C331,customers!$A$1:$A$1001,0),MATCH(orders!G$1,customers!$A$1:$I$1,0)))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_xlfn.XLOOKUP(C331,customers!$A$1:$A$1001,customers!$I$1:$I$1001,,0,1)</f>
        <v>Yes</v>
      </c>
    </row>
    <row r="332" spans="1:16" x14ac:dyDescent="0.35">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 = 0,"",INDEX(customers!$A$1:$I$1001,MATCH(orders!$C332,customers!$A$1:$A$1001,0),MATCH(orders!G$1,customers!$A$1:$I$1,0)))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_xlfn.XLOOKUP(C332,customers!$A$1:$A$1001,customers!$I$1:$I$1001,,0,1)</f>
        <v>No</v>
      </c>
    </row>
    <row r="333" spans="1:16" x14ac:dyDescent="0.35">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 = 0,"",INDEX(customers!$A$1:$I$1001,MATCH(orders!$C333,customers!$A$1:$A$1001,0),MATCH(orders!G$1,customers!$A$1:$I$1,0)))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_xlfn.XLOOKUP(C333,customers!$A$1:$A$1001,customers!$I$1:$I$1001,,0,1)</f>
        <v>Yes</v>
      </c>
    </row>
    <row r="334" spans="1:16" x14ac:dyDescent="0.35">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 = 0,"",INDEX(customers!$A$1:$I$1001,MATCH(orders!$C334,customers!$A$1:$A$1001,0),MATCH(orders!G$1,customers!$A$1:$I$1,0)))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_xlfn.XLOOKUP(C334,customers!$A$1:$A$1001,customers!$I$1:$I$1001,,0,1)</f>
        <v>Yes</v>
      </c>
    </row>
    <row r="335" spans="1:16" x14ac:dyDescent="0.35">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 = 0,"",INDEX(customers!$A$1:$I$1001,MATCH(orders!$C335,customers!$A$1:$A$1001,0),MATCH(orders!G$1,customers!$A$1:$I$1,0)))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_xlfn.XLOOKUP(C335,customers!$A$1:$A$1001,customers!$I$1:$I$1001,,0,1)</f>
        <v>Yes</v>
      </c>
    </row>
    <row r="336" spans="1:16" x14ac:dyDescent="0.35">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 = 0,"",INDEX(customers!$A$1:$I$1001,MATCH(orders!$C336,customers!$A$1:$A$1001,0),MATCH(orders!G$1,customers!$A$1:$I$1,0)))</f>
        <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_xlfn.XLOOKUP(C336,customers!$A$1:$A$1001,customers!$I$1:$I$1001,,0,1)</f>
        <v>No</v>
      </c>
    </row>
    <row r="337" spans="1:16" x14ac:dyDescent="0.35">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 = 0,"",INDEX(customers!$A$1:$I$1001,MATCH(orders!$C337,customers!$A$1:$A$1001,0),MATCH(orders!G$1,customers!$A$1:$I$1,0)))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_xlfn.XLOOKUP(C337,customers!$A$1:$A$1001,customers!$I$1:$I$1001,,0,1)</f>
        <v>Yes</v>
      </c>
    </row>
    <row r="338" spans="1:16" x14ac:dyDescent="0.35">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 = 0,"",INDEX(customers!$A$1:$I$1001,MATCH(orders!$C338,customers!$A$1:$A$1001,0),MATCH(orders!G$1,customers!$A$1:$I$1,0)))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_xlfn.XLOOKUP(C338,customers!$A$1:$A$1001,customers!$I$1:$I$1001,,0,1)</f>
        <v>No</v>
      </c>
    </row>
    <row r="339" spans="1:16" x14ac:dyDescent="0.35">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 = 0,"",INDEX(customers!$A$1:$I$1001,MATCH(orders!$C339,customers!$A$1:$A$1001,0),MATCH(orders!G$1,customers!$A$1:$I$1,0)))</f>
        <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_xlfn.XLOOKUP(C339,customers!$A$1:$A$1001,customers!$I$1:$I$1001,,0,1)</f>
        <v>No</v>
      </c>
    </row>
    <row r="340" spans="1:16" x14ac:dyDescent="0.35">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 = 0,"",INDEX(customers!$A$1:$I$1001,MATCH(orders!$C340,customers!$A$1:$A$1001,0),MATCH(orders!G$1,customers!$A$1:$I$1,0)))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_xlfn.XLOOKUP(C340,customers!$A$1:$A$1001,customers!$I$1:$I$1001,,0,1)</f>
        <v>No</v>
      </c>
    </row>
    <row r="341" spans="1:16" x14ac:dyDescent="0.35">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 = 0,"",INDEX(customers!$A$1:$I$1001,MATCH(orders!$C341,customers!$A$1:$A$1001,0),MATCH(orders!G$1,customers!$A$1:$I$1,0)))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_xlfn.XLOOKUP(C341,customers!$A$1:$A$1001,customers!$I$1:$I$1001,,0,1)</f>
        <v>Yes</v>
      </c>
    </row>
    <row r="342" spans="1:16" x14ac:dyDescent="0.35">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 = 0,"",INDEX(customers!$A$1:$I$1001,MATCH(orders!$C342,customers!$A$1:$A$1001,0),MATCH(orders!G$1,customers!$A$1:$I$1,0)))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_xlfn.XLOOKUP(C342,customers!$A$1:$A$1001,customers!$I$1:$I$1001,,0,1)</f>
        <v>Yes</v>
      </c>
    </row>
    <row r="343" spans="1:16" x14ac:dyDescent="0.35">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 = 0,"",INDEX(customers!$A$1:$I$1001,MATCH(orders!$C343,customers!$A$1:$A$1001,0),MATCH(orders!G$1,customers!$A$1:$I$1,0)))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_xlfn.XLOOKUP(C343,customers!$A$1:$A$1001,customers!$I$1:$I$1001,,0,1)</f>
        <v>No</v>
      </c>
    </row>
    <row r="344" spans="1:16" x14ac:dyDescent="0.35">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 = 0,"",INDEX(customers!$A$1:$I$1001,MATCH(orders!$C344,customers!$A$1:$A$1001,0),MATCH(orders!G$1,customers!$A$1:$I$1,0)))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_xlfn.XLOOKUP(C344,customers!$A$1:$A$1001,customers!$I$1:$I$1001,,0,1)</f>
        <v>No</v>
      </c>
    </row>
    <row r="345" spans="1:16" x14ac:dyDescent="0.35">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 = 0,"",INDEX(customers!$A$1:$I$1001,MATCH(orders!$C345,customers!$A$1:$A$1001,0),MATCH(orders!G$1,customers!$A$1:$I$1,0)))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_xlfn.XLOOKUP(C345,customers!$A$1:$A$1001,customers!$I$1:$I$1001,,0,1)</f>
        <v>No</v>
      </c>
    </row>
    <row r="346" spans="1:16" x14ac:dyDescent="0.35">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 = 0,"",INDEX(customers!$A$1:$I$1001,MATCH(orders!$C346,customers!$A$1:$A$1001,0),MATCH(orders!G$1,customers!$A$1:$I$1,0)))</f>
        <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_xlfn.XLOOKUP(C346,customers!$A$1:$A$1001,customers!$I$1:$I$1001,,0,1)</f>
        <v>Yes</v>
      </c>
    </row>
    <row r="347" spans="1:16" x14ac:dyDescent="0.35">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 = 0,"",INDEX(customers!$A$1:$I$1001,MATCH(orders!$C347,customers!$A$1:$A$1001,0),MATCH(orders!G$1,customers!$A$1:$I$1,0)))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_xlfn.XLOOKUP(C347,customers!$A$1:$A$1001,customers!$I$1:$I$1001,,0,1)</f>
        <v>No</v>
      </c>
    </row>
    <row r="348" spans="1:16" x14ac:dyDescent="0.35">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 = 0,"",INDEX(customers!$A$1:$I$1001,MATCH(orders!$C348,customers!$A$1:$A$1001,0),MATCH(orders!G$1,customers!$A$1:$I$1,0)))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_xlfn.XLOOKUP(C348,customers!$A$1:$A$1001,customers!$I$1:$I$1001,,0,1)</f>
        <v>Yes</v>
      </c>
    </row>
    <row r="349" spans="1:16" x14ac:dyDescent="0.35">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 = 0,"",INDEX(customers!$A$1:$I$1001,MATCH(orders!$C349,customers!$A$1:$A$1001,0),MATCH(orders!G$1,customers!$A$1:$I$1,0)))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_xlfn.XLOOKUP(C349,customers!$A$1:$A$1001,customers!$I$1:$I$1001,,0,1)</f>
        <v>No</v>
      </c>
    </row>
    <row r="350" spans="1:16" x14ac:dyDescent="0.35">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 = 0,"",INDEX(customers!$A$1:$I$1001,MATCH(orders!$C350,customers!$A$1:$A$1001,0),MATCH(orders!G$1,customers!$A$1:$I$1,0)))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_xlfn.XLOOKUP(C350,customers!$A$1:$A$1001,customers!$I$1:$I$1001,,0,1)</f>
        <v>No</v>
      </c>
    </row>
    <row r="351" spans="1:16" x14ac:dyDescent="0.35">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 = 0,"",INDEX(customers!$A$1:$I$1001,MATCH(orders!$C351,customers!$A$1:$A$1001,0),MATCH(orders!G$1,customers!$A$1:$I$1,0)))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_xlfn.XLOOKUP(C351,customers!$A$1:$A$1001,customers!$I$1:$I$1001,,0,1)</f>
        <v>No</v>
      </c>
    </row>
    <row r="352" spans="1:16" x14ac:dyDescent="0.35">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 = 0,"",INDEX(customers!$A$1:$I$1001,MATCH(orders!$C352,customers!$A$1:$A$1001,0),MATCH(orders!G$1,customers!$A$1:$I$1,0)))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_xlfn.XLOOKUP(C352,customers!$A$1:$A$1001,customers!$I$1:$I$1001,,0,1)</f>
        <v>No</v>
      </c>
    </row>
    <row r="353" spans="1:16" x14ac:dyDescent="0.35">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 = 0,"",INDEX(customers!$A$1:$I$1001,MATCH(orders!$C353,customers!$A$1:$A$1001,0),MATCH(orders!G$1,customers!$A$1:$I$1,0)))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_xlfn.XLOOKUP(C353,customers!$A$1:$A$1001,customers!$I$1:$I$1001,,0,1)</f>
        <v>No</v>
      </c>
    </row>
    <row r="354" spans="1:16" x14ac:dyDescent="0.35">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 = 0,"",INDEX(customers!$A$1:$I$1001,MATCH(orders!$C354,customers!$A$1:$A$1001,0),MATCH(orders!G$1,customers!$A$1:$I$1,0)))</f>
        <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_xlfn.XLOOKUP(C354,customers!$A$1:$A$1001,customers!$I$1:$I$1001,,0,1)</f>
        <v>No</v>
      </c>
    </row>
    <row r="355" spans="1:16" x14ac:dyDescent="0.35">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 = 0,"",INDEX(customers!$A$1:$I$1001,MATCH(orders!$C355,customers!$A$1:$A$1001,0),MATCH(orders!G$1,customers!$A$1:$I$1,0)))</f>
        <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_xlfn.XLOOKUP(C355,customers!$A$1:$A$1001,customers!$I$1:$I$1001,,0,1)</f>
        <v>Yes</v>
      </c>
    </row>
    <row r="356" spans="1:16" x14ac:dyDescent="0.35">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 = 0,"",INDEX(customers!$A$1:$I$1001,MATCH(orders!$C356,customers!$A$1:$A$1001,0),MATCH(orders!G$1,customers!$A$1:$I$1,0)))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_xlfn.XLOOKUP(C356,customers!$A$1:$A$1001,customers!$I$1:$I$1001,,0,1)</f>
        <v>No</v>
      </c>
    </row>
    <row r="357" spans="1:16" x14ac:dyDescent="0.35">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 = 0,"",INDEX(customers!$A$1:$I$1001,MATCH(orders!$C357,customers!$A$1:$A$1001,0),MATCH(orders!G$1,customers!$A$1:$I$1,0)))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_xlfn.XLOOKUP(C357,customers!$A$1:$A$1001,customers!$I$1:$I$1001,,0,1)</f>
        <v>Yes</v>
      </c>
    </row>
    <row r="358" spans="1:16" x14ac:dyDescent="0.35">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 = 0,"",INDEX(customers!$A$1:$I$1001,MATCH(orders!$C358,customers!$A$1:$A$1001,0),MATCH(orders!G$1,customers!$A$1:$I$1,0)))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_xlfn.XLOOKUP(C358,customers!$A$1:$A$1001,customers!$I$1:$I$1001,,0,1)</f>
        <v>Yes</v>
      </c>
    </row>
    <row r="359" spans="1:16" x14ac:dyDescent="0.35">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 = 0,"",INDEX(customers!$A$1:$I$1001,MATCH(orders!$C359,customers!$A$1:$A$1001,0),MATCH(orders!G$1,customers!$A$1:$I$1,0)))</f>
        <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_xlfn.XLOOKUP(C359,customers!$A$1:$A$1001,customers!$I$1:$I$1001,,0,1)</f>
        <v>No</v>
      </c>
    </row>
    <row r="360" spans="1:16" x14ac:dyDescent="0.35">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 = 0,"",INDEX(customers!$A$1:$I$1001,MATCH(orders!$C360,customers!$A$1:$A$1001,0),MATCH(orders!G$1,customers!$A$1:$I$1,0)))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_xlfn.XLOOKUP(C360,customers!$A$1:$A$1001,customers!$I$1:$I$1001,,0,1)</f>
        <v>No</v>
      </c>
    </row>
    <row r="361" spans="1:16" x14ac:dyDescent="0.35">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 = 0,"",INDEX(customers!$A$1:$I$1001,MATCH(orders!$C361,customers!$A$1:$A$1001,0),MATCH(orders!G$1,customers!$A$1:$I$1,0)))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_xlfn.XLOOKUP(C361,customers!$A$1:$A$1001,customers!$I$1:$I$1001,,0,1)</f>
        <v>No</v>
      </c>
    </row>
    <row r="362" spans="1:16" x14ac:dyDescent="0.35">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 = 0,"",INDEX(customers!$A$1:$I$1001,MATCH(orders!$C362,customers!$A$1:$A$1001,0),MATCH(orders!G$1,customers!$A$1:$I$1,0)))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_xlfn.XLOOKUP(C362,customers!$A$1:$A$1001,customers!$I$1:$I$1001,,0,1)</f>
        <v>No</v>
      </c>
    </row>
    <row r="363" spans="1:16" x14ac:dyDescent="0.35">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 = 0,"",INDEX(customers!$A$1:$I$1001,MATCH(orders!$C363,customers!$A$1:$A$1001,0),MATCH(orders!G$1,customers!$A$1:$I$1,0)))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_xlfn.XLOOKUP(C363,customers!$A$1:$A$1001,customers!$I$1:$I$1001,,0,1)</f>
        <v>No</v>
      </c>
    </row>
    <row r="364" spans="1:16" x14ac:dyDescent="0.35">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 = 0,"",INDEX(customers!$A$1:$I$1001,MATCH(orders!$C364,customers!$A$1:$A$1001,0),MATCH(orders!G$1,customers!$A$1:$I$1,0)))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_xlfn.XLOOKUP(C364,customers!$A$1:$A$1001,customers!$I$1:$I$1001,,0,1)</f>
        <v>Yes</v>
      </c>
    </row>
    <row r="365" spans="1:16" x14ac:dyDescent="0.35">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 = 0,"",INDEX(customers!$A$1:$I$1001,MATCH(orders!$C365,customers!$A$1:$A$1001,0),MATCH(orders!G$1,customers!$A$1:$I$1,0)))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_xlfn.XLOOKUP(C365,customers!$A$1:$A$1001,customers!$I$1:$I$1001,,0,1)</f>
        <v>No</v>
      </c>
    </row>
    <row r="366" spans="1:16" x14ac:dyDescent="0.35">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 = 0,"",INDEX(customers!$A$1:$I$1001,MATCH(orders!$C366,customers!$A$1:$A$1001,0),MATCH(orders!G$1,customers!$A$1:$I$1,0)))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_xlfn.XLOOKUP(C366,customers!$A$1:$A$1001,customers!$I$1:$I$1001,,0,1)</f>
        <v>Yes</v>
      </c>
    </row>
    <row r="367" spans="1:16" x14ac:dyDescent="0.35">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 = 0,"",INDEX(customers!$A$1:$I$1001,MATCH(orders!$C367,customers!$A$1:$A$1001,0),MATCH(orders!G$1,customers!$A$1:$I$1,0)))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_xlfn.XLOOKUP(C367,customers!$A$1:$A$1001,customers!$I$1:$I$1001,,0,1)</f>
        <v>No</v>
      </c>
    </row>
    <row r="368" spans="1:16" x14ac:dyDescent="0.35">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 = 0,"",INDEX(customers!$A$1:$I$1001,MATCH(orders!$C368,customers!$A$1:$A$1001,0),MATCH(orders!G$1,customers!$A$1:$I$1,0)))</f>
        <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_xlfn.XLOOKUP(C368,customers!$A$1:$A$1001,customers!$I$1:$I$1001,,0,1)</f>
        <v>No</v>
      </c>
    </row>
    <row r="369" spans="1:16" x14ac:dyDescent="0.35">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 = 0,"",INDEX(customers!$A$1:$I$1001,MATCH(orders!$C369,customers!$A$1:$A$1001,0),MATCH(orders!G$1,customers!$A$1:$I$1,0)))</f>
        <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_xlfn.XLOOKUP(C369,customers!$A$1:$A$1001,customers!$I$1:$I$1001,,0,1)</f>
        <v>Yes</v>
      </c>
    </row>
    <row r="370" spans="1:16" x14ac:dyDescent="0.35">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 = 0,"",INDEX(customers!$A$1:$I$1001,MATCH(orders!$C370,customers!$A$1:$A$1001,0),MATCH(orders!G$1,customers!$A$1:$I$1,0)))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_xlfn.XLOOKUP(C370,customers!$A$1:$A$1001,customers!$I$1:$I$1001,,0,1)</f>
        <v>No</v>
      </c>
    </row>
    <row r="371" spans="1:16" x14ac:dyDescent="0.35">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 = 0,"",INDEX(customers!$A$1:$I$1001,MATCH(orders!$C371,customers!$A$1:$A$1001,0),MATCH(orders!G$1,customers!$A$1:$I$1,0)))</f>
        <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_xlfn.XLOOKUP(C371,customers!$A$1:$A$1001,customers!$I$1:$I$1001,,0,1)</f>
        <v>Yes</v>
      </c>
    </row>
    <row r="372" spans="1:16" x14ac:dyDescent="0.35">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 = 0,"",INDEX(customers!$A$1:$I$1001,MATCH(orders!$C372,customers!$A$1:$A$1001,0),MATCH(orders!G$1,customers!$A$1:$I$1,0)))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_xlfn.XLOOKUP(C372,customers!$A$1:$A$1001,customers!$I$1:$I$1001,,0,1)</f>
        <v>Yes</v>
      </c>
    </row>
    <row r="373" spans="1:16" x14ac:dyDescent="0.35">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 = 0,"",INDEX(customers!$A$1:$I$1001,MATCH(orders!$C373,customers!$A$1:$A$1001,0),MATCH(orders!G$1,customers!$A$1:$I$1,0)))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_xlfn.XLOOKUP(C373,customers!$A$1:$A$1001,customers!$I$1:$I$1001,,0,1)</f>
        <v>Yes</v>
      </c>
    </row>
    <row r="374" spans="1:16" x14ac:dyDescent="0.35">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 = 0,"",INDEX(customers!$A$1:$I$1001,MATCH(orders!$C374,customers!$A$1:$A$1001,0),MATCH(orders!G$1,customers!$A$1:$I$1,0)))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_xlfn.XLOOKUP(C374,customers!$A$1:$A$1001,customers!$I$1:$I$1001,,0,1)</f>
        <v>No</v>
      </c>
    </row>
    <row r="375" spans="1:16" x14ac:dyDescent="0.35">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 = 0,"",INDEX(customers!$A$1:$I$1001,MATCH(orders!$C375,customers!$A$1:$A$1001,0),MATCH(orders!G$1,customers!$A$1:$I$1,0)))</f>
        <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_xlfn.XLOOKUP(C375,customers!$A$1:$A$1001,customers!$I$1:$I$1001,,0,1)</f>
        <v>Yes</v>
      </c>
    </row>
    <row r="376" spans="1:16" x14ac:dyDescent="0.35">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 = 0,"",INDEX(customers!$A$1:$I$1001,MATCH(orders!$C376,customers!$A$1:$A$1001,0),MATCH(orders!G$1,customers!$A$1:$I$1,0)))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_xlfn.XLOOKUP(C376,customers!$A$1:$A$1001,customers!$I$1:$I$1001,,0,1)</f>
        <v>Yes</v>
      </c>
    </row>
    <row r="377" spans="1:16" x14ac:dyDescent="0.35">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 = 0,"",INDEX(customers!$A$1:$I$1001,MATCH(orders!$C377,customers!$A$1:$A$1001,0),MATCH(orders!G$1,customers!$A$1:$I$1,0)))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_xlfn.XLOOKUP(C377,customers!$A$1:$A$1001,customers!$I$1:$I$1001,,0,1)</f>
        <v>Yes</v>
      </c>
    </row>
    <row r="378" spans="1:16" x14ac:dyDescent="0.35">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 = 0,"",INDEX(customers!$A$1:$I$1001,MATCH(orders!$C378,customers!$A$1:$A$1001,0),MATCH(orders!G$1,customers!$A$1:$I$1,0)))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_xlfn.XLOOKUP(C378,customers!$A$1:$A$1001,customers!$I$1:$I$1001,,0,1)</f>
        <v>Yes</v>
      </c>
    </row>
    <row r="379" spans="1:16" x14ac:dyDescent="0.35">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 = 0,"",INDEX(customers!$A$1:$I$1001,MATCH(orders!$C379,customers!$A$1:$A$1001,0),MATCH(orders!G$1,customers!$A$1:$I$1,0)))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_xlfn.XLOOKUP(C379,customers!$A$1:$A$1001,customers!$I$1:$I$1001,,0,1)</f>
        <v>No</v>
      </c>
    </row>
    <row r="380" spans="1:16" x14ac:dyDescent="0.35">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 = 0,"",INDEX(customers!$A$1:$I$1001,MATCH(orders!$C380,customers!$A$1:$A$1001,0),MATCH(orders!G$1,customers!$A$1:$I$1,0)))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_xlfn.XLOOKUP(C380,customers!$A$1:$A$1001,customers!$I$1:$I$1001,,0,1)</f>
        <v>Yes</v>
      </c>
    </row>
    <row r="381" spans="1:16" x14ac:dyDescent="0.35">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 = 0,"",INDEX(customers!$A$1:$I$1001,MATCH(orders!$C381,customers!$A$1:$A$1001,0),MATCH(orders!G$1,customers!$A$1:$I$1,0)))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_xlfn.XLOOKUP(C381,customers!$A$1:$A$1001,customers!$I$1:$I$1001,,0,1)</f>
        <v>Yes</v>
      </c>
    </row>
    <row r="382" spans="1:16" x14ac:dyDescent="0.35">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 = 0,"",INDEX(customers!$A$1:$I$1001,MATCH(orders!$C382,customers!$A$1:$A$1001,0),MATCH(orders!G$1,customers!$A$1:$I$1,0)))</f>
        <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_xlfn.XLOOKUP(C382,customers!$A$1:$A$1001,customers!$I$1:$I$1001,,0,1)</f>
        <v>No</v>
      </c>
    </row>
    <row r="383" spans="1:16" x14ac:dyDescent="0.35">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 = 0,"",INDEX(customers!$A$1:$I$1001,MATCH(orders!$C383,customers!$A$1:$A$1001,0),MATCH(orders!G$1,customers!$A$1:$I$1,0)))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_xlfn.XLOOKUP(C383,customers!$A$1:$A$1001,customers!$I$1:$I$1001,,0,1)</f>
        <v>Yes</v>
      </c>
    </row>
    <row r="384" spans="1:16" x14ac:dyDescent="0.35">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 = 0,"",INDEX(customers!$A$1:$I$1001,MATCH(orders!$C384,customers!$A$1:$A$1001,0),MATCH(orders!G$1,customers!$A$1:$I$1,0)))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_xlfn.XLOOKUP(C384,customers!$A$1:$A$1001,customers!$I$1:$I$1001,,0,1)</f>
        <v>No</v>
      </c>
    </row>
    <row r="385" spans="1:16" x14ac:dyDescent="0.35">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 = 0,"",INDEX(customers!$A$1:$I$1001,MATCH(orders!$C385,customers!$A$1:$A$1001,0),MATCH(orders!G$1,customers!$A$1:$I$1,0)))</f>
        <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_xlfn.XLOOKUP(C385,customers!$A$1:$A$1001,customers!$I$1:$I$1001,,0,1)</f>
        <v>Yes</v>
      </c>
    </row>
    <row r="386" spans="1:16" x14ac:dyDescent="0.35">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 = 0,"",INDEX(customers!$A$1:$I$1001,MATCH(orders!$C386,customers!$A$1:$A$1001,0),MATCH(orders!G$1,customers!$A$1:$I$1,0)))</f>
        <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_xlfn.XLOOKUP(C386,customers!$A$1:$A$1001,customers!$I$1:$I$1001,,0,1)</f>
        <v>No</v>
      </c>
    </row>
    <row r="387" spans="1:16" x14ac:dyDescent="0.35">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 = 0,"",INDEX(customers!$A$1:$I$1001,MATCH(orders!$C387,customers!$A$1:$A$1001,0),MATCH(orders!G$1,customers!$A$1:$I$1,0)))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 *E387</f>
        <v>43.650000000000006</v>
      </c>
      <c r="N387" t="str">
        <f t="shared" ref="N387:N450" si="19">IF(I387="Rob","Robusta",IF(I387="Exc","Excelsa",IF(I387="Ara","Arabica",IF(I387="Lib","Liberica",""))))</f>
        <v>Liberica</v>
      </c>
      <c r="O387" t="str">
        <f t="shared" ref="O387:O450" si="20">IF(J387 ="M","Medium",IF(J387="L","Light",IF(J387="D","Dark","")))</f>
        <v>Medium</v>
      </c>
      <c r="P387" t="str">
        <f>_xlfn.XLOOKUP(C387,customers!$A$1:$A$1001,customers!$I$1:$I$1001,,0,1)</f>
        <v>Yes</v>
      </c>
    </row>
    <row r="388" spans="1:16" x14ac:dyDescent="0.35">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 = 0,"",INDEX(customers!$A$1:$I$1001,MATCH(orders!$C388,customers!$A$1:$A$1001,0),MATCH(orders!G$1,customers!$A$1:$I$1,0)))</f>
        <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_xlfn.XLOOKUP(C388,customers!$A$1:$A$1001,customers!$I$1:$I$1001,,0,1)</f>
        <v>Yes</v>
      </c>
    </row>
    <row r="389" spans="1:16" x14ac:dyDescent="0.35">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 = 0,"",INDEX(customers!$A$1:$I$1001,MATCH(orders!$C389,customers!$A$1:$A$1001,0),MATCH(orders!G$1,customers!$A$1:$I$1,0)))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_xlfn.XLOOKUP(C389,customers!$A$1:$A$1001,customers!$I$1:$I$1001,,0,1)</f>
        <v>Yes</v>
      </c>
    </row>
    <row r="390" spans="1:16" x14ac:dyDescent="0.35">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 = 0,"",INDEX(customers!$A$1:$I$1001,MATCH(orders!$C390,customers!$A$1:$A$1001,0),MATCH(orders!G$1,customers!$A$1:$I$1,0)))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_xlfn.XLOOKUP(C390,customers!$A$1:$A$1001,customers!$I$1:$I$1001,,0,1)</f>
        <v>Yes</v>
      </c>
    </row>
    <row r="391" spans="1:16" x14ac:dyDescent="0.35">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 = 0,"",INDEX(customers!$A$1:$I$1001,MATCH(orders!$C391,customers!$A$1:$A$1001,0),MATCH(orders!G$1,customers!$A$1:$I$1,0)))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_xlfn.XLOOKUP(C391,customers!$A$1:$A$1001,customers!$I$1:$I$1001,,0,1)</f>
        <v>Yes</v>
      </c>
    </row>
    <row r="392" spans="1:16" x14ac:dyDescent="0.35">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 = 0,"",INDEX(customers!$A$1:$I$1001,MATCH(orders!$C392,customers!$A$1:$A$1001,0),MATCH(orders!G$1,customers!$A$1:$I$1,0)))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_xlfn.XLOOKUP(C392,customers!$A$1:$A$1001,customers!$I$1:$I$1001,,0,1)</f>
        <v>Yes</v>
      </c>
    </row>
    <row r="393" spans="1:16" x14ac:dyDescent="0.35">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 = 0,"",INDEX(customers!$A$1:$I$1001,MATCH(orders!$C393,customers!$A$1:$A$1001,0),MATCH(orders!G$1,customers!$A$1:$I$1,0)))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_xlfn.XLOOKUP(C393,customers!$A$1:$A$1001,customers!$I$1:$I$1001,,0,1)</f>
        <v>No</v>
      </c>
    </row>
    <row r="394" spans="1:16" x14ac:dyDescent="0.35">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 = 0,"",INDEX(customers!$A$1:$I$1001,MATCH(orders!$C394,customers!$A$1:$A$1001,0),MATCH(orders!G$1,customers!$A$1:$I$1,0)))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_xlfn.XLOOKUP(C394,customers!$A$1:$A$1001,customers!$I$1:$I$1001,,0,1)</f>
        <v>No</v>
      </c>
    </row>
    <row r="395" spans="1:16" x14ac:dyDescent="0.35">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 = 0,"",INDEX(customers!$A$1:$I$1001,MATCH(orders!$C395,customers!$A$1:$A$1001,0),MATCH(orders!G$1,customers!$A$1:$I$1,0)))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_xlfn.XLOOKUP(C395,customers!$A$1:$A$1001,customers!$I$1:$I$1001,,0,1)</f>
        <v>No</v>
      </c>
    </row>
    <row r="396" spans="1:16" x14ac:dyDescent="0.35">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 = 0,"",INDEX(customers!$A$1:$I$1001,MATCH(orders!$C396,customers!$A$1:$A$1001,0),MATCH(orders!G$1,customers!$A$1:$I$1,0)))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_xlfn.XLOOKUP(C396,customers!$A$1:$A$1001,customers!$I$1:$I$1001,,0,1)</f>
        <v>No</v>
      </c>
    </row>
    <row r="397" spans="1:16" x14ac:dyDescent="0.35">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 = 0,"",INDEX(customers!$A$1:$I$1001,MATCH(orders!$C397,customers!$A$1:$A$1001,0),MATCH(orders!G$1,customers!$A$1:$I$1,0)))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_xlfn.XLOOKUP(C397,customers!$A$1:$A$1001,customers!$I$1:$I$1001,,0,1)</f>
        <v>Yes</v>
      </c>
    </row>
    <row r="398" spans="1:16" x14ac:dyDescent="0.35">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 = 0,"",INDEX(customers!$A$1:$I$1001,MATCH(orders!$C398,customers!$A$1:$A$1001,0),MATCH(orders!G$1,customers!$A$1:$I$1,0)))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_xlfn.XLOOKUP(C398,customers!$A$1:$A$1001,customers!$I$1:$I$1001,,0,1)</f>
        <v>No</v>
      </c>
    </row>
    <row r="399" spans="1:16" x14ac:dyDescent="0.35">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 = 0,"",INDEX(customers!$A$1:$I$1001,MATCH(orders!$C399,customers!$A$1:$A$1001,0),MATCH(orders!G$1,customers!$A$1:$I$1,0)))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_xlfn.XLOOKUP(C399,customers!$A$1:$A$1001,customers!$I$1:$I$1001,,0,1)</f>
        <v>Yes</v>
      </c>
    </row>
    <row r="400" spans="1:16" x14ac:dyDescent="0.35">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 = 0,"",INDEX(customers!$A$1:$I$1001,MATCH(orders!$C400,customers!$A$1:$A$1001,0),MATCH(orders!G$1,customers!$A$1:$I$1,0)))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_xlfn.XLOOKUP(C400,customers!$A$1:$A$1001,customers!$I$1:$I$1001,,0,1)</f>
        <v>Yes</v>
      </c>
    </row>
    <row r="401" spans="1:16" x14ac:dyDescent="0.35">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 = 0,"",INDEX(customers!$A$1:$I$1001,MATCH(orders!$C401,customers!$A$1:$A$1001,0),MATCH(orders!G$1,customers!$A$1:$I$1,0)))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_xlfn.XLOOKUP(C401,customers!$A$1:$A$1001,customers!$I$1:$I$1001,,0,1)</f>
        <v>No</v>
      </c>
    </row>
    <row r="402" spans="1:16" x14ac:dyDescent="0.35">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 = 0,"",INDEX(customers!$A$1:$I$1001,MATCH(orders!$C402,customers!$A$1:$A$1001,0),MATCH(orders!G$1,customers!$A$1:$I$1,0)))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_xlfn.XLOOKUP(C402,customers!$A$1:$A$1001,customers!$I$1:$I$1001,,0,1)</f>
        <v>No</v>
      </c>
    </row>
    <row r="403" spans="1:16" x14ac:dyDescent="0.35">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 = 0,"",INDEX(customers!$A$1:$I$1001,MATCH(orders!$C403,customers!$A$1:$A$1001,0),MATCH(orders!G$1,customers!$A$1:$I$1,0)))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_xlfn.XLOOKUP(C403,customers!$A$1:$A$1001,customers!$I$1:$I$1001,,0,1)</f>
        <v>Yes</v>
      </c>
    </row>
    <row r="404" spans="1:16" x14ac:dyDescent="0.35">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 = 0,"",INDEX(customers!$A$1:$I$1001,MATCH(orders!$C404,customers!$A$1:$A$1001,0),MATCH(orders!G$1,customers!$A$1:$I$1,0)))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_xlfn.XLOOKUP(C404,customers!$A$1:$A$1001,customers!$I$1:$I$1001,,0,1)</f>
        <v>Yes</v>
      </c>
    </row>
    <row r="405" spans="1:16" x14ac:dyDescent="0.35">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 = 0,"",INDEX(customers!$A$1:$I$1001,MATCH(orders!$C405,customers!$A$1:$A$1001,0),MATCH(orders!G$1,customers!$A$1:$I$1,0)))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_xlfn.XLOOKUP(C405,customers!$A$1:$A$1001,customers!$I$1:$I$1001,,0,1)</f>
        <v>No</v>
      </c>
    </row>
    <row r="406" spans="1:16" x14ac:dyDescent="0.35">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 = 0,"",INDEX(customers!$A$1:$I$1001,MATCH(orders!$C406,customers!$A$1:$A$1001,0),MATCH(orders!G$1,customers!$A$1:$I$1,0)))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_xlfn.XLOOKUP(C406,customers!$A$1:$A$1001,customers!$I$1:$I$1001,,0,1)</f>
        <v>No</v>
      </c>
    </row>
    <row r="407" spans="1:16" x14ac:dyDescent="0.35">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 = 0,"",INDEX(customers!$A$1:$I$1001,MATCH(orders!$C407,customers!$A$1:$A$1001,0),MATCH(orders!G$1,customers!$A$1:$I$1,0)))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_xlfn.XLOOKUP(C407,customers!$A$1:$A$1001,customers!$I$1:$I$1001,,0,1)</f>
        <v>Yes</v>
      </c>
    </row>
    <row r="408" spans="1:16" x14ac:dyDescent="0.35">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 = 0,"",INDEX(customers!$A$1:$I$1001,MATCH(orders!$C408,customers!$A$1:$A$1001,0),MATCH(orders!G$1,customers!$A$1:$I$1,0)))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_xlfn.XLOOKUP(C408,customers!$A$1:$A$1001,customers!$I$1:$I$1001,,0,1)</f>
        <v>Yes</v>
      </c>
    </row>
    <row r="409" spans="1:16" x14ac:dyDescent="0.35">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 = 0,"",INDEX(customers!$A$1:$I$1001,MATCH(orders!$C409,customers!$A$1:$A$1001,0),MATCH(orders!G$1,customers!$A$1:$I$1,0)))</f>
        <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_xlfn.XLOOKUP(C409,customers!$A$1:$A$1001,customers!$I$1:$I$1001,,0,1)</f>
        <v>No</v>
      </c>
    </row>
    <row r="410" spans="1:16" x14ac:dyDescent="0.35">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 = 0,"",INDEX(customers!$A$1:$I$1001,MATCH(orders!$C410,customers!$A$1:$A$1001,0),MATCH(orders!G$1,customers!$A$1:$I$1,0)))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_xlfn.XLOOKUP(C410,customers!$A$1:$A$1001,customers!$I$1:$I$1001,,0,1)</f>
        <v>Yes</v>
      </c>
    </row>
    <row r="411" spans="1:16" x14ac:dyDescent="0.35">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 = 0,"",INDEX(customers!$A$1:$I$1001,MATCH(orders!$C411,customers!$A$1:$A$1001,0),MATCH(orders!G$1,customers!$A$1:$I$1,0)))</f>
        <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_xlfn.XLOOKUP(C411,customers!$A$1:$A$1001,customers!$I$1:$I$1001,,0,1)</f>
        <v>Yes</v>
      </c>
    </row>
    <row r="412" spans="1:16" x14ac:dyDescent="0.35">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 = 0,"",INDEX(customers!$A$1:$I$1001,MATCH(orders!$C412,customers!$A$1:$A$1001,0),MATCH(orders!G$1,customers!$A$1:$I$1,0)))</f>
        <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_xlfn.XLOOKUP(C412,customers!$A$1:$A$1001,customers!$I$1:$I$1001,,0,1)</f>
        <v>No</v>
      </c>
    </row>
    <row r="413" spans="1:16" x14ac:dyDescent="0.35">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 = 0,"",INDEX(customers!$A$1:$I$1001,MATCH(orders!$C413,customers!$A$1:$A$1001,0),MATCH(orders!G$1,customers!$A$1:$I$1,0)))</f>
        <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_xlfn.XLOOKUP(C413,customers!$A$1:$A$1001,customers!$I$1:$I$1001,,0,1)</f>
        <v>Yes</v>
      </c>
    </row>
    <row r="414" spans="1:16" x14ac:dyDescent="0.35">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 = 0,"",INDEX(customers!$A$1:$I$1001,MATCH(orders!$C414,customers!$A$1:$A$1001,0),MATCH(orders!G$1,customers!$A$1:$I$1,0)))</f>
        <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_xlfn.XLOOKUP(C414,customers!$A$1:$A$1001,customers!$I$1:$I$1001,,0,1)</f>
        <v>Yes</v>
      </c>
    </row>
    <row r="415" spans="1:16" x14ac:dyDescent="0.35">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 = 0,"",INDEX(customers!$A$1:$I$1001,MATCH(orders!$C415,customers!$A$1:$A$1001,0),MATCH(orders!G$1,customers!$A$1:$I$1,0)))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_xlfn.XLOOKUP(C415,customers!$A$1:$A$1001,customers!$I$1:$I$1001,,0,1)</f>
        <v>Yes</v>
      </c>
    </row>
    <row r="416" spans="1:16" x14ac:dyDescent="0.35">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 = 0,"",INDEX(customers!$A$1:$I$1001,MATCH(orders!$C416,customers!$A$1:$A$1001,0),MATCH(orders!G$1,customers!$A$1:$I$1,0)))</f>
        <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_xlfn.XLOOKUP(C416,customers!$A$1:$A$1001,customers!$I$1:$I$1001,,0,1)</f>
        <v>Yes</v>
      </c>
    </row>
    <row r="417" spans="1:16" x14ac:dyDescent="0.35">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 = 0,"",INDEX(customers!$A$1:$I$1001,MATCH(orders!$C417,customers!$A$1:$A$1001,0),MATCH(orders!G$1,customers!$A$1:$I$1,0)))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_xlfn.XLOOKUP(C417,customers!$A$1:$A$1001,customers!$I$1:$I$1001,,0,1)</f>
        <v>No</v>
      </c>
    </row>
    <row r="418" spans="1:16" x14ac:dyDescent="0.35">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 = 0,"",INDEX(customers!$A$1:$I$1001,MATCH(orders!$C418,customers!$A$1:$A$1001,0),MATCH(orders!G$1,customers!$A$1:$I$1,0)))</f>
        <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_xlfn.XLOOKUP(C418,customers!$A$1:$A$1001,customers!$I$1:$I$1001,,0,1)</f>
        <v>Yes</v>
      </c>
    </row>
    <row r="419" spans="1:16" x14ac:dyDescent="0.35">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 = 0,"",INDEX(customers!$A$1:$I$1001,MATCH(orders!$C419,customers!$A$1:$A$1001,0),MATCH(orders!G$1,customers!$A$1:$I$1,0)))</f>
        <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_xlfn.XLOOKUP(C419,customers!$A$1:$A$1001,customers!$I$1:$I$1001,,0,1)</f>
        <v>Yes</v>
      </c>
    </row>
    <row r="420" spans="1:16" x14ac:dyDescent="0.35">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 = 0,"",INDEX(customers!$A$1:$I$1001,MATCH(orders!$C420,customers!$A$1:$A$1001,0),MATCH(orders!G$1,customers!$A$1:$I$1,0)))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_xlfn.XLOOKUP(C420,customers!$A$1:$A$1001,customers!$I$1:$I$1001,,0,1)</f>
        <v>Yes</v>
      </c>
    </row>
    <row r="421" spans="1:16" x14ac:dyDescent="0.35">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 = 0,"",INDEX(customers!$A$1:$I$1001,MATCH(orders!$C421,customers!$A$1:$A$1001,0),MATCH(orders!G$1,customers!$A$1:$I$1,0)))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_xlfn.XLOOKUP(C421,customers!$A$1:$A$1001,customers!$I$1:$I$1001,,0,1)</f>
        <v>Yes</v>
      </c>
    </row>
    <row r="422" spans="1:16" x14ac:dyDescent="0.35">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 = 0,"",INDEX(customers!$A$1:$I$1001,MATCH(orders!$C422,customers!$A$1:$A$1001,0),MATCH(orders!G$1,customers!$A$1:$I$1,0)))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_xlfn.XLOOKUP(C422,customers!$A$1:$A$1001,customers!$I$1:$I$1001,,0,1)</f>
        <v>No</v>
      </c>
    </row>
    <row r="423" spans="1:16" x14ac:dyDescent="0.35">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 = 0,"",INDEX(customers!$A$1:$I$1001,MATCH(orders!$C423,customers!$A$1:$A$1001,0),MATCH(orders!G$1,customers!$A$1:$I$1,0)))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_xlfn.XLOOKUP(C423,customers!$A$1:$A$1001,customers!$I$1:$I$1001,,0,1)</f>
        <v>No</v>
      </c>
    </row>
    <row r="424" spans="1:16" x14ac:dyDescent="0.35">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 = 0,"",INDEX(customers!$A$1:$I$1001,MATCH(orders!$C424,customers!$A$1:$A$1001,0),MATCH(orders!G$1,customers!$A$1:$I$1,0)))</f>
        <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_xlfn.XLOOKUP(C424,customers!$A$1:$A$1001,customers!$I$1:$I$1001,,0,1)</f>
        <v>No</v>
      </c>
    </row>
    <row r="425" spans="1:16" x14ac:dyDescent="0.35">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 = 0,"",INDEX(customers!$A$1:$I$1001,MATCH(orders!$C425,customers!$A$1:$A$1001,0),MATCH(orders!G$1,customers!$A$1:$I$1,0)))</f>
        <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_xlfn.XLOOKUP(C425,customers!$A$1:$A$1001,customers!$I$1:$I$1001,,0,1)</f>
        <v>No</v>
      </c>
    </row>
    <row r="426" spans="1:16" x14ac:dyDescent="0.35">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 = 0,"",INDEX(customers!$A$1:$I$1001,MATCH(orders!$C426,customers!$A$1:$A$1001,0),MATCH(orders!G$1,customers!$A$1:$I$1,0)))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_xlfn.XLOOKUP(C426,customers!$A$1:$A$1001,customers!$I$1:$I$1001,,0,1)</f>
        <v>Yes</v>
      </c>
    </row>
    <row r="427" spans="1:16" x14ac:dyDescent="0.35">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 = 0,"",INDEX(customers!$A$1:$I$1001,MATCH(orders!$C427,customers!$A$1:$A$1001,0),MATCH(orders!G$1,customers!$A$1:$I$1,0)))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_xlfn.XLOOKUP(C427,customers!$A$1:$A$1001,customers!$I$1:$I$1001,,0,1)</f>
        <v>No</v>
      </c>
    </row>
    <row r="428" spans="1:16" x14ac:dyDescent="0.35">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 = 0,"",INDEX(customers!$A$1:$I$1001,MATCH(orders!$C428,customers!$A$1:$A$1001,0),MATCH(orders!G$1,customers!$A$1:$I$1,0)))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_xlfn.XLOOKUP(C428,customers!$A$1:$A$1001,customers!$I$1:$I$1001,,0,1)</f>
        <v>Yes</v>
      </c>
    </row>
    <row r="429" spans="1:16" x14ac:dyDescent="0.35">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 = 0,"",INDEX(customers!$A$1:$I$1001,MATCH(orders!$C429,customers!$A$1:$A$1001,0),MATCH(orders!G$1,customers!$A$1:$I$1,0)))</f>
        <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_xlfn.XLOOKUP(C429,customers!$A$1:$A$1001,customers!$I$1:$I$1001,,0,1)</f>
        <v>Yes</v>
      </c>
    </row>
    <row r="430" spans="1:16" x14ac:dyDescent="0.35">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 = 0,"",INDEX(customers!$A$1:$I$1001,MATCH(orders!$C430,customers!$A$1:$A$1001,0),MATCH(orders!G$1,customers!$A$1:$I$1,0)))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_xlfn.XLOOKUP(C430,customers!$A$1:$A$1001,customers!$I$1:$I$1001,,0,1)</f>
        <v>No</v>
      </c>
    </row>
    <row r="431" spans="1:16" x14ac:dyDescent="0.35">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 = 0,"",INDEX(customers!$A$1:$I$1001,MATCH(orders!$C431,customers!$A$1:$A$1001,0),MATCH(orders!G$1,customers!$A$1:$I$1,0)))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_xlfn.XLOOKUP(C431,customers!$A$1:$A$1001,customers!$I$1:$I$1001,,0,1)</f>
        <v>No</v>
      </c>
    </row>
    <row r="432" spans="1:16" x14ac:dyDescent="0.35">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 = 0,"",INDEX(customers!$A$1:$I$1001,MATCH(orders!$C432,customers!$A$1:$A$1001,0),MATCH(orders!G$1,customers!$A$1:$I$1,0)))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_xlfn.XLOOKUP(C432,customers!$A$1:$A$1001,customers!$I$1:$I$1001,,0,1)</f>
        <v>Yes</v>
      </c>
    </row>
    <row r="433" spans="1:16" x14ac:dyDescent="0.35">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 = 0,"",INDEX(customers!$A$1:$I$1001,MATCH(orders!$C433,customers!$A$1:$A$1001,0),MATCH(orders!G$1,customers!$A$1:$I$1,0)))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_xlfn.XLOOKUP(C433,customers!$A$1:$A$1001,customers!$I$1:$I$1001,,0,1)</f>
        <v>Yes</v>
      </c>
    </row>
    <row r="434" spans="1:16" x14ac:dyDescent="0.35">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 = 0,"",INDEX(customers!$A$1:$I$1001,MATCH(orders!$C434,customers!$A$1:$A$1001,0),MATCH(orders!G$1,customers!$A$1:$I$1,0)))</f>
        <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_xlfn.XLOOKUP(C434,customers!$A$1:$A$1001,customers!$I$1:$I$1001,,0,1)</f>
        <v>No</v>
      </c>
    </row>
    <row r="435" spans="1:16" x14ac:dyDescent="0.35">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 = 0,"",INDEX(customers!$A$1:$I$1001,MATCH(orders!$C435,customers!$A$1:$A$1001,0),MATCH(orders!G$1,customers!$A$1:$I$1,0)))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_xlfn.XLOOKUP(C435,customers!$A$1:$A$1001,customers!$I$1:$I$1001,,0,1)</f>
        <v>Yes</v>
      </c>
    </row>
    <row r="436" spans="1:16" x14ac:dyDescent="0.35">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 = 0,"",INDEX(customers!$A$1:$I$1001,MATCH(orders!$C436,customers!$A$1:$A$1001,0),MATCH(orders!G$1,customers!$A$1:$I$1,0)))</f>
        <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_xlfn.XLOOKUP(C436,customers!$A$1:$A$1001,customers!$I$1:$I$1001,,0,1)</f>
        <v>No</v>
      </c>
    </row>
    <row r="437" spans="1:16" x14ac:dyDescent="0.35">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 = 0,"",INDEX(customers!$A$1:$I$1001,MATCH(orders!$C437,customers!$A$1:$A$1001,0),MATCH(orders!G$1,customers!$A$1:$I$1,0)))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_xlfn.XLOOKUP(C437,customers!$A$1:$A$1001,customers!$I$1:$I$1001,,0,1)</f>
        <v>No</v>
      </c>
    </row>
    <row r="438" spans="1:16" x14ac:dyDescent="0.35">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 = 0,"",INDEX(customers!$A$1:$I$1001,MATCH(orders!$C438,customers!$A$1:$A$1001,0),MATCH(orders!G$1,customers!$A$1:$I$1,0)))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_xlfn.XLOOKUP(C438,customers!$A$1:$A$1001,customers!$I$1:$I$1001,,0,1)</f>
        <v>Yes</v>
      </c>
    </row>
    <row r="439" spans="1:16" x14ac:dyDescent="0.35">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 = 0,"",INDEX(customers!$A$1:$I$1001,MATCH(orders!$C439,customers!$A$1:$A$1001,0),MATCH(orders!G$1,customers!$A$1:$I$1,0)))</f>
        <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_xlfn.XLOOKUP(C439,customers!$A$1:$A$1001,customers!$I$1:$I$1001,,0,1)</f>
        <v>No</v>
      </c>
    </row>
    <row r="440" spans="1:16" x14ac:dyDescent="0.35">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 = 0,"",INDEX(customers!$A$1:$I$1001,MATCH(orders!$C440,customers!$A$1:$A$1001,0),MATCH(orders!G$1,customers!$A$1:$I$1,0)))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_xlfn.XLOOKUP(C440,customers!$A$1:$A$1001,customers!$I$1:$I$1001,,0,1)</f>
        <v>No</v>
      </c>
    </row>
    <row r="441" spans="1:16" x14ac:dyDescent="0.35">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 = 0,"",INDEX(customers!$A$1:$I$1001,MATCH(orders!$C441,customers!$A$1:$A$1001,0),MATCH(orders!G$1,customers!$A$1:$I$1,0)))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_xlfn.XLOOKUP(C441,customers!$A$1:$A$1001,customers!$I$1:$I$1001,,0,1)</f>
        <v>No</v>
      </c>
    </row>
    <row r="442" spans="1:16" x14ac:dyDescent="0.35">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 = 0,"",INDEX(customers!$A$1:$I$1001,MATCH(orders!$C442,customers!$A$1:$A$1001,0),MATCH(orders!G$1,customers!$A$1:$I$1,0)))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_xlfn.XLOOKUP(C442,customers!$A$1:$A$1001,customers!$I$1:$I$1001,,0,1)</f>
        <v>Yes</v>
      </c>
    </row>
    <row r="443" spans="1:16" x14ac:dyDescent="0.35">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 = 0,"",INDEX(customers!$A$1:$I$1001,MATCH(orders!$C443,customers!$A$1:$A$1001,0),MATCH(orders!G$1,customers!$A$1:$I$1,0)))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_xlfn.XLOOKUP(C443,customers!$A$1:$A$1001,customers!$I$1:$I$1001,,0,1)</f>
        <v>Yes</v>
      </c>
    </row>
    <row r="444" spans="1:16" x14ac:dyDescent="0.35">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 = 0,"",INDEX(customers!$A$1:$I$1001,MATCH(orders!$C444,customers!$A$1:$A$1001,0),MATCH(orders!G$1,customers!$A$1:$I$1,0)))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_xlfn.XLOOKUP(C444,customers!$A$1:$A$1001,customers!$I$1:$I$1001,,0,1)</f>
        <v>No</v>
      </c>
    </row>
    <row r="445" spans="1:16" x14ac:dyDescent="0.35">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 = 0,"",INDEX(customers!$A$1:$I$1001,MATCH(orders!$C445,customers!$A$1:$A$1001,0),MATCH(orders!G$1,customers!$A$1:$I$1,0)))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_xlfn.XLOOKUP(C445,customers!$A$1:$A$1001,customers!$I$1:$I$1001,,0,1)</f>
        <v>Yes</v>
      </c>
    </row>
    <row r="446" spans="1:16" x14ac:dyDescent="0.35">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 = 0,"",INDEX(customers!$A$1:$I$1001,MATCH(orders!$C446,customers!$A$1:$A$1001,0),MATCH(orders!G$1,customers!$A$1:$I$1,0)))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_xlfn.XLOOKUP(C446,customers!$A$1:$A$1001,customers!$I$1:$I$1001,,0,1)</f>
        <v>No</v>
      </c>
    </row>
    <row r="447" spans="1:16" x14ac:dyDescent="0.35">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 = 0,"",INDEX(customers!$A$1:$I$1001,MATCH(orders!$C447,customers!$A$1:$A$1001,0),MATCH(orders!G$1,customers!$A$1:$I$1,0)))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_xlfn.XLOOKUP(C447,customers!$A$1:$A$1001,customers!$I$1:$I$1001,,0,1)</f>
        <v>Yes</v>
      </c>
    </row>
    <row r="448" spans="1:16" x14ac:dyDescent="0.35">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 = 0,"",INDEX(customers!$A$1:$I$1001,MATCH(orders!$C448,customers!$A$1:$A$1001,0),MATCH(orders!G$1,customers!$A$1:$I$1,0)))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_xlfn.XLOOKUP(C448,customers!$A$1:$A$1001,customers!$I$1:$I$1001,,0,1)</f>
        <v>Yes</v>
      </c>
    </row>
    <row r="449" spans="1:16" x14ac:dyDescent="0.35">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 = 0,"",INDEX(customers!$A$1:$I$1001,MATCH(orders!$C449,customers!$A$1:$A$1001,0),MATCH(orders!G$1,customers!$A$1:$I$1,0)))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_xlfn.XLOOKUP(C449,customers!$A$1:$A$1001,customers!$I$1:$I$1001,,0,1)</f>
        <v>No</v>
      </c>
    </row>
    <row r="450" spans="1:16" x14ac:dyDescent="0.35">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 = 0,"",INDEX(customers!$A$1:$I$1001,MATCH(orders!$C450,customers!$A$1:$A$1001,0),MATCH(orders!G$1,customers!$A$1:$I$1,0)))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_xlfn.XLOOKUP(C450,customers!$A$1:$A$1001,customers!$I$1:$I$1001,,0,1)</f>
        <v>No</v>
      </c>
    </row>
    <row r="451" spans="1:16" x14ac:dyDescent="0.35">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 = 0,"",INDEX(customers!$A$1:$I$1001,MATCH(orders!$C451,customers!$A$1:$A$1001,0),MATCH(orders!G$1,customers!$A$1:$I$1,0)))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 *E451</f>
        <v>5.3699999999999992</v>
      </c>
      <c r="N451" t="str">
        <f t="shared" ref="N451:N514" si="22">IF(I451="Rob","Robusta",IF(I451="Exc","Excelsa",IF(I451="Ara","Arabica",IF(I451="Lib","Liberica",""))))</f>
        <v>Robusta</v>
      </c>
      <c r="O451" t="str">
        <f t="shared" ref="O451:O514" si="23">IF(J451 ="M","Medium",IF(J451="L","Light",IF(J451="D","Dark","")))</f>
        <v>Dark</v>
      </c>
      <c r="P451" t="str">
        <f>_xlfn.XLOOKUP(C451,customers!$A$1:$A$1001,customers!$I$1:$I$1001,,0,1)</f>
        <v>No</v>
      </c>
    </row>
    <row r="452" spans="1:16" x14ac:dyDescent="0.35">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 = 0,"",INDEX(customers!$A$1:$I$1001,MATCH(orders!$C452,customers!$A$1:$A$1001,0),MATCH(orders!G$1,customers!$A$1:$I$1,0)))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_xlfn.XLOOKUP(C452,customers!$A$1:$A$1001,customers!$I$1:$I$1001,,0,1)</f>
        <v>No</v>
      </c>
    </row>
    <row r="453" spans="1:16" x14ac:dyDescent="0.35">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 = 0,"",INDEX(customers!$A$1:$I$1001,MATCH(orders!$C453,customers!$A$1:$A$1001,0),MATCH(orders!G$1,customers!$A$1:$I$1,0)))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_xlfn.XLOOKUP(C453,customers!$A$1:$A$1001,customers!$I$1:$I$1001,,0,1)</f>
        <v>Yes</v>
      </c>
    </row>
    <row r="454" spans="1:16" x14ac:dyDescent="0.35">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 = 0,"",INDEX(customers!$A$1:$I$1001,MATCH(orders!$C454,customers!$A$1:$A$1001,0),MATCH(orders!G$1,customers!$A$1:$I$1,0)))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_xlfn.XLOOKUP(C454,customers!$A$1:$A$1001,customers!$I$1:$I$1001,,0,1)</f>
        <v>No</v>
      </c>
    </row>
    <row r="455" spans="1:16" x14ac:dyDescent="0.35">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 = 0,"",INDEX(customers!$A$1:$I$1001,MATCH(orders!$C455,customers!$A$1:$A$1001,0),MATCH(orders!G$1,customers!$A$1:$I$1,0)))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_xlfn.XLOOKUP(C455,customers!$A$1:$A$1001,customers!$I$1:$I$1001,,0,1)</f>
        <v>No</v>
      </c>
    </row>
    <row r="456" spans="1:16" x14ac:dyDescent="0.35">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 = 0,"",INDEX(customers!$A$1:$I$1001,MATCH(orders!$C456,customers!$A$1:$A$1001,0),MATCH(orders!G$1,customers!$A$1:$I$1,0)))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_xlfn.XLOOKUP(C456,customers!$A$1:$A$1001,customers!$I$1:$I$1001,,0,1)</f>
        <v>Yes</v>
      </c>
    </row>
    <row r="457" spans="1:16" x14ac:dyDescent="0.35">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 = 0,"",INDEX(customers!$A$1:$I$1001,MATCH(orders!$C457,customers!$A$1:$A$1001,0),MATCH(orders!G$1,customers!$A$1:$I$1,0)))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_xlfn.XLOOKUP(C457,customers!$A$1:$A$1001,customers!$I$1:$I$1001,,0,1)</f>
        <v>Yes</v>
      </c>
    </row>
    <row r="458" spans="1:16" x14ac:dyDescent="0.35">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 = 0,"",INDEX(customers!$A$1:$I$1001,MATCH(orders!$C458,customers!$A$1:$A$1001,0),MATCH(orders!G$1,customers!$A$1:$I$1,0)))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_xlfn.XLOOKUP(C458,customers!$A$1:$A$1001,customers!$I$1:$I$1001,,0,1)</f>
        <v>No</v>
      </c>
    </row>
    <row r="459" spans="1:16" x14ac:dyDescent="0.35">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 = 0,"",INDEX(customers!$A$1:$I$1001,MATCH(orders!$C459,customers!$A$1:$A$1001,0),MATCH(orders!G$1,customers!$A$1:$I$1,0)))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_xlfn.XLOOKUP(C459,customers!$A$1:$A$1001,customers!$I$1:$I$1001,,0,1)</f>
        <v>No</v>
      </c>
    </row>
    <row r="460" spans="1:16" x14ac:dyDescent="0.35">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 = 0,"",INDEX(customers!$A$1:$I$1001,MATCH(orders!$C460,customers!$A$1:$A$1001,0),MATCH(orders!G$1,customers!$A$1:$I$1,0)))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_xlfn.XLOOKUP(C460,customers!$A$1:$A$1001,customers!$I$1:$I$1001,,0,1)</f>
        <v>No</v>
      </c>
    </row>
    <row r="461" spans="1:16" x14ac:dyDescent="0.35">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 = 0,"",INDEX(customers!$A$1:$I$1001,MATCH(orders!$C461,customers!$A$1:$A$1001,0),MATCH(orders!G$1,customers!$A$1:$I$1,0)))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_xlfn.XLOOKUP(C461,customers!$A$1:$A$1001,customers!$I$1:$I$1001,,0,1)</f>
        <v>No</v>
      </c>
    </row>
    <row r="462" spans="1:16" x14ac:dyDescent="0.35">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 = 0,"",INDEX(customers!$A$1:$I$1001,MATCH(orders!$C462,customers!$A$1:$A$1001,0),MATCH(orders!G$1,customers!$A$1:$I$1,0)))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_xlfn.XLOOKUP(C462,customers!$A$1:$A$1001,customers!$I$1:$I$1001,,0,1)</f>
        <v>Yes</v>
      </c>
    </row>
    <row r="463" spans="1:16" x14ac:dyDescent="0.35">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 = 0,"",INDEX(customers!$A$1:$I$1001,MATCH(orders!$C463,customers!$A$1:$A$1001,0),MATCH(orders!G$1,customers!$A$1:$I$1,0)))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_xlfn.XLOOKUP(C463,customers!$A$1:$A$1001,customers!$I$1:$I$1001,,0,1)</f>
        <v>Yes</v>
      </c>
    </row>
    <row r="464" spans="1:16" x14ac:dyDescent="0.35">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 = 0,"",INDEX(customers!$A$1:$I$1001,MATCH(orders!$C464,customers!$A$1:$A$1001,0),MATCH(orders!G$1,customers!$A$1:$I$1,0)))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_xlfn.XLOOKUP(C464,customers!$A$1:$A$1001,customers!$I$1:$I$1001,,0,1)</f>
        <v>Yes</v>
      </c>
    </row>
    <row r="465" spans="1:16" x14ac:dyDescent="0.35">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 = 0,"",INDEX(customers!$A$1:$I$1001,MATCH(orders!$C465,customers!$A$1:$A$1001,0),MATCH(orders!G$1,customers!$A$1:$I$1,0)))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_xlfn.XLOOKUP(C465,customers!$A$1:$A$1001,customers!$I$1:$I$1001,,0,1)</f>
        <v>No</v>
      </c>
    </row>
    <row r="466" spans="1:16" x14ac:dyDescent="0.35">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 = 0,"",INDEX(customers!$A$1:$I$1001,MATCH(orders!$C466,customers!$A$1:$A$1001,0),MATCH(orders!G$1,customers!$A$1:$I$1,0)))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_xlfn.XLOOKUP(C466,customers!$A$1:$A$1001,customers!$I$1:$I$1001,,0,1)</f>
        <v>No</v>
      </c>
    </row>
    <row r="467" spans="1:16" x14ac:dyDescent="0.35">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 = 0,"",INDEX(customers!$A$1:$I$1001,MATCH(orders!$C467,customers!$A$1:$A$1001,0),MATCH(orders!G$1,customers!$A$1:$I$1,0)))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_xlfn.XLOOKUP(C467,customers!$A$1:$A$1001,customers!$I$1:$I$1001,,0,1)</f>
        <v>Yes</v>
      </c>
    </row>
    <row r="468" spans="1:16" x14ac:dyDescent="0.35">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 = 0,"",INDEX(customers!$A$1:$I$1001,MATCH(orders!$C468,customers!$A$1:$A$1001,0),MATCH(orders!G$1,customers!$A$1:$I$1,0)))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_xlfn.XLOOKUP(C468,customers!$A$1:$A$1001,customers!$I$1:$I$1001,,0,1)</f>
        <v>Yes</v>
      </c>
    </row>
    <row r="469" spans="1:16" x14ac:dyDescent="0.35">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 = 0,"",INDEX(customers!$A$1:$I$1001,MATCH(orders!$C469,customers!$A$1:$A$1001,0),MATCH(orders!G$1,customers!$A$1:$I$1,0)))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_xlfn.XLOOKUP(C469,customers!$A$1:$A$1001,customers!$I$1:$I$1001,,0,1)</f>
        <v>No</v>
      </c>
    </row>
    <row r="470" spans="1:16" x14ac:dyDescent="0.35">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 = 0,"",INDEX(customers!$A$1:$I$1001,MATCH(orders!$C470,customers!$A$1:$A$1001,0),MATCH(orders!G$1,customers!$A$1:$I$1,0)))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_xlfn.XLOOKUP(C470,customers!$A$1:$A$1001,customers!$I$1:$I$1001,,0,1)</f>
        <v>Yes</v>
      </c>
    </row>
    <row r="471" spans="1:16" x14ac:dyDescent="0.35">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 = 0,"",INDEX(customers!$A$1:$I$1001,MATCH(orders!$C471,customers!$A$1:$A$1001,0),MATCH(orders!G$1,customers!$A$1:$I$1,0)))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_xlfn.XLOOKUP(C471,customers!$A$1:$A$1001,customers!$I$1:$I$1001,,0,1)</f>
        <v>Yes</v>
      </c>
    </row>
    <row r="472" spans="1:16" x14ac:dyDescent="0.35">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 = 0,"",INDEX(customers!$A$1:$I$1001,MATCH(orders!$C472,customers!$A$1:$A$1001,0),MATCH(orders!G$1,customers!$A$1:$I$1,0)))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_xlfn.XLOOKUP(C472,customers!$A$1:$A$1001,customers!$I$1:$I$1001,,0,1)</f>
        <v>Yes</v>
      </c>
    </row>
    <row r="473" spans="1:16" x14ac:dyDescent="0.35">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 = 0,"",INDEX(customers!$A$1:$I$1001,MATCH(orders!$C473,customers!$A$1:$A$1001,0),MATCH(orders!G$1,customers!$A$1:$I$1,0)))</f>
        <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_xlfn.XLOOKUP(C473,customers!$A$1:$A$1001,customers!$I$1:$I$1001,,0,1)</f>
        <v>Yes</v>
      </c>
    </row>
    <row r="474" spans="1:16" x14ac:dyDescent="0.35">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 = 0,"",INDEX(customers!$A$1:$I$1001,MATCH(orders!$C474,customers!$A$1:$A$1001,0),MATCH(orders!G$1,customers!$A$1:$I$1,0)))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_xlfn.XLOOKUP(C474,customers!$A$1:$A$1001,customers!$I$1:$I$1001,,0,1)</f>
        <v>No</v>
      </c>
    </row>
    <row r="475" spans="1:16" x14ac:dyDescent="0.35">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 = 0,"",INDEX(customers!$A$1:$I$1001,MATCH(orders!$C475,customers!$A$1:$A$1001,0),MATCH(orders!G$1,customers!$A$1:$I$1,0)))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_xlfn.XLOOKUP(C475,customers!$A$1:$A$1001,customers!$I$1:$I$1001,,0,1)</f>
        <v>No</v>
      </c>
    </row>
    <row r="476" spans="1:16" x14ac:dyDescent="0.35">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 = 0,"",INDEX(customers!$A$1:$I$1001,MATCH(orders!$C476,customers!$A$1:$A$1001,0),MATCH(orders!G$1,customers!$A$1:$I$1,0)))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_xlfn.XLOOKUP(C476,customers!$A$1:$A$1001,customers!$I$1:$I$1001,,0,1)</f>
        <v>Yes</v>
      </c>
    </row>
    <row r="477" spans="1:16" x14ac:dyDescent="0.35">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 = 0,"",INDEX(customers!$A$1:$I$1001,MATCH(orders!$C477,customers!$A$1:$A$1001,0),MATCH(orders!G$1,customers!$A$1:$I$1,0)))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_xlfn.XLOOKUP(C477,customers!$A$1:$A$1001,customers!$I$1:$I$1001,,0,1)</f>
        <v>No</v>
      </c>
    </row>
    <row r="478" spans="1:16" x14ac:dyDescent="0.35">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 = 0,"",INDEX(customers!$A$1:$I$1001,MATCH(orders!$C478,customers!$A$1:$A$1001,0),MATCH(orders!G$1,customers!$A$1:$I$1,0)))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_xlfn.XLOOKUP(C478,customers!$A$1:$A$1001,customers!$I$1:$I$1001,,0,1)</f>
        <v>Yes</v>
      </c>
    </row>
    <row r="479" spans="1:16" x14ac:dyDescent="0.35">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 = 0,"",INDEX(customers!$A$1:$I$1001,MATCH(orders!$C479,customers!$A$1:$A$1001,0),MATCH(orders!G$1,customers!$A$1:$I$1,0)))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_xlfn.XLOOKUP(C479,customers!$A$1:$A$1001,customers!$I$1:$I$1001,,0,1)</f>
        <v>No</v>
      </c>
    </row>
    <row r="480" spans="1:16" x14ac:dyDescent="0.35">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 = 0,"",INDEX(customers!$A$1:$I$1001,MATCH(orders!$C480,customers!$A$1:$A$1001,0),MATCH(orders!G$1,customers!$A$1:$I$1,0)))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_xlfn.XLOOKUP(C480,customers!$A$1:$A$1001,customers!$I$1:$I$1001,,0,1)</f>
        <v>Yes</v>
      </c>
    </row>
    <row r="481" spans="1:16" x14ac:dyDescent="0.35">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 = 0,"",INDEX(customers!$A$1:$I$1001,MATCH(orders!$C481,customers!$A$1:$A$1001,0),MATCH(orders!G$1,customers!$A$1:$I$1,0)))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_xlfn.XLOOKUP(C481,customers!$A$1:$A$1001,customers!$I$1:$I$1001,,0,1)</f>
        <v>Yes</v>
      </c>
    </row>
    <row r="482" spans="1:16" x14ac:dyDescent="0.35">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 = 0,"",INDEX(customers!$A$1:$I$1001,MATCH(orders!$C482,customers!$A$1:$A$1001,0),MATCH(orders!G$1,customers!$A$1:$I$1,0)))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_xlfn.XLOOKUP(C482,customers!$A$1:$A$1001,customers!$I$1:$I$1001,,0,1)</f>
        <v>Yes</v>
      </c>
    </row>
    <row r="483" spans="1:16" x14ac:dyDescent="0.35">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 = 0,"",INDEX(customers!$A$1:$I$1001,MATCH(orders!$C483,customers!$A$1:$A$1001,0),MATCH(orders!G$1,customers!$A$1:$I$1,0)))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_xlfn.XLOOKUP(C483,customers!$A$1:$A$1001,customers!$I$1:$I$1001,,0,1)</f>
        <v>No</v>
      </c>
    </row>
    <row r="484" spans="1:16" x14ac:dyDescent="0.35">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 = 0,"",INDEX(customers!$A$1:$I$1001,MATCH(orders!$C484,customers!$A$1:$A$1001,0),MATCH(orders!G$1,customers!$A$1:$I$1,0)))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_xlfn.XLOOKUP(C484,customers!$A$1:$A$1001,customers!$I$1:$I$1001,,0,1)</f>
        <v>Yes</v>
      </c>
    </row>
    <row r="485" spans="1:16" x14ac:dyDescent="0.35">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 = 0,"",INDEX(customers!$A$1:$I$1001,MATCH(orders!$C485,customers!$A$1:$A$1001,0),MATCH(orders!G$1,customers!$A$1:$I$1,0)))</f>
        <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_xlfn.XLOOKUP(C485,customers!$A$1:$A$1001,customers!$I$1:$I$1001,,0,1)</f>
        <v>Yes</v>
      </c>
    </row>
    <row r="486" spans="1:16" x14ac:dyDescent="0.35">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 = 0,"",INDEX(customers!$A$1:$I$1001,MATCH(orders!$C486,customers!$A$1:$A$1001,0),MATCH(orders!G$1,customers!$A$1:$I$1,0)))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_xlfn.XLOOKUP(C486,customers!$A$1:$A$1001,customers!$I$1:$I$1001,,0,1)</f>
        <v>No</v>
      </c>
    </row>
    <row r="487" spans="1:16" x14ac:dyDescent="0.35">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 = 0,"",INDEX(customers!$A$1:$I$1001,MATCH(orders!$C487,customers!$A$1:$A$1001,0),MATCH(orders!G$1,customers!$A$1:$I$1,0)))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_xlfn.XLOOKUP(C487,customers!$A$1:$A$1001,customers!$I$1:$I$1001,,0,1)</f>
        <v>Yes</v>
      </c>
    </row>
    <row r="488" spans="1:16" x14ac:dyDescent="0.35">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 = 0,"",INDEX(customers!$A$1:$I$1001,MATCH(orders!$C488,customers!$A$1:$A$1001,0),MATCH(orders!G$1,customers!$A$1:$I$1,0)))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_xlfn.XLOOKUP(C488,customers!$A$1:$A$1001,customers!$I$1:$I$1001,,0,1)</f>
        <v>Yes</v>
      </c>
    </row>
    <row r="489" spans="1:16" x14ac:dyDescent="0.35">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 = 0,"",INDEX(customers!$A$1:$I$1001,MATCH(orders!$C489,customers!$A$1:$A$1001,0),MATCH(orders!G$1,customers!$A$1:$I$1,0)))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_xlfn.XLOOKUP(C489,customers!$A$1:$A$1001,customers!$I$1:$I$1001,,0,1)</f>
        <v>No</v>
      </c>
    </row>
    <row r="490" spans="1:16" x14ac:dyDescent="0.35">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 = 0,"",INDEX(customers!$A$1:$I$1001,MATCH(orders!$C490,customers!$A$1:$A$1001,0),MATCH(orders!G$1,customers!$A$1:$I$1,0)))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_xlfn.XLOOKUP(C490,customers!$A$1:$A$1001,customers!$I$1:$I$1001,,0,1)</f>
        <v>Yes</v>
      </c>
    </row>
    <row r="491" spans="1:16" x14ac:dyDescent="0.35">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 = 0,"",INDEX(customers!$A$1:$I$1001,MATCH(orders!$C491,customers!$A$1:$A$1001,0),MATCH(orders!G$1,customers!$A$1:$I$1,0)))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_xlfn.XLOOKUP(C491,customers!$A$1:$A$1001,customers!$I$1:$I$1001,,0,1)</f>
        <v>No</v>
      </c>
    </row>
    <row r="492" spans="1:16" x14ac:dyDescent="0.35">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 = 0,"",INDEX(customers!$A$1:$I$1001,MATCH(orders!$C492,customers!$A$1:$A$1001,0),MATCH(orders!G$1,customers!$A$1:$I$1,0)))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_xlfn.XLOOKUP(C492,customers!$A$1:$A$1001,customers!$I$1:$I$1001,,0,1)</f>
        <v>No</v>
      </c>
    </row>
    <row r="493" spans="1:16" x14ac:dyDescent="0.35">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 = 0,"",INDEX(customers!$A$1:$I$1001,MATCH(orders!$C493,customers!$A$1:$A$1001,0),MATCH(orders!G$1,customers!$A$1:$I$1,0)))</f>
        <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_xlfn.XLOOKUP(C493,customers!$A$1:$A$1001,customers!$I$1:$I$1001,,0,1)</f>
        <v>No</v>
      </c>
    </row>
    <row r="494" spans="1:16" x14ac:dyDescent="0.35">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 = 0,"",INDEX(customers!$A$1:$I$1001,MATCH(orders!$C494,customers!$A$1:$A$1001,0),MATCH(orders!G$1,customers!$A$1:$I$1,0)))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_xlfn.XLOOKUP(C494,customers!$A$1:$A$1001,customers!$I$1:$I$1001,,0,1)</f>
        <v>Yes</v>
      </c>
    </row>
    <row r="495" spans="1:16" x14ac:dyDescent="0.35">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 = 0,"",INDEX(customers!$A$1:$I$1001,MATCH(orders!$C495,customers!$A$1:$A$1001,0),MATCH(orders!G$1,customers!$A$1:$I$1,0)))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_xlfn.XLOOKUP(C495,customers!$A$1:$A$1001,customers!$I$1:$I$1001,,0,1)</f>
        <v>No</v>
      </c>
    </row>
    <row r="496" spans="1:16" x14ac:dyDescent="0.35">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 = 0,"",INDEX(customers!$A$1:$I$1001,MATCH(orders!$C496,customers!$A$1:$A$1001,0),MATCH(orders!G$1,customers!$A$1:$I$1,0)))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_xlfn.XLOOKUP(C496,customers!$A$1:$A$1001,customers!$I$1:$I$1001,,0,1)</f>
        <v>No</v>
      </c>
    </row>
    <row r="497" spans="1:16" x14ac:dyDescent="0.35">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 = 0,"",INDEX(customers!$A$1:$I$1001,MATCH(orders!$C497,customers!$A$1:$A$1001,0),MATCH(orders!G$1,customers!$A$1:$I$1,0)))</f>
        <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_xlfn.XLOOKUP(C497,customers!$A$1:$A$1001,customers!$I$1:$I$1001,,0,1)</f>
        <v>Yes</v>
      </c>
    </row>
    <row r="498" spans="1:16" x14ac:dyDescent="0.35">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 = 0,"",INDEX(customers!$A$1:$I$1001,MATCH(orders!$C498,customers!$A$1:$A$1001,0),MATCH(orders!G$1,customers!$A$1:$I$1,0)))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_xlfn.XLOOKUP(C498,customers!$A$1:$A$1001,customers!$I$1:$I$1001,,0,1)</f>
        <v>No</v>
      </c>
    </row>
    <row r="499" spans="1:16" x14ac:dyDescent="0.35">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 = 0,"",INDEX(customers!$A$1:$I$1001,MATCH(orders!$C499,customers!$A$1:$A$1001,0),MATCH(orders!G$1,customers!$A$1:$I$1,0)))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_xlfn.XLOOKUP(C499,customers!$A$1:$A$1001,customers!$I$1:$I$1001,,0,1)</f>
        <v>No</v>
      </c>
    </row>
    <row r="500" spans="1:16" x14ac:dyDescent="0.35">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 = 0,"",INDEX(customers!$A$1:$I$1001,MATCH(orders!$C500,customers!$A$1:$A$1001,0),MATCH(orders!G$1,customers!$A$1:$I$1,0)))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_xlfn.XLOOKUP(C500,customers!$A$1:$A$1001,customers!$I$1:$I$1001,,0,1)</f>
        <v>Yes</v>
      </c>
    </row>
    <row r="501" spans="1:16" x14ac:dyDescent="0.35">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 = 0,"",INDEX(customers!$A$1:$I$1001,MATCH(orders!$C501,customers!$A$1:$A$1001,0),MATCH(orders!G$1,customers!$A$1:$I$1,0)))</f>
        <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_xlfn.XLOOKUP(C501,customers!$A$1:$A$1001,customers!$I$1:$I$1001,,0,1)</f>
        <v>Yes</v>
      </c>
    </row>
    <row r="502" spans="1:16" x14ac:dyDescent="0.35">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 = 0,"",INDEX(customers!$A$1:$I$1001,MATCH(orders!$C502,customers!$A$1:$A$1001,0),MATCH(orders!G$1,customers!$A$1:$I$1,0)))</f>
        <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_xlfn.XLOOKUP(C502,customers!$A$1:$A$1001,customers!$I$1:$I$1001,,0,1)</f>
        <v>No</v>
      </c>
    </row>
    <row r="503" spans="1:16" x14ac:dyDescent="0.35">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 = 0,"",INDEX(customers!$A$1:$I$1001,MATCH(orders!$C503,customers!$A$1:$A$1001,0),MATCH(orders!G$1,customers!$A$1:$I$1,0)))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_xlfn.XLOOKUP(C503,customers!$A$1:$A$1001,customers!$I$1:$I$1001,,0,1)</f>
        <v>No</v>
      </c>
    </row>
    <row r="504" spans="1:16" x14ac:dyDescent="0.35">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 = 0,"",INDEX(customers!$A$1:$I$1001,MATCH(orders!$C504,customers!$A$1:$A$1001,0),MATCH(orders!G$1,customers!$A$1:$I$1,0)))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_xlfn.XLOOKUP(C504,customers!$A$1:$A$1001,customers!$I$1:$I$1001,,0,1)</f>
        <v>No</v>
      </c>
    </row>
    <row r="505" spans="1:16" x14ac:dyDescent="0.35">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 = 0,"",INDEX(customers!$A$1:$I$1001,MATCH(orders!$C505,customers!$A$1:$A$1001,0),MATCH(orders!G$1,customers!$A$1:$I$1,0)))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_xlfn.XLOOKUP(C505,customers!$A$1:$A$1001,customers!$I$1:$I$1001,,0,1)</f>
        <v>No</v>
      </c>
    </row>
    <row r="506" spans="1:16" x14ac:dyDescent="0.35">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 = 0,"",INDEX(customers!$A$1:$I$1001,MATCH(orders!$C506,customers!$A$1:$A$1001,0),MATCH(orders!G$1,customers!$A$1:$I$1,0)))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_xlfn.XLOOKUP(C506,customers!$A$1:$A$1001,customers!$I$1:$I$1001,,0,1)</f>
        <v>No</v>
      </c>
    </row>
    <row r="507" spans="1:16" x14ac:dyDescent="0.35">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 = 0,"",INDEX(customers!$A$1:$I$1001,MATCH(orders!$C507,customers!$A$1:$A$1001,0),MATCH(orders!G$1,customers!$A$1:$I$1,0)))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_xlfn.XLOOKUP(C507,customers!$A$1:$A$1001,customers!$I$1:$I$1001,,0,1)</f>
        <v>No</v>
      </c>
    </row>
    <row r="508" spans="1:16" x14ac:dyDescent="0.35">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 = 0,"",INDEX(customers!$A$1:$I$1001,MATCH(orders!$C508,customers!$A$1:$A$1001,0),MATCH(orders!G$1,customers!$A$1:$I$1,0)))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_xlfn.XLOOKUP(C508,customers!$A$1:$A$1001,customers!$I$1:$I$1001,,0,1)</f>
        <v>Yes</v>
      </c>
    </row>
    <row r="509" spans="1:16" x14ac:dyDescent="0.35">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 = 0,"",INDEX(customers!$A$1:$I$1001,MATCH(orders!$C509,customers!$A$1:$A$1001,0),MATCH(orders!G$1,customers!$A$1:$I$1,0)))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_xlfn.XLOOKUP(C509,customers!$A$1:$A$1001,customers!$I$1:$I$1001,,0,1)</f>
        <v>Yes</v>
      </c>
    </row>
    <row r="510" spans="1:16" x14ac:dyDescent="0.35">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 = 0,"",INDEX(customers!$A$1:$I$1001,MATCH(orders!$C510,customers!$A$1:$A$1001,0),MATCH(orders!G$1,customers!$A$1:$I$1,0)))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_xlfn.XLOOKUP(C510,customers!$A$1:$A$1001,customers!$I$1:$I$1001,,0,1)</f>
        <v>No</v>
      </c>
    </row>
    <row r="511" spans="1:16" x14ac:dyDescent="0.35">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 = 0,"",INDEX(customers!$A$1:$I$1001,MATCH(orders!$C511,customers!$A$1:$A$1001,0),MATCH(orders!G$1,customers!$A$1:$I$1,0)))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_xlfn.XLOOKUP(C511,customers!$A$1:$A$1001,customers!$I$1:$I$1001,,0,1)</f>
        <v>Yes</v>
      </c>
    </row>
    <row r="512" spans="1:16" x14ac:dyDescent="0.35">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 = 0,"",INDEX(customers!$A$1:$I$1001,MATCH(orders!$C512,customers!$A$1:$A$1001,0),MATCH(orders!G$1,customers!$A$1:$I$1,0)))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_xlfn.XLOOKUP(C512,customers!$A$1:$A$1001,customers!$I$1:$I$1001,,0,1)</f>
        <v>Yes</v>
      </c>
    </row>
    <row r="513" spans="1:16" x14ac:dyDescent="0.35">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 = 0,"",INDEX(customers!$A$1:$I$1001,MATCH(orders!$C513,customers!$A$1:$A$1001,0),MATCH(orders!G$1,customers!$A$1:$I$1,0)))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_xlfn.XLOOKUP(C513,customers!$A$1:$A$1001,customers!$I$1:$I$1001,,0,1)</f>
        <v>Yes</v>
      </c>
    </row>
    <row r="514" spans="1:16" x14ac:dyDescent="0.35">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 = 0,"",INDEX(customers!$A$1:$I$1001,MATCH(orders!$C514,customers!$A$1:$A$1001,0),MATCH(orders!G$1,customers!$A$1:$I$1,0)))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_xlfn.XLOOKUP(C514,customers!$A$1:$A$1001,customers!$I$1:$I$1001,,0,1)</f>
        <v>No</v>
      </c>
    </row>
    <row r="515" spans="1:16" x14ac:dyDescent="0.35">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 = 0,"",INDEX(customers!$A$1:$I$1001,MATCH(orders!$C515,customers!$A$1:$A$1001,0),MATCH(orders!G$1,customers!$A$1:$I$1,0)))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 *E515</f>
        <v>79.25</v>
      </c>
      <c r="N515" t="str">
        <f t="shared" ref="N515:N578" si="25">IF(I515="Rob","Robusta",IF(I515="Exc","Excelsa",IF(I515="Ara","Arabica",IF(I515="Lib","Liberica",""))))</f>
        <v>Liberica</v>
      </c>
      <c r="O515" t="str">
        <f t="shared" ref="O515:O578" si="26">IF(J515 ="M","Medium",IF(J515="L","Light",IF(J515="D","Dark","")))</f>
        <v>Light</v>
      </c>
      <c r="P515" t="str">
        <f>_xlfn.XLOOKUP(C515,customers!$A$1:$A$1001,customers!$I$1:$I$1001,,0,1)</f>
        <v>No</v>
      </c>
    </row>
    <row r="516" spans="1:16" x14ac:dyDescent="0.35">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 = 0,"",INDEX(customers!$A$1:$I$1001,MATCH(orders!$C516,customers!$A$1:$A$1001,0),MATCH(orders!G$1,customers!$A$1:$I$1,0)))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_xlfn.XLOOKUP(C516,customers!$A$1:$A$1001,customers!$I$1:$I$1001,,0,1)</f>
        <v>Yes</v>
      </c>
    </row>
    <row r="517" spans="1:16" x14ac:dyDescent="0.35">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 = 0,"",INDEX(customers!$A$1:$I$1001,MATCH(orders!$C517,customers!$A$1:$A$1001,0),MATCH(orders!G$1,customers!$A$1:$I$1,0)))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_xlfn.XLOOKUP(C517,customers!$A$1:$A$1001,customers!$I$1:$I$1001,,0,1)</f>
        <v>No</v>
      </c>
    </row>
    <row r="518" spans="1:16" x14ac:dyDescent="0.35">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 = 0,"",INDEX(customers!$A$1:$I$1001,MATCH(orders!$C518,customers!$A$1:$A$1001,0),MATCH(orders!G$1,customers!$A$1:$I$1,0)))</f>
        <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_xlfn.XLOOKUP(C518,customers!$A$1:$A$1001,customers!$I$1:$I$1001,,0,1)</f>
        <v>Yes</v>
      </c>
    </row>
    <row r="519" spans="1:16" x14ac:dyDescent="0.35">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 = 0,"",INDEX(customers!$A$1:$I$1001,MATCH(orders!$C519,customers!$A$1:$A$1001,0),MATCH(orders!G$1,customers!$A$1:$I$1,0)))</f>
        <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_xlfn.XLOOKUP(C519,customers!$A$1:$A$1001,customers!$I$1:$I$1001,,0,1)</f>
        <v>No</v>
      </c>
    </row>
    <row r="520" spans="1:16" x14ac:dyDescent="0.35">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 = 0,"",INDEX(customers!$A$1:$I$1001,MATCH(orders!$C520,customers!$A$1:$A$1001,0),MATCH(orders!G$1,customers!$A$1:$I$1,0)))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_xlfn.XLOOKUP(C520,customers!$A$1:$A$1001,customers!$I$1:$I$1001,,0,1)</f>
        <v>No</v>
      </c>
    </row>
    <row r="521" spans="1:16" x14ac:dyDescent="0.35">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 = 0,"",INDEX(customers!$A$1:$I$1001,MATCH(orders!$C521,customers!$A$1:$A$1001,0),MATCH(orders!G$1,customers!$A$1:$I$1,0)))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_xlfn.XLOOKUP(C521,customers!$A$1:$A$1001,customers!$I$1:$I$1001,,0,1)</f>
        <v>Yes</v>
      </c>
    </row>
    <row r="522" spans="1:16" x14ac:dyDescent="0.35">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 = 0,"",INDEX(customers!$A$1:$I$1001,MATCH(orders!$C522,customers!$A$1:$A$1001,0),MATCH(orders!G$1,customers!$A$1:$I$1,0)))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_xlfn.XLOOKUP(C522,customers!$A$1:$A$1001,customers!$I$1:$I$1001,,0,1)</f>
        <v>No</v>
      </c>
    </row>
    <row r="523" spans="1:16" x14ac:dyDescent="0.35">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 = 0,"",INDEX(customers!$A$1:$I$1001,MATCH(orders!$C523,customers!$A$1:$A$1001,0),MATCH(orders!G$1,customers!$A$1:$I$1,0)))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_xlfn.XLOOKUP(C523,customers!$A$1:$A$1001,customers!$I$1:$I$1001,,0,1)</f>
        <v>No</v>
      </c>
    </row>
    <row r="524" spans="1:16" x14ac:dyDescent="0.35">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 = 0,"",INDEX(customers!$A$1:$I$1001,MATCH(orders!$C524,customers!$A$1:$A$1001,0),MATCH(orders!G$1,customers!$A$1:$I$1,0)))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_xlfn.XLOOKUP(C524,customers!$A$1:$A$1001,customers!$I$1:$I$1001,,0,1)</f>
        <v>No</v>
      </c>
    </row>
    <row r="525" spans="1:16" x14ac:dyDescent="0.35">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 = 0,"",INDEX(customers!$A$1:$I$1001,MATCH(orders!$C525,customers!$A$1:$A$1001,0),MATCH(orders!G$1,customers!$A$1:$I$1,0)))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_xlfn.XLOOKUP(C525,customers!$A$1:$A$1001,customers!$I$1:$I$1001,,0,1)</f>
        <v>No</v>
      </c>
    </row>
    <row r="526" spans="1:16" x14ac:dyDescent="0.35">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 = 0,"",INDEX(customers!$A$1:$I$1001,MATCH(orders!$C526,customers!$A$1:$A$1001,0),MATCH(orders!G$1,customers!$A$1:$I$1,0)))</f>
        <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_xlfn.XLOOKUP(C526,customers!$A$1:$A$1001,customers!$I$1:$I$1001,,0,1)</f>
        <v>No</v>
      </c>
    </row>
    <row r="527" spans="1:16" x14ac:dyDescent="0.35">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 = 0,"",INDEX(customers!$A$1:$I$1001,MATCH(orders!$C527,customers!$A$1:$A$1001,0),MATCH(orders!G$1,customers!$A$1:$I$1,0)))</f>
        <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_xlfn.XLOOKUP(C527,customers!$A$1:$A$1001,customers!$I$1:$I$1001,,0,1)</f>
        <v>Yes</v>
      </c>
    </row>
    <row r="528" spans="1:16" x14ac:dyDescent="0.35">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 = 0,"",INDEX(customers!$A$1:$I$1001,MATCH(orders!$C528,customers!$A$1:$A$1001,0),MATCH(orders!G$1,customers!$A$1:$I$1,0)))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_xlfn.XLOOKUP(C528,customers!$A$1:$A$1001,customers!$I$1:$I$1001,,0,1)</f>
        <v>Yes</v>
      </c>
    </row>
    <row r="529" spans="1:16" x14ac:dyDescent="0.35">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 = 0,"",INDEX(customers!$A$1:$I$1001,MATCH(orders!$C529,customers!$A$1:$A$1001,0),MATCH(orders!G$1,customers!$A$1:$I$1,0)))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_xlfn.XLOOKUP(C529,customers!$A$1:$A$1001,customers!$I$1:$I$1001,,0,1)</f>
        <v>No</v>
      </c>
    </row>
    <row r="530" spans="1:16" x14ac:dyDescent="0.35">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 = 0,"",INDEX(customers!$A$1:$I$1001,MATCH(orders!$C530,customers!$A$1:$A$1001,0),MATCH(orders!G$1,customers!$A$1:$I$1,0)))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_xlfn.XLOOKUP(C530,customers!$A$1:$A$1001,customers!$I$1:$I$1001,,0,1)</f>
        <v>No</v>
      </c>
    </row>
    <row r="531" spans="1:16" x14ac:dyDescent="0.35">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 = 0,"",INDEX(customers!$A$1:$I$1001,MATCH(orders!$C531,customers!$A$1:$A$1001,0),MATCH(orders!G$1,customers!$A$1:$I$1,0)))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_xlfn.XLOOKUP(C531,customers!$A$1:$A$1001,customers!$I$1:$I$1001,,0,1)</f>
        <v>No</v>
      </c>
    </row>
    <row r="532" spans="1:16" x14ac:dyDescent="0.35">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 = 0,"",INDEX(customers!$A$1:$I$1001,MATCH(orders!$C532,customers!$A$1:$A$1001,0),MATCH(orders!G$1,customers!$A$1:$I$1,0)))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_xlfn.XLOOKUP(C532,customers!$A$1:$A$1001,customers!$I$1:$I$1001,,0,1)</f>
        <v>No</v>
      </c>
    </row>
    <row r="533" spans="1:16" x14ac:dyDescent="0.35">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 = 0,"",INDEX(customers!$A$1:$I$1001,MATCH(orders!$C533,customers!$A$1:$A$1001,0),MATCH(orders!G$1,customers!$A$1:$I$1,0)))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_xlfn.XLOOKUP(C533,customers!$A$1:$A$1001,customers!$I$1:$I$1001,,0,1)</f>
        <v>No</v>
      </c>
    </row>
    <row r="534" spans="1:16" x14ac:dyDescent="0.35">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 = 0,"",INDEX(customers!$A$1:$I$1001,MATCH(orders!$C534,customers!$A$1:$A$1001,0),MATCH(orders!G$1,customers!$A$1:$I$1,0)))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_xlfn.XLOOKUP(C534,customers!$A$1:$A$1001,customers!$I$1:$I$1001,,0,1)</f>
        <v>Yes</v>
      </c>
    </row>
    <row r="535" spans="1:16" x14ac:dyDescent="0.35">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 = 0,"",INDEX(customers!$A$1:$I$1001,MATCH(orders!$C535,customers!$A$1:$A$1001,0),MATCH(orders!G$1,customers!$A$1:$I$1,0)))</f>
        <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_xlfn.XLOOKUP(C535,customers!$A$1:$A$1001,customers!$I$1:$I$1001,,0,1)</f>
        <v>No</v>
      </c>
    </row>
    <row r="536" spans="1:16" x14ac:dyDescent="0.35">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 = 0,"",INDEX(customers!$A$1:$I$1001,MATCH(orders!$C536,customers!$A$1:$A$1001,0),MATCH(orders!G$1,customers!$A$1:$I$1,0)))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_xlfn.XLOOKUP(C536,customers!$A$1:$A$1001,customers!$I$1:$I$1001,,0,1)</f>
        <v>Yes</v>
      </c>
    </row>
    <row r="537" spans="1:16" x14ac:dyDescent="0.35">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 = 0,"",INDEX(customers!$A$1:$I$1001,MATCH(orders!$C537,customers!$A$1:$A$1001,0),MATCH(orders!G$1,customers!$A$1:$I$1,0)))</f>
        <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_xlfn.XLOOKUP(C537,customers!$A$1:$A$1001,customers!$I$1:$I$1001,,0,1)</f>
        <v>No</v>
      </c>
    </row>
    <row r="538" spans="1:16" x14ac:dyDescent="0.35">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 = 0,"",INDEX(customers!$A$1:$I$1001,MATCH(orders!$C538,customers!$A$1:$A$1001,0),MATCH(orders!G$1,customers!$A$1:$I$1,0)))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_xlfn.XLOOKUP(C538,customers!$A$1:$A$1001,customers!$I$1:$I$1001,,0,1)</f>
        <v>Yes</v>
      </c>
    </row>
    <row r="539" spans="1:16" x14ac:dyDescent="0.35">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 = 0,"",INDEX(customers!$A$1:$I$1001,MATCH(orders!$C539,customers!$A$1:$A$1001,0),MATCH(orders!G$1,customers!$A$1:$I$1,0)))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_xlfn.XLOOKUP(C539,customers!$A$1:$A$1001,customers!$I$1:$I$1001,,0,1)</f>
        <v>Yes</v>
      </c>
    </row>
    <row r="540" spans="1:16" x14ac:dyDescent="0.35">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 = 0,"",INDEX(customers!$A$1:$I$1001,MATCH(orders!$C540,customers!$A$1:$A$1001,0),MATCH(orders!G$1,customers!$A$1:$I$1,0)))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_xlfn.XLOOKUP(C540,customers!$A$1:$A$1001,customers!$I$1:$I$1001,,0,1)</f>
        <v>Yes</v>
      </c>
    </row>
    <row r="541" spans="1:16" x14ac:dyDescent="0.35">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 = 0,"",INDEX(customers!$A$1:$I$1001,MATCH(orders!$C541,customers!$A$1:$A$1001,0),MATCH(orders!G$1,customers!$A$1:$I$1,0)))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_xlfn.XLOOKUP(C541,customers!$A$1:$A$1001,customers!$I$1:$I$1001,,0,1)</f>
        <v>No</v>
      </c>
    </row>
    <row r="542" spans="1:16" x14ac:dyDescent="0.35">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 = 0,"",INDEX(customers!$A$1:$I$1001,MATCH(orders!$C542,customers!$A$1:$A$1001,0),MATCH(orders!G$1,customers!$A$1:$I$1,0)))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_xlfn.XLOOKUP(C542,customers!$A$1:$A$1001,customers!$I$1:$I$1001,,0,1)</f>
        <v>Yes</v>
      </c>
    </row>
    <row r="543" spans="1:16" x14ac:dyDescent="0.35">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 = 0,"",INDEX(customers!$A$1:$I$1001,MATCH(orders!$C543,customers!$A$1:$A$1001,0),MATCH(orders!G$1,customers!$A$1:$I$1,0)))</f>
        <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_xlfn.XLOOKUP(C543,customers!$A$1:$A$1001,customers!$I$1:$I$1001,,0,1)</f>
        <v>Yes</v>
      </c>
    </row>
    <row r="544" spans="1:16" x14ac:dyDescent="0.35">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 = 0,"",INDEX(customers!$A$1:$I$1001,MATCH(orders!$C544,customers!$A$1:$A$1001,0),MATCH(orders!G$1,customers!$A$1:$I$1,0)))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_xlfn.XLOOKUP(C544,customers!$A$1:$A$1001,customers!$I$1:$I$1001,,0,1)</f>
        <v>No</v>
      </c>
    </row>
    <row r="545" spans="1:16" x14ac:dyDescent="0.35">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 = 0,"",INDEX(customers!$A$1:$I$1001,MATCH(orders!$C545,customers!$A$1:$A$1001,0),MATCH(orders!G$1,customers!$A$1:$I$1,0)))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_xlfn.XLOOKUP(C545,customers!$A$1:$A$1001,customers!$I$1:$I$1001,,0,1)</f>
        <v>No</v>
      </c>
    </row>
    <row r="546" spans="1:16" x14ac:dyDescent="0.35">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 = 0,"",INDEX(customers!$A$1:$I$1001,MATCH(orders!$C546,customers!$A$1:$A$1001,0),MATCH(orders!G$1,customers!$A$1:$I$1,0)))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_xlfn.XLOOKUP(C546,customers!$A$1:$A$1001,customers!$I$1:$I$1001,,0,1)</f>
        <v>No</v>
      </c>
    </row>
    <row r="547" spans="1:16" x14ac:dyDescent="0.35">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 = 0,"",INDEX(customers!$A$1:$I$1001,MATCH(orders!$C547,customers!$A$1:$A$1001,0),MATCH(orders!G$1,customers!$A$1:$I$1,0)))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_xlfn.XLOOKUP(C547,customers!$A$1:$A$1001,customers!$I$1:$I$1001,,0,1)</f>
        <v>No</v>
      </c>
    </row>
    <row r="548" spans="1:16" x14ac:dyDescent="0.35">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 = 0,"",INDEX(customers!$A$1:$I$1001,MATCH(orders!$C548,customers!$A$1:$A$1001,0),MATCH(orders!G$1,customers!$A$1:$I$1,0)))</f>
        <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_xlfn.XLOOKUP(C548,customers!$A$1:$A$1001,customers!$I$1:$I$1001,,0,1)</f>
        <v>No</v>
      </c>
    </row>
    <row r="549" spans="1:16" x14ac:dyDescent="0.35">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 = 0,"",INDEX(customers!$A$1:$I$1001,MATCH(orders!$C549,customers!$A$1:$A$1001,0),MATCH(orders!G$1,customers!$A$1:$I$1,0)))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_xlfn.XLOOKUP(C549,customers!$A$1:$A$1001,customers!$I$1:$I$1001,,0,1)</f>
        <v>Yes</v>
      </c>
    </row>
    <row r="550" spans="1:16" x14ac:dyDescent="0.35">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 = 0,"",INDEX(customers!$A$1:$I$1001,MATCH(orders!$C550,customers!$A$1:$A$1001,0),MATCH(orders!G$1,customers!$A$1:$I$1,0)))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_xlfn.XLOOKUP(C550,customers!$A$1:$A$1001,customers!$I$1:$I$1001,,0,1)</f>
        <v>Yes</v>
      </c>
    </row>
    <row r="551" spans="1:16" x14ac:dyDescent="0.35">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 = 0,"",INDEX(customers!$A$1:$I$1001,MATCH(orders!$C551,customers!$A$1:$A$1001,0),MATCH(orders!G$1,customers!$A$1:$I$1,0)))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_xlfn.XLOOKUP(C551,customers!$A$1:$A$1001,customers!$I$1:$I$1001,,0,1)</f>
        <v>Yes</v>
      </c>
    </row>
    <row r="552" spans="1:16" x14ac:dyDescent="0.35">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 = 0,"",INDEX(customers!$A$1:$I$1001,MATCH(orders!$C552,customers!$A$1:$A$1001,0),MATCH(orders!G$1,customers!$A$1:$I$1,0)))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_xlfn.XLOOKUP(C552,customers!$A$1:$A$1001,customers!$I$1:$I$1001,,0,1)</f>
        <v>Yes</v>
      </c>
    </row>
    <row r="553" spans="1:16" x14ac:dyDescent="0.35">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 = 0,"",INDEX(customers!$A$1:$I$1001,MATCH(orders!$C553,customers!$A$1:$A$1001,0),MATCH(orders!G$1,customers!$A$1:$I$1,0)))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_xlfn.XLOOKUP(C553,customers!$A$1:$A$1001,customers!$I$1:$I$1001,,0,1)</f>
        <v>No</v>
      </c>
    </row>
    <row r="554" spans="1:16" x14ac:dyDescent="0.35">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 = 0,"",INDEX(customers!$A$1:$I$1001,MATCH(orders!$C554,customers!$A$1:$A$1001,0),MATCH(orders!G$1,customers!$A$1:$I$1,0)))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_xlfn.XLOOKUP(C554,customers!$A$1:$A$1001,customers!$I$1:$I$1001,,0,1)</f>
        <v>Yes</v>
      </c>
    </row>
    <row r="555" spans="1:16" x14ac:dyDescent="0.35">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 = 0,"",INDEX(customers!$A$1:$I$1001,MATCH(orders!$C555,customers!$A$1:$A$1001,0),MATCH(orders!G$1,customers!$A$1:$I$1,0)))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_xlfn.XLOOKUP(C555,customers!$A$1:$A$1001,customers!$I$1:$I$1001,,0,1)</f>
        <v>No</v>
      </c>
    </row>
    <row r="556" spans="1:16" x14ac:dyDescent="0.35">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 = 0,"",INDEX(customers!$A$1:$I$1001,MATCH(orders!$C556,customers!$A$1:$A$1001,0),MATCH(orders!G$1,customers!$A$1:$I$1,0)))</f>
        <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_xlfn.XLOOKUP(C556,customers!$A$1:$A$1001,customers!$I$1:$I$1001,,0,1)</f>
        <v>Yes</v>
      </c>
    </row>
    <row r="557" spans="1:16" x14ac:dyDescent="0.35">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 = 0,"",INDEX(customers!$A$1:$I$1001,MATCH(orders!$C557,customers!$A$1:$A$1001,0),MATCH(orders!G$1,customers!$A$1:$I$1,0)))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_xlfn.XLOOKUP(C557,customers!$A$1:$A$1001,customers!$I$1:$I$1001,,0,1)</f>
        <v>No</v>
      </c>
    </row>
    <row r="558" spans="1:16" x14ac:dyDescent="0.35">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 = 0,"",INDEX(customers!$A$1:$I$1001,MATCH(orders!$C558,customers!$A$1:$A$1001,0),MATCH(orders!G$1,customers!$A$1:$I$1,0)))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_xlfn.XLOOKUP(C558,customers!$A$1:$A$1001,customers!$I$1:$I$1001,,0,1)</f>
        <v>Yes</v>
      </c>
    </row>
    <row r="559" spans="1:16" x14ac:dyDescent="0.35">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 = 0,"",INDEX(customers!$A$1:$I$1001,MATCH(orders!$C559,customers!$A$1:$A$1001,0),MATCH(orders!G$1,customers!$A$1:$I$1,0)))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_xlfn.XLOOKUP(C559,customers!$A$1:$A$1001,customers!$I$1:$I$1001,,0,1)</f>
        <v>Yes</v>
      </c>
    </row>
    <row r="560" spans="1:16" x14ac:dyDescent="0.35">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 = 0,"",INDEX(customers!$A$1:$I$1001,MATCH(orders!$C560,customers!$A$1:$A$1001,0),MATCH(orders!G$1,customers!$A$1:$I$1,0)))</f>
        <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_xlfn.XLOOKUP(C560,customers!$A$1:$A$1001,customers!$I$1:$I$1001,,0,1)</f>
        <v>Yes</v>
      </c>
    </row>
    <row r="561" spans="1:16" x14ac:dyDescent="0.35">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 = 0,"",INDEX(customers!$A$1:$I$1001,MATCH(orders!$C561,customers!$A$1:$A$1001,0),MATCH(orders!G$1,customers!$A$1:$I$1,0)))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_xlfn.XLOOKUP(C561,customers!$A$1:$A$1001,customers!$I$1:$I$1001,,0,1)</f>
        <v>Yes</v>
      </c>
    </row>
    <row r="562" spans="1:16" x14ac:dyDescent="0.35">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 = 0,"",INDEX(customers!$A$1:$I$1001,MATCH(orders!$C562,customers!$A$1:$A$1001,0),MATCH(orders!G$1,customers!$A$1:$I$1,0)))</f>
        <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_xlfn.XLOOKUP(C562,customers!$A$1:$A$1001,customers!$I$1:$I$1001,,0,1)</f>
        <v>Yes</v>
      </c>
    </row>
    <row r="563" spans="1:16" x14ac:dyDescent="0.35">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 = 0,"",INDEX(customers!$A$1:$I$1001,MATCH(orders!$C563,customers!$A$1:$A$1001,0),MATCH(orders!G$1,customers!$A$1:$I$1,0)))</f>
        <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_xlfn.XLOOKUP(C563,customers!$A$1:$A$1001,customers!$I$1:$I$1001,,0,1)</f>
        <v>Yes</v>
      </c>
    </row>
    <row r="564" spans="1:16" x14ac:dyDescent="0.35">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 = 0,"",INDEX(customers!$A$1:$I$1001,MATCH(orders!$C564,customers!$A$1:$A$1001,0),MATCH(orders!G$1,customers!$A$1:$I$1,0)))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_xlfn.XLOOKUP(C564,customers!$A$1:$A$1001,customers!$I$1:$I$1001,,0,1)</f>
        <v>No</v>
      </c>
    </row>
    <row r="565" spans="1:16" x14ac:dyDescent="0.35">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 = 0,"",INDEX(customers!$A$1:$I$1001,MATCH(orders!$C565,customers!$A$1:$A$1001,0),MATCH(orders!G$1,customers!$A$1:$I$1,0)))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_xlfn.XLOOKUP(C565,customers!$A$1:$A$1001,customers!$I$1:$I$1001,,0,1)</f>
        <v>No</v>
      </c>
    </row>
    <row r="566" spans="1:16" x14ac:dyDescent="0.35">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 = 0,"",INDEX(customers!$A$1:$I$1001,MATCH(orders!$C566,customers!$A$1:$A$1001,0),MATCH(orders!G$1,customers!$A$1:$I$1,0)))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_xlfn.XLOOKUP(C566,customers!$A$1:$A$1001,customers!$I$1:$I$1001,,0,1)</f>
        <v>No</v>
      </c>
    </row>
    <row r="567" spans="1:16" x14ac:dyDescent="0.35">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 = 0,"",INDEX(customers!$A$1:$I$1001,MATCH(orders!$C567,customers!$A$1:$A$1001,0),MATCH(orders!G$1,customers!$A$1:$I$1,0)))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_xlfn.XLOOKUP(C567,customers!$A$1:$A$1001,customers!$I$1:$I$1001,,0,1)</f>
        <v>No</v>
      </c>
    </row>
    <row r="568" spans="1:16" x14ac:dyDescent="0.35">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 = 0,"",INDEX(customers!$A$1:$I$1001,MATCH(orders!$C568,customers!$A$1:$A$1001,0),MATCH(orders!G$1,customers!$A$1:$I$1,0)))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_xlfn.XLOOKUP(C568,customers!$A$1:$A$1001,customers!$I$1:$I$1001,,0,1)</f>
        <v>Yes</v>
      </c>
    </row>
    <row r="569" spans="1:16" x14ac:dyDescent="0.35">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 = 0,"",INDEX(customers!$A$1:$I$1001,MATCH(orders!$C569,customers!$A$1:$A$1001,0),MATCH(orders!G$1,customers!$A$1:$I$1,0)))</f>
        <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_xlfn.XLOOKUP(C569,customers!$A$1:$A$1001,customers!$I$1:$I$1001,,0,1)</f>
        <v>No</v>
      </c>
    </row>
    <row r="570" spans="1:16" x14ac:dyDescent="0.35">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 = 0,"",INDEX(customers!$A$1:$I$1001,MATCH(orders!$C570,customers!$A$1:$A$1001,0),MATCH(orders!G$1,customers!$A$1:$I$1,0)))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_xlfn.XLOOKUP(C570,customers!$A$1:$A$1001,customers!$I$1:$I$1001,,0,1)</f>
        <v>Yes</v>
      </c>
    </row>
    <row r="571" spans="1:16" x14ac:dyDescent="0.35">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 = 0,"",INDEX(customers!$A$1:$I$1001,MATCH(orders!$C571,customers!$A$1:$A$1001,0),MATCH(orders!G$1,customers!$A$1:$I$1,0)))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_xlfn.XLOOKUP(C571,customers!$A$1:$A$1001,customers!$I$1:$I$1001,,0,1)</f>
        <v>No</v>
      </c>
    </row>
    <row r="572" spans="1:16" x14ac:dyDescent="0.35">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 = 0,"",INDEX(customers!$A$1:$I$1001,MATCH(orders!$C572,customers!$A$1:$A$1001,0),MATCH(orders!G$1,customers!$A$1:$I$1,0)))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_xlfn.XLOOKUP(C572,customers!$A$1:$A$1001,customers!$I$1:$I$1001,,0,1)</f>
        <v>No</v>
      </c>
    </row>
    <row r="573" spans="1:16" x14ac:dyDescent="0.35">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 = 0,"",INDEX(customers!$A$1:$I$1001,MATCH(orders!$C573,customers!$A$1:$A$1001,0),MATCH(orders!G$1,customers!$A$1:$I$1,0)))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_xlfn.XLOOKUP(C573,customers!$A$1:$A$1001,customers!$I$1:$I$1001,,0,1)</f>
        <v>No</v>
      </c>
    </row>
    <row r="574" spans="1:16" x14ac:dyDescent="0.35">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 = 0,"",INDEX(customers!$A$1:$I$1001,MATCH(orders!$C574,customers!$A$1:$A$1001,0),MATCH(orders!G$1,customers!$A$1:$I$1,0)))</f>
        <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_xlfn.XLOOKUP(C574,customers!$A$1:$A$1001,customers!$I$1:$I$1001,,0,1)</f>
        <v>Yes</v>
      </c>
    </row>
    <row r="575" spans="1:16" x14ac:dyDescent="0.35">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 = 0,"",INDEX(customers!$A$1:$I$1001,MATCH(orders!$C575,customers!$A$1:$A$1001,0),MATCH(orders!G$1,customers!$A$1:$I$1,0)))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_xlfn.XLOOKUP(C575,customers!$A$1:$A$1001,customers!$I$1:$I$1001,,0,1)</f>
        <v>No</v>
      </c>
    </row>
    <row r="576" spans="1:16" x14ac:dyDescent="0.35">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 = 0,"",INDEX(customers!$A$1:$I$1001,MATCH(orders!$C576,customers!$A$1:$A$1001,0),MATCH(orders!G$1,customers!$A$1:$I$1,0)))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_xlfn.XLOOKUP(C576,customers!$A$1:$A$1001,customers!$I$1:$I$1001,,0,1)</f>
        <v>Yes</v>
      </c>
    </row>
    <row r="577" spans="1:16" x14ac:dyDescent="0.35">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 = 0,"",INDEX(customers!$A$1:$I$1001,MATCH(orders!$C577,customers!$A$1:$A$1001,0),MATCH(orders!G$1,customers!$A$1:$I$1,0)))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_xlfn.XLOOKUP(C577,customers!$A$1:$A$1001,customers!$I$1:$I$1001,,0,1)</f>
        <v>No</v>
      </c>
    </row>
    <row r="578" spans="1:16" x14ac:dyDescent="0.35">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 = 0,"",INDEX(customers!$A$1:$I$1001,MATCH(orders!$C578,customers!$A$1:$A$1001,0),MATCH(orders!G$1,customers!$A$1:$I$1,0)))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_xlfn.XLOOKUP(C578,customers!$A$1:$A$1001,customers!$I$1:$I$1001,,0,1)</f>
        <v>No</v>
      </c>
    </row>
    <row r="579" spans="1:16" x14ac:dyDescent="0.35">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 = 0,"",INDEX(customers!$A$1:$I$1001,MATCH(orders!$C579,customers!$A$1:$A$1001,0),MATCH(orders!G$1,customers!$A$1:$I$1,0)))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 *E579</f>
        <v>58.2</v>
      </c>
      <c r="N579" t="str">
        <f t="shared" ref="N579:N642" si="28">IF(I579="Rob","Robusta",IF(I579="Exc","Excelsa",IF(I579="Ara","Arabica",IF(I579="Lib","Liberica",""))))</f>
        <v>Liberica</v>
      </c>
      <c r="O579" t="str">
        <f t="shared" ref="O579:O642" si="29">IF(J579 ="M","Medium",IF(J579="L","Light",IF(J579="D","Dark","")))</f>
        <v>Medium</v>
      </c>
      <c r="P579" t="str">
        <f>_xlfn.XLOOKUP(C579,customers!$A$1:$A$1001,customers!$I$1:$I$1001,,0,1)</f>
        <v>No</v>
      </c>
    </row>
    <row r="580" spans="1:16" x14ac:dyDescent="0.35">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 = 0,"",INDEX(customers!$A$1:$I$1001,MATCH(orders!$C580,customers!$A$1:$A$1001,0),MATCH(orders!G$1,customers!$A$1:$I$1,0)))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_xlfn.XLOOKUP(C580,customers!$A$1:$A$1001,customers!$I$1:$I$1001,,0,1)</f>
        <v>No</v>
      </c>
    </row>
    <row r="581" spans="1:16" x14ac:dyDescent="0.35">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 = 0,"",INDEX(customers!$A$1:$I$1001,MATCH(orders!$C581,customers!$A$1:$A$1001,0),MATCH(orders!G$1,customers!$A$1:$I$1,0)))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_xlfn.XLOOKUP(C581,customers!$A$1:$A$1001,customers!$I$1:$I$1001,,0,1)</f>
        <v>No</v>
      </c>
    </row>
    <row r="582" spans="1:16" x14ac:dyDescent="0.35">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 = 0,"",INDEX(customers!$A$1:$I$1001,MATCH(orders!$C582,customers!$A$1:$A$1001,0),MATCH(orders!G$1,customers!$A$1:$I$1,0)))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_xlfn.XLOOKUP(C582,customers!$A$1:$A$1001,customers!$I$1:$I$1001,,0,1)</f>
        <v>Yes</v>
      </c>
    </row>
    <row r="583" spans="1:16" x14ac:dyDescent="0.35">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 = 0,"",INDEX(customers!$A$1:$I$1001,MATCH(orders!$C583,customers!$A$1:$A$1001,0),MATCH(orders!G$1,customers!$A$1:$I$1,0)))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_xlfn.XLOOKUP(C583,customers!$A$1:$A$1001,customers!$I$1:$I$1001,,0,1)</f>
        <v>Yes</v>
      </c>
    </row>
    <row r="584" spans="1:16" x14ac:dyDescent="0.35">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 = 0,"",INDEX(customers!$A$1:$I$1001,MATCH(orders!$C584,customers!$A$1:$A$1001,0),MATCH(orders!G$1,customers!$A$1:$I$1,0)))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_xlfn.XLOOKUP(C584,customers!$A$1:$A$1001,customers!$I$1:$I$1001,,0,1)</f>
        <v>No</v>
      </c>
    </row>
    <row r="585" spans="1:16" x14ac:dyDescent="0.35">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 = 0,"",INDEX(customers!$A$1:$I$1001,MATCH(orders!$C585,customers!$A$1:$A$1001,0),MATCH(orders!G$1,customers!$A$1:$I$1,0)))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_xlfn.XLOOKUP(C585,customers!$A$1:$A$1001,customers!$I$1:$I$1001,,0,1)</f>
        <v>Yes</v>
      </c>
    </row>
    <row r="586" spans="1:16" x14ac:dyDescent="0.35">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 = 0,"",INDEX(customers!$A$1:$I$1001,MATCH(orders!$C586,customers!$A$1:$A$1001,0),MATCH(orders!G$1,customers!$A$1:$I$1,0)))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_xlfn.XLOOKUP(C586,customers!$A$1:$A$1001,customers!$I$1:$I$1001,,0,1)</f>
        <v>No</v>
      </c>
    </row>
    <row r="587" spans="1:16" x14ac:dyDescent="0.35">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 = 0,"",INDEX(customers!$A$1:$I$1001,MATCH(orders!$C587,customers!$A$1:$A$1001,0),MATCH(orders!G$1,customers!$A$1:$I$1,0)))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_xlfn.XLOOKUP(C587,customers!$A$1:$A$1001,customers!$I$1:$I$1001,,0,1)</f>
        <v>Yes</v>
      </c>
    </row>
    <row r="588" spans="1:16" x14ac:dyDescent="0.35">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 = 0,"",INDEX(customers!$A$1:$I$1001,MATCH(orders!$C588,customers!$A$1:$A$1001,0),MATCH(orders!G$1,customers!$A$1:$I$1,0)))</f>
        <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_xlfn.XLOOKUP(C588,customers!$A$1:$A$1001,customers!$I$1:$I$1001,,0,1)</f>
        <v>No</v>
      </c>
    </row>
    <row r="589" spans="1:16" x14ac:dyDescent="0.35">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 = 0,"",INDEX(customers!$A$1:$I$1001,MATCH(orders!$C589,customers!$A$1:$A$1001,0),MATCH(orders!G$1,customers!$A$1:$I$1,0)))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_xlfn.XLOOKUP(C589,customers!$A$1:$A$1001,customers!$I$1:$I$1001,,0,1)</f>
        <v>Yes</v>
      </c>
    </row>
    <row r="590" spans="1:16" x14ac:dyDescent="0.35">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 = 0,"",INDEX(customers!$A$1:$I$1001,MATCH(orders!$C590,customers!$A$1:$A$1001,0),MATCH(orders!G$1,customers!$A$1:$I$1,0)))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_xlfn.XLOOKUP(C590,customers!$A$1:$A$1001,customers!$I$1:$I$1001,,0,1)</f>
        <v>Yes</v>
      </c>
    </row>
    <row r="591" spans="1:16" x14ac:dyDescent="0.35">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 = 0,"",INDEX(customers!$A$1:$I$1001,MATCH(orders!$C591,customers!$A$1:$A$1001,0),MATCH(orders!G$1,customers!$A$1:$I$1,0)))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_xlfn.XLOOKUP(C591,customers!$A$1:$A$1001,customers!$I$1:$I$1001,,0,1)</f>
        <v>No</v>
      </c>
    </row>
    <row r="592" spans="1:16" x14ac:dyDescent="0.35">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 = 0,"",INDEX(customers!$A$1:$I$1001,MATCH(orders!$C592,customers!$A$1:$A$1001,0),MATCH(orders!G$1,customers!$A$1:$I$1,0)))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_xlfn.XLOOKUP(C592,customers!$A$1:$A$1001,customers!$I$1:$I$1001,,0,1)</f>
        <v>Yes</v>
      </c>
    </row>
    <row r="593" spans="1:16" x14ac:dyDescent="0.35">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 = 0,"",INDEX(customers!$A$1:$I$1001,MATCH(orders!$C593,customers!$A$1:$A$1001,0),MATCH(orders!G$1,customers!$A$1:$I$1,0)))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_xlfn.XLOOKUP(C593,customers!$A$1:$A$1001,customers!$I$1:$I$1001,,0,1)</f>
        <v>Yes</v>
      </c>
    </row>
    <row r="594" spans="1:16" x14ac:dyDescent="0.35">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 = 0,"",INDEX(customers!$A$1:$I$1001,MATCH(orders!$C594,customers!$A$1:$A$1001,0),MATCH(orders!G$1,customers!$A$1:$I$1,0)))</f>
        <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_xlfn.XLOOKUP(C594,customers!$A$1:$A$1001,customers!$I$1:$I$1001,,0,1)</f>
        <v>No</v>
      </c>
    </row>
    <row r="595" spans="1:16" x14ac:dyDescent="0.35">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 = 0,"",INDEX(customers!$A$1:$I$1001,MATCH(orders!$C595,customers!$A$1:$A$1001,0),MATCH(orders!G$1,customers!$A$1:$I$1,0)))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_xlfn.XLOOKUP(C595,customers!$A$1:$A$1001,customers!$I$1:$I$1001,,0,1)</f>
        <v>Yes</v>
      </c>
    </row>
    <row r="596" spans="1:16" x14ac:dyDescent="0.35">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 = 0,"",INDEX(customers!$A$1:$I$1001,MATCH(orders!$C596,customers!$A$1:$A$1001,0),MATCH(orders!G$1,customers!$A$1:$I$1,0)))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_xlfn.XLOOKUP(C596,customers!$A$1:$A$1001,customers!$I$1:$I$1001,,0,1)</f>
        <v>No</v>
      </c>
    </row>
    <row r="597" spans="1:16" x14ac:dyDescent="0.35">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 = 0,"",INDEX(customers!$A$1:$I$1001,MATCH(orders!$C597,customers!$A$1:$A$1001,0),MATCH(orders!G$1,customers!$A$1:$I$1,0)))</f>
        <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_xlfn.XLOOKUP(C597,customers!$A$1:$A$1001,customers!$I$1:$I$1001,,0,1)</f>
        <v>No</v>
      </c>
    </row>
    <row r="598" spans="1:16" x14ac:dyDescent="0.35">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 = 0,"",INDEX(customers!$A$1:$I$1001,MATCH(orders!$C598,customers!$A$1:$A$1001,0),MATCH(orders!G$1,customers!$A$1:$I$1,0)))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_xlfn.XLOOKUP(C598,customers!$A$1:$A$1001,customers!$I$1:$I$1001,,0,1)</f>
        <v>No</v>
      </c>
    </row>
    <row r="599" spans="1:16" x14ac:dyDescent="0.35">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 = 0,"",INDEX(customers!$A$1:$I$1001,MATCH(orders!$C599,customers!$A$1:$A$1001,0),MATCH(orders!G$1,customers!$A$1:$I$1,0)))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_xlfn.XLOOKUP(C599,customers!$A$1:$A$1001,customers!$I$1:$I$1001,,0,1)</f>
        <v>Yes</v>
      </c>
    </row>
    <row r="600" spans="1:16" x14ac:dyDescent="0.35">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 = 0,"",INDEX(customers!$A$1:$I$1001,MATCH(orders!$C600,customers!$A$1:$A$1001,0),MATCH(orders!G$1,customers!$A$1:$I$1,0)))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_xlfn.XLOOKUP(C600,customers!$A$1:$A$1001,customers!$I$1:$I$1001,,0,1)</f>
        <v>Yes</v>
      </c>
    </row>
    <row r="601" spans="1:16" x14ac:dyDescent="0.35">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 = 0,"",INDEX(customers!$A$1:$I$1001,MATCH(orders!$C601,customers!$A$1:$A$1001,0),MATCH(orders!G$1,customers!$A$1:$I$1,0)))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_xlfn.XLOOKUP(C601,customers!$A$1:$A$1001,customers!$I$1:$I$1001,,0,1)</f>
        <v>Yes</v>
      </c>
    </row>
    <row r="602" spans="1:16" x14ac:dyDescent="0.35">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 = 0,"",INDEX(customers!$A$1:$I$1001,MATCH(orders!$C602,customers!$A$1:$A$1001,0),MATCH(orders!G$1,customers!$A$1:$I$1,0)))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_xlfn.XLOOKUP(C602,customers!$A$1:$A$1001,customers!$I$1:$I$1001,,0,1)</f>
        <v>No</v>
      </c>
    </row>
    <row r="603" spans="1:16" x14ac:dyDescent="0.35">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 = 0,"",INDEX(customers!$A$1:$I$1001,MATCH(orders!$C603,customers!$A$1:$A$1001,0),MATCH(orders!G$1,customers!$A$1:$I$1,0)))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_xlfn.XLOOKUP(C603,customers!$A$1:$A$1001,customers!$I$1:$I$1001,,0,1)</f>
        <v>Yes</v>
      </c>
    </row>
    <row r="604" spans="1:16" x14ac:dyDescent="0.35">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 = 0,"",INDEX(customers!$A$1:$I$1001,MATCH(orders!$C604,customers!$A$1:$A$1001,0),MATCH(orders!G$1,customers!$A$1:$I$1,0)))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_xlfn.XLOOKUP(C604,customers!$A$1:$A$1001,customers!$I$1:$I$1001,,0,1)</f>
        <v>Yes</v>
      </c>
    </row>
    <row r="605" spans="1:16" x14ac:dyDescent="0.35">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 = 0,"",INDEX(customers!$A$1:$I$1001,MATCH(orders!$C605,customers!$A$1:$A$1001,0),MATCH(orders!G$1,customers!$A$1:$I$1,0)))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_xlfn.XLOOKUP(C605,customers!$A$1:$A$1001,customers!$I$1:$I$1001,,0,1)</f>
        <v>No</v>
      </c>
    </row>
    <row r="606" spans="1:16" x14ac:dyDescent="0.35">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 = 0,"",INDEX(customers!$A$1:$I$1001,MATCH(orders!$C606,customers!$A$1:$A$1001,0),MATCH(orders!G$1,customers!$A$1:$I$1,0)))</f>
        <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_xlfn.XLOOKUP(C606,customers!$A$1:$A$1001,customers!$I$1:$I$1001,,0,1)</f>
        <v>No</v>
      </c>
    </row>
    <row r="607" spans="1:16" x14ac:dyDescent="0.35">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 = 0,"",INDEX(customers!$A$1:$I$1001,MATCH(orders!$C607,customers!$A$1:$A$1001,0),MATCH(orders!G$1,customers!$A$1:$I$1,0)))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_xlfn.XLOOKUP(C607,customers!$A$1:$A$1001,customers!$I$1:$I$1001,,0,1)</f>
        <v>Yes</v>
      </c>
    </row>
    <row r="608" spans="1:16" x14ac:dyDescent="0.35">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 = 0,"",INDEX(customers!$A$1:$I$1001,MATCH(orders!$C608,customers!$A$1:$A$1001,0),MATCH(orders!G$1,customers!$A$1:$I$1,0)))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_xlfn.XLOOKUP(C608,customers!$A$1:$A$1001,customers!$I$1:$I$1001,,0,1)</f>
        <v>Yes</v>
      </c>
    </row>
    <row r="609" spans="1:16" x14ac:dyDescent="0.35">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 = 0,"",INDEX(customers!$A$1:$I$1001,MATCH(orders!$C609,customers!$A$1:$A$1001,0),MATCH(orders!G$1,customers!$A$1:$I$1,0)))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_xlfn.XLOOKUP(C609,customers!$A$1:$A$1001,customers!$I$1:$I$1001,,0,1)</f>
        <v>Yes</v>
      </c>
    </row>
    <row r="610" spans="1:16" x14ac:dyDescent="0.35">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 = 0,"",INDEX(customers!$A$1:$I$1001,MATCH(orders!$C610,customers!$A$1:$A$1001,0),MATCH(orders!G$1,customers!$A$1:$I$1,0)))</f>
        <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_xlfn.XLOOKUP(C610,customers!$A$1:$A$1001,customers!$I$1:$I$1001,,0,1)</f>
        <v>No</v>
      </c>
    </row>
    <row r="611" spans="1:16" x14ac:dyDescent="0.35">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 = 0,"",INDEX(customers!$A$1:$I$1001,MATCH(orders!$C611,customers!$A$1:$A$1001,0),MATCH(orders!G$1,customers!$A$1:$I$1,0)))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_xlfn.XLOOKUP(C611,customers!$A$1:$A$1001,customers!$I$1:$I$1001,,0,1)</f>
        <v>Yes</v>
      </c>
    </row>
    <row r="612" spans="1:16" x14ac:dyDescent="0.35">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 = 0,"",INDEX(customers!$A$1:$I$1001,MATCH(orders!$C612,customers!$A$1:$A$1001,0),MATCH(orders!G$1,customers!$A$1:$I$1,0)))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_xlfn.XLOOKUP(C612,customers!$A$1:$A$1001,customers!$I$1:$I$1001,,0,1)</f>
        <v>No</v>
      </c>
    </row>
    <row r="613" spans="1:16" x14ac:dyDescent="0.35">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 = 0,"",INDEX(customers!$A$1:$I$1001,MATCH(orders!$C613,customers!$A$1:$A$1001,0),MATCH(orders!G$1,customers!$A$1:$I$1,0)))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_xlfn.XLOOKUP(C613,customers!$A$1:$A$1001,customers!$I$1:$I$1001,,0,1)</f>
        <v>No</v>
      </c>
    </row>
    <row r="614" spans="1:16" x14ac:dyDescent="0.35">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 = 0,"",INDEX(customers!$A$1:$I$1001,MATCH(orders!$C614,customers!$A$1:$A$1001,0),MATCH(orders!G$1,customers!$A$1:$I$1,0)))</f>
        <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_xlfn.XLOOKUP(C614,customers!$A$1:$A$1001,customers!$I$1:$I$1001,,0,1)</f>
        <v>No</v>
      </c>
    </row>
    <row r="615" spans="1:16" x14ac:dyDescent="0.35">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 = 0,"",INDEX(customers!$A$1:$I$1001,MATCH(orders!$C615,customers!$A$1:$A$1001,0),MATCH(orders!G$1,customers!$A$1:$I$1,0)))</f>
        <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_xlfn.XLOOKUP(C615,customers!$A$1:$A$1001,customers!$I$1:$I$1001,,0,1)</f>
        <v>No</v>
      </c>
    </row>
    <row r="616" spans="1:16" x14ac:dyDescent="0.35">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 = 0,"",INDEX(customers!$A$1:$I$1001,MATCH(orders!$C616,customers!$A$1:$A$1001,0),MATCH(orders!G$1,customers!$A$1:$I$1,0)))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_xlfn.XLOOKUP(C616,customers!$A$1:$A$1001,customers!$I$1:$I$1001,,0,1)</f>
        <v>Yes</v>
      </c>
    </row>
    <row r="617" spans="1:16" x14ac:dyDescent="0.35">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 = 0,"",INDEX(customers!$A$1:$I$1001,MATCH(orders!$C617,customers!$A$1:$A$1001,0),MATCH(orders!G$1,customers!$A$1:$I$1,0)))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_xlfn.XLOOKUP(C617,customers!$A$1:$A$1001,customers!$I$1:$I$1001,,0,1)</f>
        <v>Yes</v>
      </c>
    </row>
    <row r="618" spans="1:16" x14ac:dyDescent="0.35">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 = 0,"",INDEX(customers!$A$1:$I$1001,MATCH(orders!$C618,customers!$A$1:$A$1001,0),MATCH(orders!G$1,customers!$A$1:$I$1,0)))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_xlfn.XLOOKUP(C618,customers!$A$1:$A$1001,customers!$I$1:$I$1001,,0,1)</f>
        <v>No</v>
      </c>
    </row>
    <row r="619" spans="1:16" x14ac:dyDescent="0.35">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 = 0,"",INDEX(customers!$A$1:$I$1001,MATCH(orders!$C619,customers!$A$1:$A$1001,0),MATCH(orders!G$1,customers!$A$1:$I$1,0)))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_xlfn.XLOOKUP(C619,customers!$A$1:$A$1001,customers!$I$1:$I$1001,,0,1)</f>
        <v>No</v>
      </c>
    </row>
    <row r="620" spans="1:16" x14ac:dyDescent="0.35">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 = 0,"",INDEX(customers!$A$1:$I$1001,MATCH(orders!$C620,customers!$A$1:$A$1001,0),MATCH(orders!G$1,customers!$A$1:$I$1,0)))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_xlfn.XLOOKUP(C620,customers!$A$1:$A$1001,customers!$I$1:$I$1001,,0,1)</f>
        <v>Yes</v>
      </c>
    </row>
    <row r="621" spans="1:16" x14ac:dyDescent="0.35">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 = 0,"",INDEX(customers!$A$1:$I$1001,MATCH(orders!$C621,customers!$A$1:$A$1001,0),MATCH(orders!G$1,customers!$A$1:$I$1,0)))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_xlfn.XLOOKUP(C621,customers!$A$1:$A$1001,customers!$I$1:$I$1001,,0,1)</f>
        <v>Yes</v>
      </c>
    </row>
    <row r="622" spans="1:16" x14ac:dyDescent="0.35">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 = 0,"",INDEX(customers!$A$1:$I$1001,MATCH(orders!$C622,customers!$A$1:$A$1001,0),MATCH(orders!G$1,customers!$A$1:$I$1,0)))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_xlfn.XLOOKUP(C622,customers!$A$1:$A$1001,customers!$I$1:$I$1001,,0,1)</f>
        <v>No</v>
      </c>
    </row>
    <row r="623" spans="1:16" x14ac:dyDescent="0.35">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 = 0,"",INDEX(customers!$A$1:$I$1001,MATCH(orders!$C623,customers!$A$1:$A$1001,0),MATCH(orders!G$1,customers!$A$1:$I$1,0)))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_xlfn.XLOOKUP(C623,customers!$A$1:$A$1001,customers!$I$1:$I$1001,,0,1)</f>
        <v>No</v>
      </c>
    </row>
    <row r="624" spans="1:16" x14ac:dyDescent="0.35">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 = 0,"",INDEX(customers!$A$1:$I$1001,MATCH(orders!$C624,customers!$A$1:$A$1001,0),MATCH(orders!G$1,customers!$A$1:$I$1,0)))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_xlfn.XLOOKUP(C624,customers!$A$1:$A$1001,customers!$I$1:$I$1001,,0,1)</f>
        <v>No</v>
      </c>
    </row>
    <row r="625" spans="1:16" x14ac:dyDescent="0.35">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 = 0,"",INDEX(customers!$A$1:$I$1001,MATCH(orders!$C625,customers!$A$1:$A$1001,0),MATCH(orders!G$1,customers!$A$1:$I$1,0)))</f>
        <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_xlfn.XLOOKUP(C625,customers!$A$1:$A$1001,customers!$I$1:$I$1001,,0,1)</f>
        <v>No</v>
      </c>
    </row>
    <row r="626" spans="1:16" x14ac:dyDescent="0.35">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 = 0,"",INDEX(customers!$A$1:$I$1001,MATCH(orders!$C626,customers!$A$1:$A$1001,0),MATCH(orders!G$1,customers!$A$1:$I$1,0)))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_xlfn.XLOOKUP(C626,customers!$A$1:$A$1001,customers!$I$1:$I$1001,,0,1)</f>
        <v>Yes</v>
      </c>
    </row>
    <row r="627" spans="1:16" x14ac:dyDescent="0.35">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 = 0,"",INDEX(customers!$A$1:$I$1001,MATCH(orders!$C627,customers!$A$1:$A$1001,0),MATCH(orders!G$1,customers!$A$1:$I$1,0)))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_xlfn.XLOOKUP(C627,customers!$A$1:$A$1001,customers!$I$1:$I$1001,,0,1)</f>
        <v>No</v>
      </c>
    </row>
    <row r="628" spans="1:16" x14ac:dyDescent="0.35">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 = 0,"",INDEX(customers!$A$1:$I$1001,MATCH(orders!$C628,customers!$A$1:$A$1001,0),MATCH(orders!G$1,customers!$A$1:$I$1,0)))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_xlfn.XLOOKUP(C628,customers!$A$1:$A$1001,customers!$I$1:$I$1001,,0,1)</f>
        <v>No</v>
      </c>
    </row>
    <row r="629" spans="1:16" x14ac:dyDescent="0.35">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 = 0,"",INDEX(customers!$A$1:$I$1001,MATCH(orders!$C629,customers!$A$1:$A$1001,0),MATCH(orders!G$1,customers!$A$1:$I$1,0)))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_xlfn.XLOOKUP(C629,customers!$A$1:$A$1001,customers!$I$1:$I$1001,,0,1)</f>
        <v>Yes</v>
      </c>
    </row>
    <row r="630" spans="1:16" x14ac:dyDescent="0.35">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 = 0,"",INDEX(customers!$A$1:$I$1001,MATCH(orders!$C630,customers!$A$1:$A$1001,0),MATCH(orders!G$1,customers!$A$1:$I$1,0)))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_xlfn.XLOOKUP(C630,customers!$A$1:$A$1001,customers!$I$1:$I$1001,,0,1)</f>
        <v>Yes</v>
      </c>
    </row>
    <row r="631" spans="1:16" x14ac:dyDescent="0.35">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 = 0,"",INDEX(customers!$A$1:$I$1001,MATCH(orders!$C631,customers!$A$1:$A$1001,0),MATCH(orders!G$1,customers!$A$1:$I$1,0)))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_xlfn.XLOOKUP(C631,customers!$A$1:$A$1001,customers!$I$1:$I$1001,,0,1)</f>
        <v>Yes</v>
      </c>
    </row>
    <row r="632" spans="1:16" x14ac:dyDescent="0.35">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 = 0,"",INDEX(customers!$A$1:$I$1001,MATCH(orders!$C632,customers!$A$1:$A$1001,0),MATCH(orders!G$1,customers!$A$1:$I$1,0)))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_xlfn.XLOOKUP(C632,customers!$A$1:$A$1001,customers!$I$1:$I$1001,,0,1)</f>
        <v>Yes</v>
      </c>
    </row>
    <row r="633" spans="1:16" x14ac:dyDescent="0.35">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 = 0,"",INDEX(customers!$A$1:$I$1001,MATCH(orders!$C633,customers!$A$1:$A$1001,0),MATCH(orders!G$1,customers!$A$1:$I$1,0)))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_xlfn.XLOOKUP(C633,customers!$A$1:$A$1001,customers!$I$1:$I$1001,,0,1)</f>
        <v>Yes</v>
      </c>
    </row>
    <row r="634" spans="1:16" x14ac:dyDescent="0.35">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 = 0,"",INDEX(customers!$A$1:$I$1001,MATCH(orders!$C634,customers!$A$1:$A$1001,0),MATCH(orders!G$1,customers!$A$1:$I$1,0)))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_xlfn.XLOOKUP(C634,customers!$A$1:$A$1001,customers!$I$1:$I$1001,,0,1)</f>
        <v>No</v>
      </c>
    </row>
    <row r="635" spans="1:16" x14ac:dyDescent="0.35">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 = 0,"",INDEX(customers!$A$1:$I$1001,MATCH(orders!$C635,customers!$A$1:$A$1001,0),MATCH(orders!G$1,customers!$A$1:$I$1,0)))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_xlfn.XLOOKUP(C635,customers!$A$1:$A$1001,customers!$I$1:$I$1001,,0,1)</f>
        <v>No</v>
      </c>
    </row>
    <row r="636" spans="1:16" x14ac:dyDescent="0.35">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 = 0,"",INDEX(customers!$A$1:$I$1001,MATCH(orders!$C636,customers!$A$1:$A$1001,0),MATCH(orders!G$1,customers!$A$1:$I$1,0)))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_xlfn.XLOOKUP(C636,customers!$A$1:$A$1001,customers!$I$1:$I$1001,,0,1)</f>
        <v>No</v>
      </c>
    </row>
    <row r="637" spans="1:16" x14ac:dyDescent="0.35">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 = 0,"",INDEX(customers!$A$1:$I$1001,MATCH(orders!$C637,customers!$A$1:$A$1001,0),MATCH(orders!G$1,customers!$A$1:$I$1,0)))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_xlfn.XLOOKUP(C637,customers!$A$1:$A$1001,customers!$I$1:$I$1001,,0,1)</f>
        <v>Yes</v>
      </c>
    </row>
    <row r="638" spans="1:16" x14ac:dyDescent="0.35">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 = 0,"",INDEX(customers!$A$1:$I$1001,MATCH(orders!$C638,customers!$A$1:$A$1001,0),MATCH(orders!G$1,customers!$A$1:$I$1,0)))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_xlfn.XLOOKUP(C638,customers!$A$1:$A$1001,customers!$I$1:$I$1001,,0,1)</f>
        <v>Yes</v>
      </c>
    </row>
    <row r="639" spans="1:16" x14ac:dyDescent="0.35">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 = 0,"",INDEX(customers!$A$1:$I$1001,MATCH(orders!$C639,customers!$A$1:$A$1001,0),MATCH(orders!G$1,customers!$A$1:$I$1,0)))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_xlfn.XLOOKUP(C639,customers!$A$1:$A$1001,customers!$I$1:$I$1001,,0,1)</f>
        <v>Yes</v>
      </c>
    </row>
    <row r="640" spans="1:16" x14ac:dyDescent="0.35">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 = 0,"",INDEX(customers!$A$1:$I$1001,MATCH(orders!$C640,customers!$A$1:$A$1001,0),MATCH(orders!G$1,customers!$A$1:$I$1,0)))</f>
        <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_xlfn.XLOOKUP(C640,customers!$A$1:$A$1001,customers!$I$1:$I$1001,,0,1)</f>
        <v>Yes</v>
      </c>
    </row>
    <row r="641" spans="1:16" x14ac:dyDescent="0.35">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 = 0,"",INDEX(customers!$A$1:$I$1001,MATCH(orders!$C641,customers!$A$1:$A$1001,0),MATCH(orders!G$1,customers!$A$1:$I$1,0)))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_xlfn.XLOOKUP(C641,customers!$A$1:$A$1001,customers!$I$1:$I$1001,,0,1)</f>
        <v>Yes</v>
      </c>
    </row>
    <row r="642" spans="1:16" x14ac:dyDescent="0.35">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 = 0,"",INDEX(customers!$A$1:$I$1001,MATCH(orders!$C642,customers!$A$1:$A$1001,0),MATCH(orders!G$1,customers!$A$1:$I$1,0)))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_xlfn.XLOOKUP(C642,customers!$A$1:$A$1001,customers!$I$1:$I$1001,,0,1)</f>
        <v>No</v>
      </c>
    </row>
    <row r="643" spans="1:16" x14ac:dyDescent="0.35">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 = 0,"",INDEX(customers!$A$1:$I$1001,MATCH(orders!$C643,customers!$A$1:$A$1001,0),MATCH(orders!G$1,customers!$A$1:$I$1,0)))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 *E643</f>
        <v>35.849999999999994</v>
      </c>
      <c r="N643" t="str">
        <f t="shared" ref="N643:N706" si="31">IF(I643="Rob","Robusta",IF(I643="Exc","Excelsa",IF(I643="Ara","Arabica",IF(I643="Lib","Liberica",""))))</f>
        <v>Robusta</v>
      </c>
      <c r="O643" t="str">
        <f t="shared" ref="O643:O706" si="32">IF(J643 ="M","Medium",IF(J643="L","Light",IF(J643="D","Dark","")))</f>
        <v>Light</v>
      </c>
      <c r="P643" t="str">
        <f>_xlfn.XLOOKUP(C643,customers!$A$1:$A$1001,customers!$I$1:$I$1001,,0,1)</f>
        <v>Yes</v>
      </c>
    </row>
    <row r="644" spans="1:16" x14ac:dyDescent="0.35">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 = 0,"",INDEX(customers!$A$1:$I$1001,MATCH(orders!$C644,customers!$A$1:$A$1001,0),MATCH(orders!G$1,customers!$A$1:$I$1,0)))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_xlfn.XLOOKUP(C644,customers!$A$1:$A$1001,customers!$I$1:$I$1001,,0,1)</f>
        <v>Yes</v>
      </c>
    </row>
    <row r="645" spans="1:16" x14ac:dyDescent="0.35">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 = 0,"",INDEX(customers!$A$1:$I$1001,MATCH(orders!$C645,customers!$A$1:$A$1001,0),MATCH(orders!G$1,customers!$A$1:$I$1,0)))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_xlfn.XLOOKUP(C645,customers!$A$1:$A$1001,customers!$I$1:$I$1001,,0,1)</f>
        <v>Yes</v>
      </c>
    </row>
    <row r="646" spans="1:16" x14ac:dyDescent="0.35">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 = 0,"",INDEX(customers!$A$1:$I$1001,MATCH(orders!$C646,customers!$A$1:$A$1001,0),MATCH(orders!G$1,customers!$A$1:$I$1,0)))</f>
        <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_xlfn.XLOOKUP(C646,customers!$A$1:$A$1001,customers!$I$1:$I$1001,,0,1)</f>
        <v>No</v>
      </c>
    </row>
    <row r="647" spans="1:16" x14ac:dyDescent="0.35">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 = 0,"",INDEX(customers!$A$1:$I$1001,MATCH(orders!$C647,customers!$A$1:$A$1001,0),MATCH(orders!G$1,customers!$A$1:$I$1,0)))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_xlfn.XLOOKUP(C647,customers!$A$1:$A$1001,customers!$I$1:$I$1001,,0,1)</f>
        <v>Yes</v>
      </c>
    </row>
    <row r="648" spans="1:16" x14ac:dyDescent="0.35">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 = 0,"",INDEX(customers!$A$1:$I$1001,MATCH(orders!$C648,customers!$A$1:$A$1001,0),MATCH(orders!G$1,customers!$A$1:$I$1,0)))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_xlfn.XLOOKUP(C648,customers!$A$1:$A$1001,customers!$I$1:$I$1001,,0,1)</f>
        <v>Yes</v>
      </c>
    </row>
    <row r="649" spans="1:16" x14ac:dyDescent="0.35">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 = 0,"",INDEX(customers!$A$1:$I$1001,MATCH(orders!$C649,customers!$A$1:$A$1001,0),MATCH(orders!G$1,customers!$A$1:$I$1,0)))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_xlfn.XLOOKUP(C649,customers!$A$1:$A$1001,customers!$I$1:$I$1001,,0,1)</f>
        <v>Yes</v>
      </c>
    </row>
    <row r="650" spans="1:16" x14ac:dyDescent="0.35">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 = 0,"",INDEX(customers!$A$1:$I$1001,MATCH(orders!$C650,customers!$A$1:$A$1001,0),MATCH(orders!G$1,customers!$A$1:$I$1,0)))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_xlfn.XLOOKUP(C650,customers!$A$1:$A$1001,customers!$I$1:$I$1001,,0,1)</f>
        <v>No</v>
      </c>
    </row>
    <row r="651" spans="1:16" x14ac:dyDescent="0.35">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 = 0,"",INDEX(customers!$A$1:$I$1001,MATCH(orders!$C651,customers!$A$1:$A$1001,0),MATCH(orders!G$1,customers!$A$1:$I$1,0)))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_xlfn.XLOOKUP(C651,customers!$A$1:$A$1001,customers!$I$1:$I$1001,,0,1)</f>
        <v>No</v>
      </c>
    </row>
    <row r="652" spans="1:16" x14ac:dyDescent="0.35">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 = 0,"",INDEX(customers!$A$1:$I$1001,MATCH(orders!$C652,customers!$A$1:$A$1001,0),MATCH(orders!G$1,customers!$A$1:$I$1,0)))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_xlfn.XLOOKUP(C652,customers!$A$1:$A$1001,customers!$I$1:$I$1001,,0,1)</f>
        <v>Yes</v>
      </c>
    </row>
    <row r="653" spans="1:16" x14ac:dyDescent="0.35">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 = 0,"",INDEX(customers!$A$1:$I$1001,MATCH(orders!$C653,customers!$A$1:$A$1001,0),MATCH(orders!G$1,customers!$A$1:$I$1,0)))</f>
        <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_xlfn.XLOOKUP(C653,customers!$A$1:$A$1001,customers!$I$1:$I$1001,,0,1)</f>
        <v>No</v>
      </c>
    </row>
    <row r="654" spans="1:16" x14ac:dyDescent="0.35">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 = 0,"",INDEX(customers!$A$1:$I$1001,MATCH(orders!$C654,customers!$A$1:$A$1001,0),MATCH(orders!G$1,customers!$A$1:$I$1,0)))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_xlfn.XLOOKUP(C654,customers!$A$1:$A$1001,customers!$I$1:$I$1001,,0,1)</f>
        <v>No</v>
      </c>
    </row>
    <row r="655" spans="1:16" x14ac:dyDescent="0.35">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 = 0,"",INDEX(customers!$A$1:$I$1001,MATCH(orders!$C655,customers!$A$1:$A$1001,0),MATCH(orders!G$1,customers!$A$1:$I$1,0)))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_xlfn.XLOOKUP(C655,customers!$A$1:$A$1001,customers!$I$1:$I$1001,,0,1)</f>
        <v>No</v>
      </c>
    </row>
    <row r="656" spans="1:16" x14ac:dyDescent="0.35">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 = 0,"",INDEX(customers!$A$1:$I$1001,MATCH(orders!$C656,customers!$A$1:$A$1001,0),MATCH(orders!G$1,customers!$A$1:$I$1,0)))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_xlfn.XLOOKUP(C656,customers!$A$1:$A$1001,customers!$I$1:$I$1001,,0,1)</f>
        <v>No</v>
      </c>
    </row>
    <row r="657" spans="1:16" x14ac:dyDescent="0.35">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 = 0,"",INDEX(customers!$A$1:$I$1001,MATCH(orders!$C657,customers!$A$1:$A$1001,0),MATCH(orders!G$1,customers!$A$1:$I$1,0)))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_xlfn.XLOOKUP(C657,customers!$A$1:$A$1001,customers!$I$1:$I$1001,,0,1)</f>
        <v>Yes</v>
      </c>
    </row>
    <row r="658" spans="1:16" x14ac:dyDescent="0.35">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 = 0,"",INDEX(customers!$A$1:$I$1001,MATCH(orders!$C658,customers!$A$1:$A$1001,0),MATCH(orders!G$1,customers!$A$1:$I$1,0)))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_xlfn.XLOOKUP(C658,customers!$A$1:$A$1001,customers!$I$1:$I$1001,,0,1)</f>
        <v>No</v>
      </c>
    </row>
    <row r="659" spans="1:16" x14ac:dyDescent="0.35">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 = 0,"",INDEX(customers!$A$1:$I$1001,MATCH(orders!$C659,customers!$A$1:$A$1001,0),MATCH(orders!G$1,customers!$A$1:$I$1,0)))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_xlfn.XLOOKUP(C659,customers!$A$1:$A$1001,customers!$I$1:$I$1001,,0,1)</f>
        <v>Yes</v>
      </c>
    </row>
    <row r="660" spans="1:16" x14ac:dyDescent="0.35">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 = 0,"",INDEX(customers!$A$1:$I$1001,MATCH(orders!$C660,customers!$A$1:$A$1001,0),MATCH(orders!G$1,customers!$A$1:$I$1,0)))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_xlfn.XLOOKUP(C660,customers!$A$1:$A$1001,customers!$I$1:$I$1001,,0,1)</f>
        <v>Yes</v>
      </c>
    </row>
    <row r="661" spans="1:16" x14ac:dyDescent="0.35">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 = 0,"",INDEX(customers!$A$1:$I$1001,MATCH(orders!$C661,customers!$A$1:$A$1001,0),MATCH(orders!G$1,customers!$A$1:$I$1,0)))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_xlfn.XLOOKUP(C661,customers!$A$1:$A$1001,customers!$I$1:$I$1001,,0,1)</f>
        <v>Yes</v>
      </c>
    </row>
    <row r="662" spans="1:16" x14ac:dyDescent="0.35">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 = 0,"",INDEX(customers!$A$1:$I$1001,MATCH(orders!$C662,customers!$A$1:$A$1001,0),MATCH(orders!G$1,customers!$A$1:$I$1,0)))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_xlfn.XLOOKUP(C662,customers!$A$1:$A$1001,customers!$I$1:$I$1001,,0,1)</f>
        <v>No</v>
      </c>
    </row>
    <row r="663" spans="1:16" x14ac:dyDescent="0.35">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 = 0,"",INDEX(customers!$A$1:$I$1001,MATCH(orders!$C663,customers!$A$1:$A$1001,0),MATCH(orders!G$1,customers!$A$1:$I$1,0)))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_xlfn.XLOOKUP(C663,customers!$A$1:$A$1001,customers!$I$1:$I$1001,,0,1)</f>
        <v>Yes</v>
      </c>
    </row>
    <row r="664" spans="1:16" x14ac:dyDescent="0.35">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 = 0,"",INDEX(customers!$A$1:$I$1001,MATCH(orders!$C664,customers!$A$1:$A$1001,0),MATCH(orders!G$1,customers!$A$1:$I$1,0)))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_xlfn.XLOOKUP(C664,customers!$A$1:$A$1001,customers!$I$1:$I$1001,,0,1)</f>
        <v>No</v>
      </c>
    </row>
    <row r="665" spans="1:16" x14ac:dyDescent="0.35">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 = 0,"",INDEX(customers!$A$1:$I$1001,MATCH(orders!$C665,customers!$A$1:$A$1001,0),MATCH(orders!G$1,customers!$A$1:$I$1,0)))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_xlfn.XLOOKUP(C665,customers!$A$1:$A$1001,customers!$I$1:$I$1001,,0,1)</f>
        <v>No</v>
      </c>
    </row>
    <row r="666" spans="1:16" x14ac:dyDescent="0.35">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 = 0,"",INDEX(customers!$A$1:$I$1001,MATCH(orders!$C666,customers!$A$1:$A$1001,0),MATCH(orders!G$1,customers!$A$1:$I$1,0)))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_xlfn.XLOOKUP(C666,customers!$A$1:$A$1001,customers!$I$1:$I$1001,,0,1)</f>
        <v>No</v>
      </c>
    </row>
    <row r="667" spans="1:16" x14ac:dyDescent="0.35">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 = 0,"",INDEX(customers!$A$1:$I$1001,MATCH(orders!$C667,customers!$A$1:$A$1001,0),MATCH(orders!G$1,customers!$A$1:$I$1,0)))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_xlfn.XLOOKUP(C667,customers!$A$1:$A$1001,customers!$I$1:$I$1001,,0,1)</f>
        <v>No</v>
      </c>
    </row>
    <row r="668" spans="1:16" x14ac:dyDescent="0.35">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 = 0,"",INDEX(customers!$A$1:$I$1001,MATCH(orders!$C668,customers!$A$1:$A$1001,0),MATCH(orders!G$1,customers!$A$1:$I$1,0)))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_xlfn.XLOOKUP(C668,customers!$A$1:$A$1001,customers!$I$1:$I$1001,,0,1)</f>
        <v>No</v>
      </c>
    </row>
    <row r="669" spans="1:16" x14ac:dyDescent="0.35">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 = 0,"",INDEX(customers!$A$1:$I$1001,MATCH(orders!$C669,customers!$A$1:$A$1001,0),MATCH(orders!G$1,customers!$A$1:$I$1,0)))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_xlfn.XLOOKUP(C669,customers!$A$1:$A$1001,customers!$I$1:$I$1001,,0,1)</f>
        <v>No</v>
      </c>
    </row>
    <row r="670" spans="1:16" x14ac:dyDescent="0.35">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 = 0,"",INDEX(customers!$A$1:$I$1001,MATCH(orders!$C670,customers!$A$1:$A$1001,0),MATCH(orders!G$1,customers!$A$1:$I$1,0)))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_xlfn.XLOOKUP(C670,customers!$A$1:$A$1001,customers!$I$1:$I$1001,,0,1)</f>
        <v>Yes</v>
      </c>
    </row>
    <row r="671" spans="1:16" x14ac:dyDescent="0.35">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 = 0,"",INDEX(customers!$A$1:$I$1001,MATCH(orders!$C671,customers!$A$1:$A$1001,0),MATCH(orders!G$1,customers!$A$1:$I$1,0)))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_xlfn.XLOOKUP(C671,customers!$A$1:$A$1001,customers!$I$1:$I$1001,,0,1)</f>
        <v>No</v>
      </c>
    </row>
    <row r="672" spans="1:16" x14ac:dyDescent="0.35">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 = 0,"",INDEX(customers!$A$1:$I$1001,MATCH(orders!$C672,customers!$A$1:$A$1001,0),MATCH(orders!G$1,customers!$A$1:$I$1,0)))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_xlfn.XLOOKUP(C672,customers!$A$1:$A$1001,customers!$I$1:$I$1001,,0,1)</f>
        <v>Yes</v>
      </c>
    </row>
    <row r="673" spans="1:16" x14ac:dyDescent="0.35">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 = 0,"",INDEX(customers!$A$1:$I$1001,MATCH(orders!$C673,customers!$A$1:$A$1001,0),MATCH(orders!G$1,customers!$A$1:$I$1,0)))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_xlfn.XLOOKUP(C673,customers!$A$1:$A$1001,customers!$I$1:$I$1001,,0,1)</f>
        <v>No</v>
      </c>
    </row>
    <row r="674" spans="1:16" x14ac:dyDescent="0.35">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 = 0,"",INDEX(customers!$A$1:$I$1001,MATCH(orders!$C674,customers!$A$1:$A$1001,0),MATCH(orders!G$1,customers!$A$1:$I$1,0)))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_xlfn.XLOOKUP(C674,customers!$A$1:$A$1001,customers!$I$1:$I$1001,,0,1)</f>
        <v>Yes</v>
      </c>
    </row>
    <row r="675" spans="1:16" x14ac:dyDescent="0.35">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 = 0,"",INDEX(customers!$A$1:$I$1001,MATCH(orders!$C675,customers!$A$1:$A$1001,0),MATCH(orders!G$1,customers!$A$1:$I$1,0)))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_xlfn.XLOOKUP(C675,customers!$A$1:$A$1001,customers!$I$1:$I$1001,,0,1)</f>
        <v>Yes</v>
      </c>
    </row>
    <row r="676" spans="1:16" x14ac:dyDescent="0.35">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 = 0,"",INDEX(customers!$A$1:$I$1001,MATCH(orders!$C676,customers!$A$1:$A$1001,0),MATCH(orders!G$1,customers!$A$1:$I$1,0)))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_xlfn.XLOOKUP(C676,customers!$A$1:$A$1001,customers!$I$1:$I$1001,,0,1)</f>
        <v>Yes</v>
      </c>
    </row>
    <row r="677" spans="1:16" x14ac:dyDescent="0.35">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 = 0,"",INDEX(customers!$A$1:$I$1001,MATCH(orders!$C677,customers!$A$1:$A$1001,0),MATCH(orders!G$1,customers!$A$1:$I$1,0)))</f>
        <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_xlfn.XLOOKUP(C677,customers!$A$1:$A$1001,customers!$I$1:$I$1001,,0,1)</f>
        <v>Yes</v>
      </c>
    </row>
    <row r="678" spans="1:16" x14ac:dyDescent="0.35">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 = 0,"",INDEX(customers!$A$1:$I$1001,MATCH(orders!$C678,customers!$A$1:$A$1001,0),MATCH(orders!G$1,customers!$A$1:$I$1,0)))</f>
        <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_xlfn.XLOOKUP(C678,customers!$A$1:$A$1001,customers!$I$1:$I$1001,,0,1)</f>
        <v>No</v>
      </c>
    </row>
    <row r="679" spans="1:16" x14ac:dyDescent="0.35">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 = 0,"",INDEX(customers!$A$1:$I$1001,MATCH(orders!$C679,customers!$A$1:$A$1001,0),MATCH(orders!G$1,customers!$A$1:$I$1,0)))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_xlfn.XLOOKUP(C679,customers!$A$1:$A$1001,customers!$I$1:$I$1001,,0,1)</f>
        <v>No</v>
      </c>
    </row>
    <row r="680" spans="1:16" x14ac:dyDescent="0.35">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 = 0,"",INDEX(customers!$A$1:$I$1001,MATCH(orders!$C680,customers!$A$1:$A$1001,0),MATCH(orders!G$1,customers!$A$1:$I$1,0)))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_xlfn.XLOOKUP(C680,customers!$A$1:$A$1001,customers!$I$1:$I$1001,,0,1)</f>
        <v>Yes</v>
      </c>
    </row>
    <row r="681" spans="1:16" x14ac:dyDescent="0.35">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 = 0,"",INDEX(customers!$A$1:$I$1001,MATCH(orders!$C681,customers!$A$1:$A$1001,0),MATCH(orders!G$1,customers!$A$1:$I$1,0)))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_xlfn.XLOOKUP(C681,customers!$A$1:$A$1001,customers!$I$1:$I$1001,,0,1)</f>
        <v>No</v>
      </c>
    </row>
    <row r="682" spans="1:16" x14ac:dyDescent="0.35">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 = 0,"",INDEX(customers!$A$1:$I$1001,MATCH(orders!$C682,customers!$A$1:$A$1001,0),MATCH(orders!G$1,customers!$A$1:$I$1,0)))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_xlfn.XLOOKUP(C682,customers!$A$1:$A$1001,customers!$I$1:$I$1001,,0,1)</f>
        <v>No</v>
      </c>
    </row>
    <row r="683" spans="1:16" x14ac:dyDescent="0.35">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 = 0,"",INDEX(customers!$A$1:$I$1001,MATCH(orders!$C683,customers!$A$1:$A$1001,0),MATCH(orders!G$1,customers!$A$1:$I$1,0)))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_xlfn.XLOOKUP(C683,customers!$A$1:$A$1001,customers!$I$1:$I$1001,,0,1)</f>
        <v>Yes</v>
      </c>
    </row>
    <row r="684" spans="1:16" x14ac:dyDescent="0.35">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 = 0,"",INDEX(customers!$A$1:$I$1001,MATCH(orders!$C684,customers!$A$1:$A$1001,0),MATCH(orders!G$1,customers!$A$1:$I$1,0)))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_xlfn.XLOOKUP(C684,customers!$A$1:$A$1001,customers!$I$1:$I$1001,,0,1)</f>
        <v>Yes</v>
      </c>
    </row>
    <row r="685" spans="1:16" x14ac:dyDescent="0.35">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 = 0,"",INDEX(customers!$A$1:$I$1001,MATCH(orders!$C685,customers!$A$1:$A$1001,0),MATCH(orders!G$1,customers!$A$1:$I$1,0)))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_xlfn.XLOOKUP(C685,customers!$A$1:$A$1001,customers!$I$1:$I$1001,,0,1)</f>
        <v>No</v>
      </c>
    </row>
    <row r="686" spans="1:16" x14ac:dyDescent="0.35">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 = 0,"",INDEX(customers!$A$1:$I$1001,MATCH(orders!$C686,customers!$A$1:$A$1001,0),MATCH(orders!G$1,customers!$A$1:$I$1,0)))</f>
        <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_xlfn.XLOOKUP(C686,customers!$A$1:$A$1001,customers!$I$1:$I$1001,,0,1)</f>
        <v>No</v>
      </c>
    </row>
    <row r="687" spans="1:16" x14ac:dyDescent="0.35">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 = 0,"",INDEX(customers!$A$1:$I$1001,MATCH(orders!$C687,customers!$A$1:$A$1001,0),MATCH(orders!G$1,customers!$A$1:$I$1,0)))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_xlfn.XLOOKUP(C687,customers!$A$1:$A$1001,customers!$I$1:$I$1001,,0,1)</f>
        <v>Yes</v>
      </c>
    </row>
    <row r="688" spans="1:16" x14ac:dyDescent="0.35">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 = 0,"",INDEX(customers!$A$1:$I$1001,MATCH(orders!$C688,customers!$A$1:$A$1001,0),MATCH(orders!G$1,customers!$A$1:$I$1,0)))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_xlfn.XLOOKUP(C688,customers!$A$1:$A$1001,customers!$I$1:$I$1001,,0,1)</f>
        <v>Yes</v>
      </c>
    </row>
    <row r="689" spans="1:16" x14ac:dyDescent="0.35">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 = 0,"",INDEX(customers!$A$1:$I$1001,MATCH(orders!$C689,customers!$A$1:$A$1001,0),MATCH(orders!G$1,customers!$A$1:$I$1,0)))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_xlfn.XLOOKUP(C689,customers!$A$1:$A$1001,customers!$I$1:$I$1001,,0,1)</f>
        <v>No</v>
      </c>
    </row>
    <row r="690" spans="1:16" x14ac:dyDescent="0.35">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 = 0,"",INDEX(customers!$A$1:$I$1001,MATCH(orders!$C690,customers!$A$1:$A$1001,0),MATCH(orders!G$1,customers!$A$1:$I$1,0)))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_xlfn.XLOOKUP(C690,customers!$A$1:$A$1001,customers!$I$1:$I$1001,,0,1)</f>
        <v>No</v>
      </c>
    </row>
    <row r="691" spans="1:16" x14ac:dyDescent="0.35">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 = 0,"",INDEX(customers!$A$1:$I$1001,MATCH(orders!$C691,customers!$A$1:$A$1001,0),MATCH(orders!G$1,customers!$A$1:$I$1,0)))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_xlfn.XLOOKUP(C691,customers!$A$1:$A$1001,customers!$I$1:$I$1001,,0,1)</f>
        <v>No</v>
      </c>
    </row>
    <row r="692" spans="1:16" x14ac:dyDescent="0.35">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 = 0,"",INDEX(customers!$A$1:$I$1001,MATCH(orders!$C692,customers!$A$1:$A$1001,0),MATCH(orders!G$1,customers!$A$1:$I$1,0)))</f>
        <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_xlfn.XLOOKUP(C692,customers!$A$1:$A$1001,customers!$I$1:$I$1001,,0,1)</f>
        <v>No</v>
      </c>
    </row>
    <row r="693" spans="1:16" x14ac:dyDescent="0.35">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 = 0,"",INDEX(customers!$A$1:$I$1001,MATCH(orders!$C693,customers!$A$1:$A$1001,0),MATCH(orders!G$1,customers!$A$1:$I$1,0)))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_xlfn.XLOOKUP(C693,customers!$A$1:$A$1001,customers!$I$1:$I$1001,,0,1)</f>
        <v>No</v>
      </c>
    </row>
    <row r="694" spans="1:16" x14ac:dyDescent="0.35">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 = 0,"",INDEX(customers!$A$1:$I$1001,MATCH(orders!$C694,customers!$A$1:$A$1001,0),MATCH(orders!G$1,customers!$A$1:$I$1,0)))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_xlfn.XLOOKUP(C694,customers!$A$1:$A$1001,customers!$I$1:$I$1001,,0,1)</f>
        <v>No</v>
      </c>
    </row>
    <row r="695" spans="1:16" x14ac:dyDescent="0.35">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 = 0,"",INDEX(customers!$A$1:$I$1001,MATCH(orders!$C695,customers!$A$1:$A$1001,0),MATCH(orders!G$1,customers!$A$1:$I$1,0)))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_xlfn.XLOOKUP(C695,customers!$A$1:$A$1001,customers!$I$1:$I$1001,,0,1)</f>
        <v>Yes</v>
      </c>
    </row>
    <row r="696" spans="1:16" x14ac:dyDescent="0.35">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 = 0,"",INDEX(customers!$A$1:$I$1001,MATCH(orders!$C696,customers!$A$1:$A$1001,0),MATCH(orders!G$1,customers!$A$1:$I$1,0)))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_xlfn.XLOOKUP(C696,customers!$A$1:$A$1001,customers!$I$1:$I$1001,,0,1)</f>
        <v>No</v>
      </c>
    </row>
    <row r="697" spans="1:16" x14ac:dyDescent="0.35">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 = 0,"",INDEX(customers!$A$1:$I$1001,MATCH(orders!$C697,customers!$A$1:$A$1001,0),MATCH(orders!G$1,customers!$A$1:$I$1,0)))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_xlfn.XLOOKUP(C697,customers!$A$1:$A$1001,customers!$I$1:$I$1001,,0,1)</f>
        <v>Yes</v>
      </c>
    </row>
    <row r="698" spans="1:16" x14ac:dyDescent="0.35">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 = 0,"",INDEX(customers!$A$1:$I$1001,MATCH(orders!$C698,customers!$A$1:$A$1001,0),MATCH(orders!G$1,customers!$A$1:$I$1,0)))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_xlfn.XLOOKUP(C698,customers!$A$1:$A$1001,customers!$I$1:$I$1001,,0,1)</f>
        <v>No</v>
      </c>
    </row>
    <row r="699" spans="1:16" x14ac:dyDescent="0.35">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 = 0,"",INDEX(customers!$A$1:$I$1001,MATCH(orders!$C699,customers!$A$1:$A$1001,0),MATCH(orders!G$1,customers!$A$1:$I$1,0)))</f>
        <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_xlfn.XLOOKUP(C699,customers!$A$1:$A$1001,customers!$I$1:$I$1001,,0,1)</f>
        <v>No</v>
      </c>
    </row>
    <row r="700" spans="1:16" x14ac:dyDescent="0.35">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 = 0,"",INDEX(customers!$A$1:$I$1001,MATCH(orders!$C700,customers!$A$1:$A$1001,0),MATCH(orders!G$1,customers!$A$1:$I$1,0)))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_xlfn.XLOOKUP(C700,customers!$A$1:$A$1001,customers!$I$1:$I$1001,,0,1)</f>
        <v>No</v>
      </c>
    </row>
    <row r="701" spans="1:16" x14ac:dyDescent="0.35">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 = 0,"",INDEX(customers!$A$1:$I$1001,MATCH(orders!$C701,customers!$A$1:$A$1001,0),MATCH(orders!G$1,customers!$A$1:$I$1,0)))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_xlfn.XLOOKUP(C701,customers!$A$1:$A$1001,customers!$I$1:$I$1001,,0,1)</f>
        <v>Yes</v>
      </c>
    </row>
    <row r="702" spans="1:16" x14ac:dyDescent="0.35">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 = 0,"",INDEX(customers!$A$1:$I$1001,MATCH(orders!$C702,customers!$A$1:$A$1001,0),MATCH(orders!G$1,customers!$A$1:$I$1,0)))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_xlfn.XLOOKUP(C702,customers!$A$1:$A$1001,customers!$I$1:$I$1001,,0,1)</f>
        <v>No</v>
      </c>
    </row>
    <row r="703" spans="1:16" x14ac:dyDescent="0.35">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 = 0,"",INDEX(customers!$A$1:$I$1001,MATCH(orders!$C703,customers!$A$1:$A$1001,0),MATCH(orders!G$1,customers!$A$1:$I$1,0)))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_xlfn.XLOOKUP(C703,customers!$A$1:$A$1001,customers!$I$1:$I$1001,,0,1)</f>
        <v>Yes</v>
      </c>
    </row>
    <row r="704" spans="1:16" x14ac:dyDescent="0.35">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 = 0,"",INDEX(customers!$A$1:$I$1001,MATCH(orders!$C704,customers!$A$1:$A$1001,0),MATCH(orders!G$1,customers!$A$1:$I$1,0)))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_xlfn.XLOOKUP(C704,customers!$A$1:$A$1001,customers!$I$1:$I$1001,,0,1)</f>
        <v>Yes</v>
      </c>
    </row>
    <row r="705" spans="1:16" x14ac:dyDescent="0.35">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 = 0,"",INDEX(customers!$A$1:$I$1001,MATCH(orders!$C705,customers!$A$1:$A$1001,0),MATCH(orders!G$1,customers!$A$1:$I$1,0)))</f>
        <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_xlfn.XLOOKUP(C705,customers!$A$1:$A$1001,customers!$I$1:$I$1001,,0,1)</f>
        <v>Yes</v>
      </c>
    </row>
    <row r="706" spans="1:16" x14ac:dyDescent="0.35">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 = 0,"",INDEX(customers!$A$1:$I$1001,MATCH(orders!$C706,customers!$A$1:$A$1001,0),MATCH(orders!G$1,customers!$A$1:$I$1,0)))</f>
        <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_xlfn.XLOOKUP(C706,customers!$A$1:$A$1001,customers!$I$1:$I$1001,,0,1)</f>
        <v>Yes</v>
      </c>
    </row>
    <row r="707" spans="1:16" x14ac:dyDescent="0.35">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 = 0,"",INDEX(customers!$A$1:$I$1001,MATCH(orders!$C707,customers!$A$1:$A$1001,0),MATCH(orders!G$1,customers!$A$1:$I$1,0)))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 *E707</f>
        <v>17.82</v>
      </c>
      <c r="N707" t="str">
        <f t="shared" ref="N707:N770" si="34">IF(I707="Rob","Robusta",IF(I707="Exc","Excelsa",IF(I707="Ara","Arabica",IF(I707="Lib","Liberica",""))))</f>
        <v>Excelsa</v>
      </c>
      <c r="O707" t="str">
        <f t="shared" ref="O707:O770" si="35">IF(J707 ="M","Medium",IF(J707="L","Light",IF(J707="D","Dark","")))</f>
        <v>Light</v>
      </c>
      <c r="P707" t="str">
        <f>_xlfn.XLOOKUP(C707,customers!$A$1:$A$1001,customers!$I$1:$I$1001,,0,1)</f>
        <v>No</v>
      </c>
    </row>
    <row r="708" spans="1:16" x14ac:dyDescent="0.35">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 = 0,"",INDEX(customers!$A$1:$I$1001,MATCH(orders!$C708,customers!$A$1:$A$1001,0),MATCH(orders!G$1,customers!$A$1:$I$1,0)))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_xlfn.XLOOKUP(C708,customers!$A$1:$A$1001,customers!$I$1:$I$1001,,0,1)</f>
        <v>No</v>
      </c>
    </row>
    <row r="709" spans="1:16" x14ac:dyDescent="0.35">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 = 0,"",INDEX(customers!$A$1:$I$1001,MATCH(orders!$C709,customers!$A$1:$A$1001,0),MATCH(orders!G$1,customers!$A$1:$I$1,0)))</f>
        <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_xlfn.XLOOKUP(C709,customers!$A$1:$A$1001,customers!$I$1:$I$1001,,0,1)</f>
        <v>No</v>
      </c>
    </row>
    <row r="710" spans="1:16" x14ac:dyDescent="0.35">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 = 0,"",INDEX(customers!$A$1:$I$1001,MATCH(orders!$C710,customers!$A$1:$A$1001,0),MATCH(orders!G$1,customers!$A$1:$I$1,0)))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_xlfn.XLOOKUP(C710,customers!$A$1:$A$1001,customers!$I$1:$I$1001,,0,1)</f>
        <v>Yes</v>
      </c>
    </row>
    <row r="711" spans="1:16" x14ac:dyDescent="0.35">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 = 0,"",INDEX(customers!$A$1:$I$1001,MATCH(orders!$C711,customers!$A$1:$A$1001,0),MATCH(orders!G$1,customers!$A$1:$I$1,0)))</f>
        <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_xlfn.XLOOKUP(C711,customers!$A$1:$A$1001,customers!$I$1:$I$1001,,0,1)</f>
        <v>Yes</v>
      </c>
    </row>
    <row r="712" spans="1:16" x14ac:dyDescent="0.35">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 = 0,"",INDEX(customers!$A$1:$I$1001,MATCH(orders!$C712,customers!$A$1:$A$1001,0),MATCH(orders!G$1,customers!$A$1:$I$1,0)))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_xlfn.XLOOKUP(C712,customers!$A$1:$A$1001,customers!$I$1:$I$1001,,0,1)</f>
        <v>No</v>
      </c>
    </row>
    <row r="713" spans="1:16" x14ac:dyDescent="0.35">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 = 0,"",INDEX(customers!$A$1:$I$1001,MATCH(orders!$C713,customers!$A$1:$A$1001,0),MATCH(orders!G$1,customers!$A$1:$I$1,0)))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_xlfn.XLOOKUP(C713,customers!$A$1:$A$1001,customers!$I$1:$I$1001,,0,1)</f>
        <v>No</v>
      </c>
    </row>
    <row r="714" spans="1:16" x14ac:dyDescent="0.35">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 = 0,"",INDEX(customers!$A$1:$I$1001,MATCH(orders!$C714,customers!$A$1:$A$1001,0),MATCH(orders!G$1,customers!$A$1:$I$1,0)))</f>
        <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_xlfn.XLOOKUP(C714,customers!$A$1:$A$1001,customers!$I$1:$I$1001,,0,1)</f>
        <v>No</v>
      </c>
    </row>
    <row r="715" spans="1:16" x14ac:dyDescent="0.35">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 = 0,"",INDEX(customers!$A$1:$I$1001,MATCH(orders!$C715,customers!$A$1:$A$1001,0),MATCH(orders!G$1,customers!$A$1:$I$1,0)))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_xlfn.XLOOKUP(C715,customers!$A$1:$A$1001,customers!$I$1:$I$1001,,0,1)</f>
        <v>No</v>
      </c>
    </row>
    <row r="716" spans="1:16" x14ac:dyDescent="0.35">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 = 0,"",INDEX(customers!$A$1:$I$1001,MATCH(orders!$C716,customers!$A$1:$A$1001,0),MATCH(orders!G$1,customers!$A$1:$I$1,0)))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_xlfn.XLOOKUP(C716,customers!$A$1:$A$1001,customers!$I$1:$I$1001,,0,1)</f>
        <v>Yes</v>
      </c>
    </row>
    <row r="717" spans="1:16" x14ac:dyDescent="0.35">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 = 0,"",INDEX(customers!$A$1:$I$1001,MATCH(orders!$C717,customers!$A$1:$A$1001,0),MATCH(orders!G$1,customers!$A$1:$I$1,0)))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_xlfn.XLOOKUP(C717,customers!$A$1:$A$1001,customers!$I$1:$I$1001,,0,1)</f>
        <v>No</v>
      </c>
    </row>
    <row r="718" spans="1:16" x14ac:dyDescent="0.35">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 = 0,"",INDEX(customers!$A$1:$I$1001,MATCH(orders!$C718,customers!$A$1:$A$1001,0),MATCH(orders!G$1,customers!$A$1:$I$1,0)))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_xlfn.XLOOKUP(C718,customers!$A$1:$A$1001,customers!$I$1:$I$1001,,0,1)</f>
        <v>No</v>
      </c>
    </row>
    <row r="719" spans="1:16" x14ac:dyDescent="0.35">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 = 0,"",INDEX(customers!$A$1:$I$1001,MATCH(orders!$C719,customers!$A$1:$A$1001,0),MATCH(orders!G$1,customers!$A$1:$I$1,0)))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_xlfn.XLOOKUP(C719,customers!$A$1:$A$1001,customers!$I$1:$I$1001,,0,1)</f>
        <v>No</v>
      </c>
    </row>
    <row r="720" spans="1:16" x14ac:dyDescent="0.35">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 = 0,"",INDEX(customers!$A$1:$I$1001,MATCH(orders!$C720,customers!$A$1:$A$1001,0),MATCH(orders!G$1,customers!$A$1:$I$1,0)))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_xlfn.XLOOKUP(C720,customers!$A$1:$A$1001,customers!$I$1:$I$1001,,0,1)</f>
        <v>No</v>
      </c>
    </row>
    <row r="721" spans="1:16" x14ac:dyDescent="0.35">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 = 0,"",INDEX(customers!$A$1:$I$1001,MATCH(orders!$C721,customers!$A$1:$A$1001,0),MATCH(orders!G$1,customers!$A$1:$I$1,0)))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_xlfn.XLOOKUP(C721,customers!$A$1:$A$1001,customers!$I$1:$I$1001,,0,1)</f>
        <v>Yes</v>
      </c>
    </row>
    <row r="722" spans="1:16" x14ac:dyDescent="0.35">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 = 0,"",INDEX(customers!$A$1:$I$1001,MATCH(orders!$C722,customers!$A$1:$A$1001,0),MATCH(orders!G$1,customers!$A$1:$I$1,0)))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_xlfn.XLOOKUP(C722,customers!$A$1:$A$1001,customers!$I$1:$I$1001,,0,1)</f>
        <v>Yes</v>
      </c>
    </row>
    <row r="723" spans="1:16" x14ac:dyDescent="0.35">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 = 0,"",INDEX(customers!$A$1:$I$1001,MATCH(orders!$C723,customers!$A$1:$A$1001,0),MATCH(orders!G$1,customers!$A$1:$I$1,0)))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_xlfn.XLOOKUP(C723,customers!$A$1:$A$1001,customers!$I$1:$I$1001,,0,1)</f>
        <v>Yes</v>
      </c>
    </row>
    <row r="724" spans="1:16" x14ac:dyDescent="0.35">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 = 0,"",INDEX(customers!$A$1:$I$1001,MATCH(orders!$C724,customers!$A$1:$A$1001,0),MATCH(orders!G$1,customers!$A$1:$I$1,0)))</f>
        <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_xlfn.XLOOKUP(C724,customers!$A$1:$A$1001,customers!$I$1:$I$1001,,0,1)</f>
        <v>No</v>
      </c>
    </row>
    <row r="725" spans="1:16" x14ac:dyDescent="0.35">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 = 0,"",INDEX(customers!$A$1:$I$1001,MATCH(orders!$C725,customers!$A$1:$A$1001,0),MATCH(orders!G$1,customers!$A$1:$I$1,0)))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_xlfn.XLOOKUP(C725,customers!$A$1:$A$1001,customers!$I$1:$I$1001,,0,1)</f>
        <v>No</v>
      </c>
    </row>
    <row r="726" spans="1:16" x14ac:dyDescent="0.35">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 = 0,"",INDEX(customers!$A$1:$I$1001,MATCH(orders!$C726,customers!$A$1:$A$1001,0),MATCH(orders!G$1,customers!$A$1:$I$1,0)))</f>
        <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_xlfn.XLOOKUP(C726,customers!$A$1:$A$1001,customers!$I$1:$I$1001,,0,1)</f>
        <v>Yes</v>
      </c>
    </row>
    <row r="727" spans="1:16" x14ac:dyDescent="0.35">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 = 0,"",INDEX(customers!$A$1:$I$1001,MATCH(orders!$C727,customers!$A$1:$A$1001,0),MATCH(orders!G$1,customers!$A$1:$I$1,0)))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_xlfn.XLOOKUP(C727,customers!$A$1:$A$1001,customers!$I$1:$I$1001,,0,1)</f>
        <v>No</v>
      </c>
    </row>
    <row r="728" spans="1:16" x14ac:dyDescent="0.35">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 = 0,"",INDEX(customers!$A$1:$I$1001,MATCH(orders!$C728,customers!$A$1:$A$1001,0),MATCH(orders!G$1,customers!$A$1:$I$1,0)))</f>
        <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_xlfn.XLOOKUP(C728,customers!$A$1:$A$1001,customers!$I$1:$I$1001,,0,1)</f>
        <v>No</v>
      </c>
    </row>
    <row r="729" spans="1:16" x14ac:dyDescent="0.35">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 = 0,"",INDEX(customers!$A$1:$I$1001,MATCH(orders!$C729,customers!$A$1:$A$1001,0),MATCH(orders!G$1,customers!$A$1:$I$1,0)))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_xlfn.XLOOKUP(C729,customers!$A$1:$A$1001,customers!$I$1:$I$1001,,0,1)</f>
        <v>Yes</v>
      </c>
    </row>
    <row r="730" spans="1:16" x14ac:dyDescent="0.35">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 = 0,"",INDEX(customers!$A$1:$I$1001,MATCH(orders!$C730,customers!$A$1:$A$1001,0),MATCH(orders!G$1,customers!$A$1:$I$1,0)))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_xlfn.XLOOKUP(C730,customers!$A$1:$A$1001,customers!$I$1:$I$1001,,0,1)</f>
        <v>Yes</v>
      </c>
    </row>
    <row r="731" spans="1:16" x14ac:dyDescent="0.35">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 = 0,"",INDEX(customers!$A$1:$I$1001,MATCH(orders!$C731,customers!$A$1:$A$1001,0),MATCH(orders!G$1,customers!$A$1:$I$1,0)))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_xlfn.XLOOKUP(C731,customers!$A$1:$A$1001,customers!$I$1:$I$1001,,0,1)</f>
        <v>No</v>
      </c>
    </row>
    <row r="732" spans="1:16" x14ac:dyDescent="0.35">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 = 0,"",INDEX(customers!$A$1:$I$1001,MATCH(orders!$C732,customers!$A$1:$A$1001,0),MATCH(orders!G$1,customers!$A$1:$I$1,0)))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_xlfn.XLOOKUP(C732,customers!$A$1:$A$1001,customers!$I$1:$I$1001,,0,1)</f>
        <v>No</v>
      </c>
    </row>
    <row r="733" spans="1:16" x14ac:dyDescent="0.35">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 = 0,"",INDEX(customers!$A$1:$I$1001,MATCH(orders!$C733,customers!$A$1:$A$1001,0),MATCH(orders!G$1,customers!$A$1:$I$1,0)))</f>
        <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_xlfn.XLOOKUP(C733,customers!$A$1:$A$1001,customers!$I$1:$I$1001,,0,1)</f>
        <v>Yes</v>
      </c>
    </row>
    <row r="734" spans="1:16" x14ac:dyDescent="0.35">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 = 0,"",INDEX(customers!$A$1:$I$1001,MATCH(orders!$C734,customers!$A$1:$A$1001,0),MATCH(orders!G$1,customers!$A$1:$I$1,0)))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_xlfn.XLOOKUP(C734,customers!$A$1:$A$1001,customers!$I$1:$I$1001,,0,1)</f>
        <v>No</v>
      </c>
    </row>
    <row r="735" spans="1:16" x14ac:dyDescent="0.35">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 = 0,"",INDEX(customers!$A$1:$I$1001,MATCH(orders!$C735,customers!$A$1:$A$1001,0),MATCH(orders!G$1,customers!$A$1:$I$1,0)))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_xlfn.XLOOKUP(C735,customers!$A$1:$A$1001,customers!$I$1:$I$1001,,0,1)</f>
        <v>Yes</v>
      </c>
    </row>
    <row r="736" spans="1:16" x14ac:dyDescent="0.35">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 = 0,"",INDEX(customers!$A$1:$I$1001,MATCH(orders!$C736,customers!$A$1:$A$1001,0),MATCH(orders!G$1,customers!$A$1:$I$1,0)))</f>
        <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_xlfn.XLOOKUP(C736,customers!$A$1:$A$1001,customers!$I$1:$I$1001,,0,1)</f>
        <v>No</v>
      </c>
    </row>
    <row r="737" spans="1:16" x14ac:dyDescent="0.35">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 = 0,"",INDEX(customers!$A$1:$I$1001,MATCH(orders!$C737,customers!$A$1:$A$1001,0),MATCH(orders!G$1,customers!$A$1:$I$1,0)))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_xlfn.XLOOKUP(C737,customers!$A$1:$A$1001,customers!$I$1:$I$1001,,0,1)</f>
        <v>No</v>
      </c>
    </row>
    <row r="738" spans="1:16" x14ac:dyDescent="0.35">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 = 0,"",INDEX(customers!$A$1:$I$1001,MATCH(orders!$C738,customers!$A$1:$A$1001,0),MATCH(orders!G$1,customers!$A$1:$I$1,0)))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_xlfn.XLOOKUP(C738,customers!$A$1:$A$1001,customers!$I$1:$I$1001,,0,1)</f>
        <v>Yes</v>
      </c>
    </row>
    <row r="739" spans="1:16" x14ac:dyDescent="0.35">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 = 0,"",INDEX(customers!$A$1:$I$1001,MATCH(orders!$C739,customers!$A$1:$A$1001,0),MATCH(orders!G$1,customers!$A$1:$I$1,0)))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_xlfn.XLOOKUP(C739,customers!$A$1:$A$1001,customers!$I$1:$I$1001,,0,1)</f>
        <v>No</v>
      </c>
    </row>
    <row r="740" spans="1:16" x14ac:dyDescent="0.35">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 = 0,"",INDEX(customers!$A$1:$I$1001,MATCH(orders!$C740,customers!$A$1:$A$1001,0),MATCH(orders!G$1,customers!$A$1:$I$1,0)))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_xlfn.XLOOKUP(C740,customers!$A$1:$A$1001,customers!$I$1:$I$1001,,0,1)</f>
        <v>No</v>
      </c>
    </row>
    <row r="741" spans="1:16" x14ac:dyDescent="0.35">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 = 0,"",INDEX(customers!$A$1:$I$1001,MATCH(orders!$C741,customers!$A$1:$A$1001,0),MATCH(orders!G$1,customers!$A$1:$I$1,0)))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_xlfn.XLOOKUP(C741,customers!$A$1:$A$1001,customers!$I$1:$I$1001,,0,1)</f>
        <v>No</v>
      </c>
    </row>
    <row r="742" spans="1:16" x14ac:dyDescent="0.35">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 = 0,"",INDEX(customers!$A$1:$I$1001,MATCH(orders!$C742,customers!$A$1:$A$1001,0),MATCH(orders!G$1,customers!$A$1:$I$1,0)))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_xlfn.XLOOKUP(C742,customers!$A$1:$A$1001,customers!$I$1:$I$1001,,0,1)</f>
        <v>No</v>
      </c>
    </row>
    <row r="743" spans="1:16" x14ac:dyDescent="0.35">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 = 0,"",INDEX(customers!$A$1:$I$1001,MATCH(orders!$C743,customers!$A$1:$A$1001,0),MATCH(orders!G$1,customers!$A$1:$I$1,0)))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_xlfn.XLOOKUP(C743,customers!$A$1:$A$1001,customers!$I$1:$I$1001,,0,1)</f>
        <v>No</v>
      </c>
    </row>
    <row r="744" spans="1:16" x14ac:dyDescent="0.35">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 = 0,"",INDEX(customers!$A$1:$I$1001,MATCH(orders!$C744,customers!$A$1:$A$1001,0),MATCH(orders!G$1,customers!$A$1:$I$1,0)))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_xlfn.XLOOKUP(C744,customers!$A$1:$A$1001,customers!$I$1:$I$1001,,0,1)</f>
        <v>No</v>
      </c>
    </row>
    <row r="745" spans="1:16" x14ac:dyDescent="0.35">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 = 0,"",INDEX(customers!$A$1:$I$1001,MATCH(orders!$C745,customers!$A$1:$A$1001,0),MATCH(orders!G$1,customers!$A$1:$I$1,0)))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_xlfn.XLOOKUP(C745,customers!$A$1:$A$1001,customers!$I$1:$I$1001,,0,1)</f>
        <v>No</v>
      </c>
    </row>
    <row r="746" spans="1:16" x14ac:dyDescent="0.35">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 = 0,"",INDEX(customers!$A$1:$I$1001,MATCH(orders!$C746,customers!$A$1:$A$1001,0),MATCH(orders!G$1,customers!$A$1:$I$1,0)))</f>
        <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_xlfn.XLOOKUP(C746,customers!$A$1:$A$1001,customers!$I$1:$I$1001,,0,1)</f>
        <v>Yes</v>
      </c>
    </row>
    <row r="747" spans="1:16" x14ac:dyDescent="0.35">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 = 0,"",INDEX(customers!$A$1:$I$1001,MATCH(orders!$C747,customers!$A$1:$A$1001,0),MATCH(orders!G$1,customers!$A$1:$I$1,0)))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_xlfn.XLOOKUP(C747,customers!$A$1:$A$1001,customers!$I$1:$I$1001,,0,1)</f>
        <v>No</v>
      </c>
    </row>
    <row r="748" spans="1:16" x14ac:dyDescent="0.35">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 = 0,"",INDEX(customers!$A$1:$I$1001,MATCH(orders!$C748,customers!$A$1:$A$1001,0),MATCH(orders!G$1,customers!$A$1:$I$1,0)))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_xlfn.XLOOKUP(C748,customers!$A$1:$A$1001,customers!$I$1:$I$1001,,0,1)</f>
        <v>No</v>
      </c>
    </row>
    <row r="749" spans="1:16" x14ac:dyDescent="0.35">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 = 0,"",INDEX(customers!$A$1:$I$1001,MATCH(orders!$C749,customers!$A$1:$A$1001,0),MATCH(orders!G$1,customers!$A$1:$I$1,0)))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_xlfn.XLOOKUP(C749,customers!$A$1:$A$1001,customers!$I$1:$I$1001,,0,1)</f>
        <v>Yes</v>
      </c>
    </row>
    <row r="750" spans="1:16" x14ac:dyDescent="0.35">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 = 0,"",INDEX(customers!$A$1:$I$1001,MATCH(orders!$C750,customers!$A$1:$A$1001,0),MATCH(orders!G$1,customers!$A$1:$I$1,0)))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_xlfn.XLOOKUP(C750,customers!$A$1:$A$1001,customers!$I$1:$I$1001,,0,1)</f>
        <v>No</v>
      </c>
    </row>
    <row r="751" spans="1:16" x14ac:dyDescent="0.35">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 = 0,"",INDEX(customers!$A$1:$I$1001,MATCH(orders!$C751,customers!$A$1:$A$1001,0),MATCH(orders!G$1,customers!$A$1:$I$1,0)))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_xlfn.XLOOKUP(C751,customers!$A$1:$A$1001,customers!$I$1:$I$1001,,0,1)</f>
        <v>Yes</v>
      </c>
    </row>
    <row r="752" spans="1:16" x14ac:dyDescent="0.35">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 = 0,"",INDEX(customers!$A$1:$I$1001,MATCH(orders!$C752,customers!$A$1:$A$1001,0),MATCH(orders!G$1,customers!$A$1:$I$1,0)))</f>
        <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_xlfn.XLOOKUP(C752,customers!$A$1:$A$1001,customers!$I$1:$I$1001,,0,1)</f>
        <v>Yes</v>
      </c>
    </row>
    <row r="753" spans="1:16" x14ac:dyDescent="0.35">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 = 0,"",INDEX(customers!$A$1:$I$1001,MATCH(orders!$C753,customers!$A$1:$A$1001,0),MATCH(orders!G$1,customers!$A$1:$I$1,0)))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_xlfn.XLOOKUP(C753,customers!$A$1:$A$1001,customers!$I$1:$I$1001,,0,1)</f>
        <v>No</v>
      </c>
    </row>
    <row r="754" spans="1:16" x14ac:dyDescent="0.35">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 = 0,"",INDEX(customers!$A$1:$I$1001,MATCH(orders!$C754,customers!$A$1:$A$1001,0),MATCH(orders!G$1,customers!$A$1:$I$1,0)))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_xlfn.XLOOKUP(C754,customers!$A$1:$A$1001,customers!$I$1:$I$1001,,0,1)</f>
        <v>Yes</v>
      </c>
    </row>
    <row r="755" spans="1:16" x14ac:dyDescent="0.35">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 = 0,"",INDEX(customers!$A$1:$I$1001,MATCH(orders!$C755,customers!$A$1:$A$1001,0),MATCH(orders!G$1,customers!$A$1:$I$1,0)))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_xlfn.XLOOKUP(C755,customers!$A$1:$A$1001,customers!$I$1:$I$1001,,0,1)</f>
        <v>No</v>
      </c>
    </row>
    <row r="756" spans="1:16" x14ac:dyDescent="0.35">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 = 0,"",INDEX(customers!$A$1:$I$1001,MATCH(orders!$C756,customers!$A$1:$A$1001,0),MATCH(orders!G$1,customers!$A$1:$I$1,0)))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_xlfn.XLOOKUP(C756,customers!$A$1:$A$1001,customers!$I$1:$I$1001,,0,1)</f>
        <v>No</v>
      </c>
    </row>
    <row r="757" spans="1:16" x14ac:dyDescent="0.35">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 = 0,"",INDEX(customers!$A$1:$I$1001,MATCH(orders!$C757,customers!$A$1:$A$1001,0),MATCH(orders!G$1,customers!$A$1:$I$1,0)))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_xlfn.XLOOKUP(C757,customers!$A$1:$A$1001,customers!$I$1:$I$1001,,0,1)</f>
        <v>No</v>
      </c>
    </row>
    <row r="758" spans="1:16" x14ac:dyDescent="0.35">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 = 0,"",INDEX(customers!$A$1:$I$1001,MATCH(orders!$C758,customers!$A$1:$A$1001,0),MATCH(orders!G$1,customers!$A$1:$I$1,0)))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_xlfn.XLOOKUP(C758,customers!$A$1:$A$1001,customers!$I$1:$I$1001,,0,1)</f>
        <v>Yes</v>
      </c>
    </row>
    <row r="759" spans="1:16" x14ac:dyDescent="0.35">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 = 0,"",INDEX(customers!$A$1:$I$1001,MATCH(orders!$C759,customers!$A$1:$A$1001,0),MATCH(orders!G$1,customers!$A$1:$I$1,0)))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_xlfn.XLOOKUP(C759,customers!$A$1:$A$1001,customers!$I$1:$I$1001,,0,1)</f>
        <v>Yes</v>
      </c>
    </row>
    <row r="760" spans="1:16" x14ac:dyDescent="0.35">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 = 0,"",INDEX(customers!$A$1:$I$1001,MATCH(orders!$C760,customers!$A$1:$A$1001,0),MATCH(orders!G$1,customers!$A$1:$I$1,0)))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_xlfn.XLOOKUP(C760,customers!$A$1:$A$1001,customers!$I$1:$I$1001,,0,1)</f>
        <v>No</v>
      </c>
    </row>
    <row r="761" spans="1:16" x14ac:dyDescent="0.35">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 = 0,"",INDEX(customers!$A$1:$I$1001,MATCH(orders!$C761,customers!$A$1:$A$1001,0),MATCH(orders!G$1,customers!$A$1:$I$1,0)))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_xlfn.XLOOKUP(C761,customers!$A$1:$A$1001,customers!$I$1:$I$1001,,0,1)</f>
        <v>Yes</v>
      </c>
    </row>
    <row r="762" spans="1:16" x14ac:dyDescent="0.35">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 = 0,"",INDEX(customers!$A$1:$I$1001,MATCH(orders!$C762,customers!$A$1:$A$1001,0),MATCH(orders!G$1,customers!$A$1:$I$1,0)))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_xlfn.XLOOKUP(C762,customers!$A$1:$A$1001,customers!$I$1:$I$1001,,0,1)</f>
        <v>No</v>
      </c>
    </row>
    <row r="763" spans="1:16" x14ac:dyDescent="0.35">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 = 0,"",INDEX(customers!$A$1:$I$1001,MATCH(orders!$C763,customers!$A$1:$A$1001,0),MATCH(orders!G$1,customers!$A$1:$I$1,0)))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_xlfn.XLOOKUP(C763,customers!$A$1:$A$1001,customers!$I$1:$I$1001,,0,1)</f>
        <v>Yes</v>
      </c>
    </row>
    <row r="764" spans="1:16" x14ac:dyDescent="0.35">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 = 0,"",INDEX(customers!$A$1:$I$1001,MATCH(orders!$C764,customers!$A$1:$A$1001,0),MATCH(orders!G$1,customers!$A$1:$I$1,0)))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_xlfn.XLOOKUP(C764,customers!$A$1:$A$1001,customers!$I$1:$I$1001,,0,1)</f>
        <v>No</v>
      </c>
    </row>
    <row r="765" spans="1:16" x14ac:dyDescent="0.35">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 = 0,"",INDEX(customers!$A$1:$I$1001,MATCH(orders!$C765,customers!$A$1:$A$1001,0),MATCH(orders!G$1,customers!$A$1:$I$1,0)))</f>
        <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_xlfn.XLOOKUP(C765,customers!$A$1:$A$1001,customers!$I$1:$I$1001,,0,1)</f>
        <v>No</v>
      </c>
    </row>
    <row r="766" spans="1:16" x14ac:dyDescent="0.35">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 = 0,"",INDEX(customers!$A$1:$I$1001,MATCH(orders!$C766,customers!$A$1:$A$1001,0),MATCH(orders!G$1,customers!$A$1:$I$1,0)))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_xlfn.XLOOKUP(C766,customers!$A$1:$A$1001,customers!$I$1:$I$1001,,0,1)</f>
        <v>Yes</v>
      </c>
    </row>
    <row r="767" spans="1:16" x14ac:dyDescent="0.35">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 = 0,"",INDEX(customers!$A$1:$I$1001,MATCH(orders!$C767,customers!$A$1:$A$1001,0),MATCH(orders!G$1,customers!$A$1:$I$1,0)))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_xlfn.XLOOKUP(C767,customers!$A$1:$A$1001,customers!$I$1:$I$1001,,0,1)</f>
        <v>Yes</v>
      </c>
    </row>
    <row r="768" spans="1:16" x14ac:dyDescent="0.35">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 = 0,"",INDEX(customers!$A$1:$I$1001,MATCH(orders!$C768,customers!$A$1:$A$1001,0),MATCH(orders!G$1,customers!$A$1:$I$1,0)))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_xlfn.XLOOKUP(C768,customers!$A$1:$A$1001,customers!$I$1:$I$1001,,0,1)</f>
        <v>Yes</v>
      </c>
    </row>
    <row r="769" spans="1:16" x14ac:dyDescent="0.35">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 = 0,"",INDEX(customers!$A$1:$I$1001,MATCH(orders!$C769,customers!$A$1:$A$1001,0),MATCH(orders!G$1,customers!$A$1:$I$1,0)))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_xlfn.XLOOKUP(C769,customers!$A$1:$A$1001,customers!$I$1:$I$1001,,0,1)</f>
        <v>No</v>
      </c>
    </row>
    <row r="770" spans="1:16" x14ac:dyDescent="0.35">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 = 0,"",INDEX(customers!$A$1:$I$1001,MATCH(orders!$C770,customers!$A$1:$A$1001,0),MATCH(orders!G$1,customers!$A$1:$I$1,0)))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_xlfn.XLOOKUP(C770,customers!$A$1:$A$1001,customers!$I$1:$I$1001,,0,1)</f>
        <v>No</v>
      </c>
    </row>
    <row r="771" spans="1:16" x14ac:dyDescent="0.35">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 = 0,"",INDEX(customers!$A$1:$I$1001,MATCH(orders!$C771,customers!$A$1:$A$1001,0),MATCH(orders!G$1,customers!$A$1:$I$1,0)))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 *E771</f>
        <v>137.31</v>
      </c>
      <c r="N771" t="str">
        <f t="shared" ref="N771:N834" si="37">IF(I771="Rob","Robusta",IF(I771="Exc","Excelsa",IF(I771="Ara","Arabica",IF(I771="Lib","Liberica",""))))</f>
        <v>Robusta</v>
      </c>
      <c r="O771" t="str">
        <f t="shared" ref="O771:O834" si="38">IF(J771 ="M","Medium",IF(J771="L","Light",IF(J771="D","Dark","")))</f>
        <v>Medium</v>
      </c>
      <c r="P771" t="str">
        <f>_xlfn.XLOOKUP(C771,customers!$A$1:$A$1001,customers!$I$1:$I$1001,,0,1)</f>
        <v>No</v>
      </c>
    </row>
    <row r="772" spans="1:16" x14ac:dyDescent="0.35">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 = 0,"",INDEX(customers!$A$1:$I$1001,MATCH(orders!$C772,customers!$A$1:$A$1001,0),MATCH(orders!G$1,customers!$A$1:$I$1,0)))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_xlfn.XLOOKUP(C772,customers!$A$1:$A$1001,customers!$I$1:$I$1001,,0,1)</f>
        <v>No</v>
      </c>
    </row>
    <row r="773" spans="1:16" x14ac:dyDescent="0.35">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 = 0,"",INDEX(customers!$A$1:$I$1001,MATCH(orders!$C773,customers!$A$1:$A$1001,0),MATCH(orders!G$1,customers!$A$1:$I$1,0)))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_xlfn.XLOOKUP(C773,customers!$A$1:$A$1001,customers!$I$1:$I$1001,,0,1)</f>
        <v>No</v>
      </c>
    </row>
    <row r="774" spans="1:16" x14ac:dyDescent="0.35">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 = 0,"",INDEX(customers!$A$1:$I$1001,MATCH(orders!$C774,customers!$A$1:$A$1001,0),MATCH(orders!G$1,customers!$A$1:$I$1,0)))</f>
        <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_xlfn.XLOOKUP(C774,customers!$A$1:$A$1001,customers!$I$1:$I$1001,,0,1)</f>
        <v>No</v>
      </c>
    </row>
    <row r="775" spans="1:16" x14ac:dyDescent="0.35">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 = 0,"",INDEX(customers!$A$1:$I$1001,MATCH(orders!$C775,customers!$A$1:$A$1001,0),MATCH(orders!G$1,customers!$A$1:$I$1,0)))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_xlfn.XLOOKUP(C775,customers!$A$1:$A$1001,customers!$I$1:$I$1001,,0,1)</f>
        <v>No</v>
      </c>
    </row>
    <row r="776" spans="1:16" x14ac:dyDescent="0.35">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 = 0,"",INDEX(customers!$A$1:$I$1001,MATCH(orders!$C776,customers!$A$1:$A$1001,0),MATCH(orders!G$1,customers!$A$1:$I$1,0)))</f>
        <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_xlfn.XLOOKUP(C776,customers!$A$1:$A$1001,customers!$I$1:$I$1001,,0,1)</f>
        <v>Yes</v>
      </c>
    </row>
    <row r="777" spans="1:16" x14ac:dyDescent="0.35">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 = 0,"",INDEX(customers!$A$1:$I$1001,MATCH(orders!$C777,customers!$A$1:$A$1001,0),MATCH(orders!G$1,customers!$A$1:$I$1,0)))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_xlfn.XLOOKUP(C777,customers!$A$1:$A$1001,customers!$I$1:$I$1001,,0,1)</f>
        <v>Yes</v>
      </c>
    </row>
    <row r="778" spans="1:16" x14ac:dyDescent="0.35">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 = 0,"",INDEX(customers!$A$1:$I$1001,MATCH(orders!$C778,customers!$A$1:$A$1001,0),MATCH(orders!G$1,customers!$A$1:$I$1,0)))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_xlfn.XLOOKUP(C778,customers!$A$1:$A$1001,customers!$I$1:$I$1001,,0,1)</f>
        <v>No</v>
      </c>
    </row>
    <row r="779" spans="1:16" x14ac:dyDescent="0.35">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 = 0,"",INDEX(customers!$A$1:$I$1001,MATCH(orders!$C779,customers!$A$1:$A$1001,0),MATCH(orders!G$1,customers!$A$1:$I$1,0)))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_xlfn.XLOOKUP(C779,customers!$A$1:$A$1001,customers!$I$1:$I$1001,,0,1)</f>
        <v>No</v>
      </c>
    </row>
    <row r="780" spans="1:16" x14ac:dyDescent="0.35">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 = 0,"",INDEX(customers!$A$1:$I$1001,MATCH(orders!$C780,customers!$A$1:$A$1001,0),MATCH(orders!G$1,customers!$A$1:$I$1,0)))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_xlfn.XLOOKUP(C780,customers!$A$1:$A$1001,customers!$I$1:$I$1001,,0,1)</f>
        <v>Yes</v>
      </c>
    </row>
    <row r="781" spans="1:16" x14ac:dyDescent="0.35">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 = 0,"",INDEX(customers!$A$1:$I$1001,MATCH(orders!$C781,customers!$A$1:$A$1001,0),MATCH(orders!G$1,customers!$A$1:$I$1,0)))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_xlfn.XLOOKUP(C781,customers!$A$1:$A$1001,customers!$I$1:$I$1001,,0,1)</f>
        <v>Yes</v>
      </c>
    </row>
    <row r="782" spans="1:16" x14ac:dyDescent="0.35">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 = 0,"",INDEX(customers!$A$1:$I$1001,MATCH(orders!$C782,customers!$A$1:$A$1001,0),MATCH(orders!G$1,customers!$A$1:$I$1,0)))</f>
        <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_xlfn.XLOOKUP(C782,customers!$A$1:$A$1001,customers!$I$1:$I$1001,,0,1)</f>
        <v>No</v>
      </c>
    </row>
    <row r="783" spans="1:16" x14ac:dyDescent="0.35">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 = 0,"",INDEX(customers!$A$1:$I$1001,MATCH(orders!$C783,customers!$A$1:$A$1001,0),MATCH(orders!G$1,customers!$A$1:$I$1,0)))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_xlfn.XLOOKUP(C783,customers!$A$1:$A$1001,customers!$I$1:$I$1001,,0,1)</f>
        <v>No</v>
      </c>
    </row>
    <row r="784" spans="1:16" x14ac:dyDescent="0.35">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 = 0,"",INDEX(customers!$A$1:$I$1001,MATCH(orders!$C784,customers!$A$1:$A$1001,0),MATCH(orders!G$1,customers!$A$1:$I$1,0)))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_xlfn.XLOOKUP(C784,customers!$A$1:$A$1001,customers!$I$1:$I$1001,,0,1)</f>
        <v>No</v>
      </c>
    </row>
    <row r="785" spans="1:16" x14ac:dyDescent="0.35">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 = 0,"",INDEX(customers!$A$1:$I$1001,MATCH(orders!$C785,customers!$A$1:$A$1001,0),MATCH(orders!G$1,customers!$A$1:$I$1,0)))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_xlfn.XLOOKUP(C785,customers!$A$1:$A$1001,customers!$I$1:$I$1001,,0,1)</f>
        <v>Yes</v>
      </c>
    </row>
    <row r="786" spans="1:16" x14ac:dyDescent="0.35">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 = 0,"",INDEX(customers!$A$1:$I$1001,MATCH(orders!$C786,customers!$A$1:$A$1001,0),MATCH(orders!G$1,customers!$A$1:$I$1,0)))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_xlfn.XLOOKUP(C786,customers!$A$1:$A$1001,customers!$I$1:$I$1001,,0,1)</f>
        <v>No</v>
      </c>
    </row>
    <row r="787" spans="1:16" x14ac:dyDescent="0.35">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 = 0,"",INDEX(customers!$A$1:$I$1001,MATCH(orders!$C787,customers!$A$1:$A$1001,0),MATCH(orders!G$1,customers!$A$1:$I$1,0)))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_xlfn.XLOOKUP(C787,customers!$A$1:$A$1001,customers!$I$1:$I$1001,,0,1)</f>
        <v>No</v>
      </c>
    </row>
    <row r="788" spans="1:16" x14ac:dyDescent="0.35">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 = 0,"",INDEX(customers!$A$1:$I$1001,MATCH(orders!$C788,customers!$A$1:$A$1001,0),MATCH(orders!G$1,customers!$A$1:$I$1,0)))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_xlfn.XLOOKUP(C788,customers!$A$1:$A$1001,customers!$I$1:$I$1001,,0,1)</f>
        <v>Yes</v>
      </c>
    </row>
    <row r="789" spans="1:16" x14ac:dyDescent="0.35">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 = 0,"",INDEX(customers!$A$1:$I$1001,MATCH(orders!$C789,customers!$A$1:$A$1001,0),MATCH(orders!G$1,customers!$A$1:$I$1,0)))</f>
        <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_xlfn.XLOOKUP(C789,customers!$A$1:$A$1001,customers!$I$1:$I$1001,,0,1)</f>
        <v>Yes</v>
      </c>
    </row>
    <row r="790" spans="1:16" x14ac:dyDescent="0.35">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 = 0,"",INDEX(customers!$A$1:$I$1001,MATCH(orders!$C790,customers!$A$1:$A$1001,0),MATCH(orders!G$1,customers!$A$1:$I$1,0)))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_xlfn.XLOOKUP(C790,customers!$A$1:$A$1001,customers!$I$1:$I$1001,,0,1)</f>
        <v>Yes</v>
      </c>
    </row>
    <row r="791" spans="1:16" x14ac:dyDescent="0.35">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 = 0,"",INDEX(customers!$A$1:$I$1001,MATCH(orders!$C791,customers!$A$1:$A$1001,0),MATCH(orders!G$1,customers!$A$1:$I$1,0)))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_xlfn.XLOOKUP(C791,customers!$A$1:$A$1001,customers!$I$1:$I$1001,,0,1)</f>
        <v>No</v>
      </c>
    </row>
    <row r="792" spans="1:16" x14ac:dyDescent="0.35">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 = 0,"",INDEX(customers!$A$1:$I$1001,MATCH(orders!$C792,customers!$A$1:$A$1001,0),MATCH(orders!G$1,customers!$A$1:$I$1,0)))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_xlfn.XLOOKUP(C792,customers!$A$1:$A$1001,customers!$I$1:$I$1001,,0,1)</f>
        <v>No</v>
      </c>
    </row>
    <row r="793" spans="1:16" x14ac:dyDescent="0.35">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 = 0,"",INDEX(customers!$A$1:$I$1001,MATCH(orders!$C793,customers!$A$1:$A$1001,0),MATCH(orders!G$1,customers!$A$1:$I$1,0)))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_xlfn.XLOOKUP(C793,customers!$A$1:$A$1001,customers!$I$1:$I$1001,,0,1)</f>
        <v>Yes</v>
      </c>
    </row>
    <row r="794" spans="1:16" x14ac:dyDescent="0.35">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 = 0,"",INDEX(customers!$A$1:$I$1001,MATCH(orders!$C794,customers!$A$1:$A$1001,0),MATCH(orders!G$1,customers!$A$1:$I$1,0)))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_xlfn.XLOOKUP(C794,customers!$A$1:$A$1001,customers!$I$1:$I$1001,,0,1)</f>
        <v>Yes</v>
      </c>
    </row>
    <row r="795" spans="1:16" x14ac:dyDescent="0.35">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 = 0,"",INDEX(customers!$A$1:$I$1001,MATCH(orders!$C795,customers!$A$1:$A$1001,0),MATCH(orders!G$1,customers!$A$1:$I$1,0)))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_xlfn.XLOOKUP(C795,customers!$A$1:$A$1001,customers!$I$1:$I$1001,,0,1)</f>
        <v>No</v>
      </c>
    </row>
    <row r="796" spans="1:16" x14ac:dyDescent="0.35">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 = 0,"",INDEX(customers!$A$1:$I$1001,MATCH(orders!$C796,customers!$A$1:$A$1001,0),MATCH(orders!G$1,customers!$A$1:$I$1,0)))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_xlfn.XLOOKUP(C796,customers!$A$1:$A$1001,customers!$I$1:$I$1001,,0,1)</f>
        <v>No</v>
      </c>
    </row>
    <row r="797" spans="1:16" x14ac:dyDescent="0.35">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 = 0,"",INDEX(customers!$A$1:$I$1001,MATCH(orders!$C797,customers!$A$1:$A$1001,0),MATCH(orders!G$1,customers!$A$1:$I$1,0)))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_xlfn.XLOOKUP(C797,customers!$A$1:$A$1001,customers!$I$1:$I$1001,,0,1)</f>
        <v>No</v>
      </c>
    </row>
    <row r="798" spans="1:16" x14ac:dyDescent="0.35">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 = 0,"",INDEX(customers!$A$1:$I$1001,MATCH(orders!$C798,customers!$A$1:$A$1001,0),MATCH(orders!G$1,customers!$A$1:$I$1,0)))</f>
        <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_xlfn.XLOOKUP(C798,customers!$A$1:$A$1001,customers!$I$1:$I$1001,,0,1)</f>
        <v>No</v>
      </c>
    </row>
    <row r="799" spans="1:16" x14ac:dyDescent="0.35">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 = 0,"",INDEX(customers!$A$1:$I$1001,MATCH(orders!$C799,customers!$A$1:$A$1001,0),MATCH(orders!G$1,customers!$A$1:$I$1,0)))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_xlfn.XLOOKUP(C799,customers!$A$1:$A$1001,customers!$I$1:$I$1001,,0,1)</f>
        <v>No</v>
      </c>
    </row>
    <row r="800" spans="1:16" x14ac:dyDescent="0.35">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 = 0,"",INDEX(customers!$A$1:$I$1001,MATCH(orders!$C800,customers!$A$1:$A$1001,0),MATCH(orders!G$1,customers!$A$1:$I$1,0)))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_xlfn.XLOOKUP(C800,customers!$A$1:$A$1001,customers!$I$1:$I$1001,,0,1)</f>
        <v>Yes</v>
      </c>
    </row>
    <row r="801" spans="1:16" x14ac:dyDescent="0.35">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 = 0,"",INDEX(customers!$A$1:$I$1001,MATCH(orders!$C801,customers!$A$1:$A$1001,0),MATCH(orders!G$1,customers!$A$1:$I$1,0)))</f>
        <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_xlfn.XLOOKUP(C801,customers!$A$1:$A$1001,customers!$I$1:$I$1001,,0,1)</f>
        <v>Yes</v>
      </c>
    </row>
    <row r="802" spans="1:16" x14ac:dyDescent="0.35">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 = 0,"",INDEX(customers!$A$1:$I$1001,MATCH(orders!$C802,customers!$A$1:$A$1001,0),MATCH(orders!G$1,customers!$A$1:$I$1,0)))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_xlfn.XLOOKUP(C802,customers!$A$1:$A$1001,customers!$I$1:$I$1001,,0,1)</f>
        <v>No</v>
      </c>
    </row>
    <row r="803" spans="1:16" x14ac:dyDescent="0.35">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 = 0,"",INDEX(customers!$A$1:$I$1001,MATCH(orders!$C803,customers!$A$1:$A$1001,0),MATCH(orders!G$1,customers!$A$1:$I$1,0)))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_xlfn.XLOOKUP(C803,customers!$A$1:$A$1001,customers!$I$1:$I$1001,,0,1)</f>
        <v>Yes</v>
      </c>
    </row>
    <row r="804" spans="1:16" x14ac:dyDescent="0.35">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 = 0,"",INDEX(customers!$A$1:$I$1001,MATCH(orders!$C804,customers!$A$1:$A$1001,0),MATCH(orders!G$1,customers!$A$1:$I$1,0)))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_xlfn.XLOOKUP(C804,customers!$A$1:$A$1001,customers!$I$1:$I$1001,,0,1)</f>
        <v>No</v>
      </c>
    </row>
    <row r="805" spans="1:16" x14ac:dyDescent="0.35">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 = 0,"",INDEX(customers!$A$1:$I$1001,MATCH(orders!$C805,customers!$A$1:$A$1001,0),MATCH(orders!G$1,customers!$A$1:$I$1,0)))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_xlfn.XLOOKUP(C805,customers!$A$1:$A$1001,customers!$I$1:$I$1001,,0,1)</f>
        <v>No</v>
      </c>
    </row>
    <row r="806" spans="1:16" x14ac:dyDescent="0.35">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 = 0,"",INDEX(customers!$A$1:$I$1001,MATCH(orders!$C806,customers!$A$1:$A$1001,0),MATCH(orders!G$1,customers!$A$1:$I$1,0)))</f>
        <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_xlfn.XLOOKUP(C806,customers!$A$1:$A$1001,customers!$I$1:$I$1001,,0,1)</f>
        <v>No</v>
      </c>
    </row>
    <row r="807" spans="1:16" x14ac:dyDescent="0.35">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 = 0,"",INDEX(customers!$A$1:$I$1001,MATCH(orders!$C807,customers!$A$1:$A$1001,0),MATCH(orders!G$1,customers!$A$1:$I$1,0)))</f>
        <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_xlfn.XLOOKUP(C807,customers!$A$1:$A$1001,customers!$I$1:$I$1001,,0,1)</f>
        <v>No</v>
      </c>
    </row>
    <row r="808" spans="1:16" x14ac:dyDescent="0.35">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 = 0,"",INDEX(customers!$A$1:$I$1001,MATCH(orders!$C808,customers!$A$1:$A$1001,0),MATCH(orders!G$1,customers!$A$1:$I$1,0)))</f>
        <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_xlfn.XLOOKUP(C808,customers!$A$1:$A$1001,customers!$I$1:$I$1001,,0,1)</f>
        <v>Yes</v>
      </c>
    </row>
    <row r="809" spans="1:16" x14ac:dyDescent="0.35">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 = 0,"",INDEX(customers!$A$1:$I$1001,MATCH(orders!$C809,customers!$A$1:$A$1001,0),MATCH(orders!G$1,customers!$A$1:$I$1,0)))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_xlfn.XLOOKUP(C809,customers!$A$1:$A$1001,customers!$I$1:$I$1001,,0,1)</f>
        <v>No</v>
      </c>
    </row>
    <row r="810" spans="1:16" x14ac:dyDescent="0.35">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 = 0,"",INDEX(customers!$A$1:$I$1001,MATCH(orders!$C810,customers!$A$1:$A$1001,0),MATCH(orders!G$1,customers!$A$1:$I$1,0)))</f>
        <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_xlfn.XLOOKUP(C810,customers!$A$1:$A$1001,customers!$I$1:$I$1001,,0,1)</f>
        <v>No</v>
      </c>
    </row>
    <row r="811" spans="1:16" x14ac:dyDescent="0.35">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 = 0,"",INDEX(customers!$A$1:$I$1001,MATCH(orders!$C811,customers!$A$1:$A$1001,0),MATCH(orders!G$1,customers!$A$1:$I$1,0)))</f>
        <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_xlfn.XLOOKUP(C811,customers!$A$1:$A$1001,customers!$I$1:$I$1001,,0,1)</f>
        <v>Yes</v>
      </c>
    </row>
    <row r="812" spans="1:16" x14ac:dyDescent="0.35">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 = 0,"",INDEX(customers!$A$1:$I$1001,MATCH(orders!$C812,customers!$A$1:$A$1001,0),MATCH(orders!G$1,customers!$A$1:$I$1,0)))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_xlfn.XLOOKUP(C812,customers!$A$1:$A$1001,customers!$I$1:$I$1001,,0,1)</f>
        <v>No</v>
      </c>
    </row>
    <row r="813" spans="1:16" x14ac:dyDescent="0.35">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 = 0,"",INDEX(customers!$A$1:$I$1001,MATCH(orders!$C813,customers!$A$1:$A$1001,0),MATCH(orders!G$1,customers!$A$1:$I$1,0)))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_xlfn.XLOOKUP(C813,customers!$A$1:$A$1001,customers!$I$1:$I$1001,,0,1)</f>
        <v>Yes</v>
      </c>
    </row>
    <row r="814" spans="1:16" x14ac:dyDescent="0.35">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 = 0,"",INDEX(customers!$A$1:$I$1001,MATCH(orders!$C814,customers!$A$1:$A$1001,0),MATCH(orders!G$1,customers!$A$1:$I$1,0)))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_xlfn.XLOOKUP(C814,customers!$A$1:$A$1001,customers!$I$1:$I$1001,,0,1)</f>
        <v>Yes</v>
      </c>
    </row>
    <row r="815" spans="1:16" x14ac:dyDescent="0.35">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 = 0,"",INDEX(customers!$A$1:$I$1001,MATCH(orders!$C815,customers!$A$1:$A$1001,0),MATCH(orders!G$1,customers!$A$1:$I$1,0)))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_xlfn.XLOOKUP(C815,customers!$A$1:$A$1001,customers!$I$1:$I$1001,,0,1)</f>
        <v>Yes</v>
      </c>
    </row>
    <row r="816" spans="1:16" x14ac:dyDescent="0.35">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 = 0,"",INDEX(customers!$A$1:$I$1001,MATCH(orders!$C816,customers!$A$1:$A$1001,0),MATCH(orders!G$1,customers!$A$1:$I$1,0)))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_xlfn.XLOOKUP(C816,customers!$A$1:$A$1001,customers!$I$1:$I$1001,,0,1)</f>
        <v>No</v>
      </c>
    </row>
    <row r="817" spans="1:16" x14ac:dyDescent="0.35">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 = 0,"",INDEX(customers!$A$1:$I$1001,MATCH(orders!$C817,customers!$A$1:$A$1001,0),MATCH(orders!G$1,customers!$A$1:$I$1,0)))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_xlfn.XLOOKUP(C817,customers!$A$1:$A$1001,customers!$I$1:$I$1001,,0,1)</f>
        <v>No</v>
      </c>
    </row>
    <row r="818" spans="1:16" x14ac:dyDescent="0.35">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 = 0,"",INDEX(customers!$A$1:$I$1001,MATCH(orders!$C818,customers!$A$1:$A$1001,0),MATCH(orders!G$1,customers!$A$1:$I$1,0)))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_xlfn.XLOOKUP(C818,customers!$A$1:$A$1001,customers!$I$1:$I$1001,,0,1)</f>
        <v>No</v>
      </c>
    </row>
    <row r="819" spans="1:16" x14ac:dyDescent="0.35">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 = 0,"",INDEX(customers!$A$1:$I$1001,MATCH(orders!$C819,customers!$A$1:$A$1001,0),MATCH(orders!G$1,customers!$A$1:$I$1,0)))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_xlfn.XLOOKUP(C819,customers!$A$1:$A$1001,customers!$I$1:$I$1001,,0,1)</f>
        <v>No</v>
      </c>
    </row>
    <row r="820" spans="1:16" x14ac:dyDescent="0.35">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 = 0,"",INDEX(customers!$A$1:$I$1001,MATCH(orders!$C820,customers!$A$1:$A$1001,0),MATCH(orders!G$1,customers!$A$1:$I$1,0)))</f>
        <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_xlfn.XLOOKUP(C820,customers!$A$1:$A$1001,customers!$I$1:$I$1001,,0,1)</f>
        <v>No</v>
      </c>
    </row>
    <row r="821" spans="1:16" x14ac:dyDescent="0.35">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 = 0,"",INDEX(customers!$A$1:$I$1001,MATCH(orders!$C821,customers!$A$1:$A$1001,0),MATCH(orders!G$1,customers!$A$1:$I$1,0)))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_xlfn.XLOOKUP(C821,customers!$A$1:$A$1001,customers!$I$1:$I$1001,,0,1)</f>
        <v>Yes</v>
      </c>
    </row>
    <row r="822" spans="1:16" x14ac:dyDescent="0.35">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 = 0,"",INDEX(customers!$A$1:$I$1001,MATCH(orders!$C822,customers!$A$1:$A$1001,0),MATCH(orders!G$1,customers!$A$1:$I$1,0)))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_xlfn.XLOOKUP(C822,customers!$A$1:$A$1001,customers!$I$1:$I$1001,,0,1)</f>
        <v>Yes</v>
      </c>
    </row>
    <row r="823" spans="1:16" x14ac:dyDescent="0.35">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 = 0,"",INDEX(customers!$A$1:$I$1001,MATCH(orders!$C823,customers!$A$1:$A$1001,0),MATCH(orders!G$1,customers!$A$1:$I$1,0)))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_xlfn.XLOOKUP(C823,customers!$A$1:$A$1001,customers!$I$1:$I$1001,,0,1)</f>
        <v>No</v>
      </c>
    </row>
    <row r="824" spans="1:16" x14ac:dyDescent="0.35">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 = 0,"",INDEX(customers!$A$1:$I$1001,MATCH(orders!$C824,customers!$A$1:$A$1001,0),MATCH(orders!G$1,customers!$A$1:$I$1,0)))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_xlfn.XLOOKUP(C824,customers!$A$1:$A$1001,customers!$I$1:$I$1001,,0,1)</f>
        <v>No</v>
      </c>
    </row>
    <row r="825" spans="1:16" x14ac:dyDescent="0.35">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 = 0,"",INDEX(customers!$A$1:$I$1001,MATCH(orders!$C825,customers!$A$1:$A$1001,0),MATCH(orders!G$1,customers!$A$1:$I$1,0)))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_xlfn.XLOOKUP(C825,customers!$A$1:$A$1001,customers!$I$1:$I$1001,,0,1)</f>
        <v>Yes</v>
      </c>
    </row>
    <row r="826" spans="1:16" x14ac:dyDescent="0.35">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 = 0,"",INDEX(customers!$A$1:$I$1001,MATCH(orders!$C826,customers!$A$1:$A$1001,0),MATCH(orders!G$1,customers!$A$1:$I$1,0)))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_xlfn.XLOOKUP(C826,customers!$A$1:$A$1001,customers!$I$1:$I$1001,,0,1)</f>
        <v>Yes</v>
      </c>
    </row>
    <row r="827" spans="1:16" x14ac:dyDescent="0.35">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 = 0,"",INDEX(customers!$A$1:$I$1001,MATCH(orders!$C827,customers!$A$1:$A$1001,0),MATCH(orders!G$1,customers!$A$1:$I$1,0)))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_xlfn.XLOOKUP(C827,customers!$A$1:$A$1001,customers!$I$1:$I$1001,,0,1)</f>
        <v>Yes</v>
      </c>
    </row>
    <row r="828" spans="1:16" x14ac:dyDescent="0.35">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 = 0,"",INDEX(customers!$A$1:$I$1001,MATCH(orders!$C828,customers!$A$1:$A$1001,0),MATCH(orders!G$1,customers!$A$1:$I$1,0)))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_xlfn.XLOOKUP(C828,customers!$A$1:$A$1001,customers!$I$1:$I$1001,,0,1)</f>
        <v>Yes</v>
      </c>
    </row>
    <row r="829" spans="1:16" x14ac:dyDescent="0.35">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 = 0,"",INDEX(customers!$A$1:$I$1001,MATCH(orders!$C829,customers!$A$1:$A$1001,0),MATCH(orders!G$1,customers!$A$1:$I$1,0)))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_xlfn.XLOOKUP(C829,customers!$A$1:$A$1001,customers!$I$1:$I$1001,,0,1)</f>
        <v>No</v>
      </c>
    </row>
    <row r="830" spans="1:16" x14ac:dyDescent="0.35">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 = 0,"",INDEX(customers!$A$1:$I$1001,MATCH(orders!$C830,customers!$A$1:$A$1001,0),MATCH(orders!G$1,customers!$A$1:$I$1,0)))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_xlfn.XLOOKUP(C830,customers!$A$1:$A$1001,customers!$I$1:$I$1001,,0,1)</f>
        <v>Yes</v>
      </c>
    </row>
    <row r="831" spans="1:16" x14ac:dyDescent="0.35">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 = 0,"",INDEX(customers!$A$1:$I$1001,MATCH(orders!$C831,customers!$A$1:$A$1001,0),MATCH(orders!G$1,customers!$A$1:$I$1,0)))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_xlfn.XLOOKUP(C831,customers!$A$1:$A$1001,customers!$I$1:$I$1001,,0,1)</f>
        <v>No</v>
      </c>
    </row>
    <row r="832" spans="1:16" x14ac:dyDescent="0.35">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 = 0,"",INDEX(customers!$A$1:$I$1001,MATCH(orders!$C832,customers!$A$1:$A$1001,0),MATCH(orders!G$1,customers!$A$1:$I$1,0)))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_xlfn.XLOOKUP(C832,customers!$A$1:$A$1001,customers!$I$1:$I$1001,,0,1)</f>
        <v>No</v>
      </c>
    </row>
    <row r="833" spans="1:16" x14ac:dyDescent="0.35">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 = 0,"",INDEX(customers!$A$1:$I$1001,MATCH(orders!$C833,customers!$A$1:$A$1001,0),MATCH(orders!G$1,customers!$A$1:$I$1,0)))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_xlfn.XLOOKUP(C833,customers!$A$1:$A$1001,customers!$I$1:$I$1001,,0,1)</f>
        <v>No</v>
      </c>
    </row>
    <row r="834" spans="1:16" x14ac:dyDescent="0.35">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 = 0,"",INDEX(customers!$A$1:$I$1001,MATCH(orders!$C834,customers!$A$1:$A$1001,0),MATCH(orders!G$1,customers!$A$1:$I$1,0)))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_xlfn.XLOOKUP(C834,customers!$A$1:$A$1001,customers!$I$1:$I$1001,,0,1)</f>
        <v>No</v>
      </c>
    </row>
    <row r="835" spans="1:16" x14ac:dyDescent="0.35">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 = 0,"",INDEX(customers!$A$1:$I$1001,MATCH(orders!$C835,customers!$A$1:$A$1001,0),MATCH(orders!G$1,customers!$A$1:$I$1,0)))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 *E835</f>
        <v>82.339999999999989</v>
      </c>
      <c r="N835" t="str">
        <f t="shared" ref="N835:N898" si="40">IF(I835="Rob","Robusta",IF(I835="Exc","Excelsa",IF(I835="Ara","Arabica",IF(I835="Lib","Liberica",""))))</f>
        <v>Robusta</v>
      </c>
      <c r="O835" t="str">
        <f t="shared" ref="O835:O898" si="41">IF(J835 ="M","Medium",IF(J835="L","Light",IF(J835="D","Dark","")))</f>
        <v>Dark</v>
      </c>
      <c r="P835" t="str">
        <f>_xlfn.XLOOKUP(C835,customers!$A$1:$A$1001,customers!$I$1:$I$1001,,0,1)</f>
        <v>Yes</v>
      </c>
    </row>
    <row r="836" spans="1:16" x14ac:dyDescent="0.35">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 = 0,"",INDEX(customers!$A$1:$I$1001,MATCH(orders!$C836,customers!$A$1:$A$1001,0),MATCH(orders!G$1,customers!$A$1:$I$1,0)))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_xlfn.XLOOKUP(C836,customers!$A$1:$A$1001,customers!$I$1:$I$1001,,0,1)</f>
        <v>No</v>
      </c>
    </row>
    <row r="837" spans="1:16" x14ac:dyDescent="0.35">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 = 0,"",INDEX(customers!$A$1:$I$1001,MATCH(orders!$C837,customers!$A$1:$A$1001,0),MATCH(orders!G$1,customers!$A$1:$I$1,0)))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_xlfn.XLOOKUP(C837,customers!$A$1:$A$1001,customers!$I$1:$I$1001,,0,1)</f>
        <v>Yes</v>
      </c>
    </row>
    <row r="838" spans="1:16" x14ac:dyDescent="0.35">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 = 0,"",INDEX(customers!$A$1:$I$1001,MATCH(orders!$C838,customers!$A$1:$A$1001,0),MATCH(orders!G$1,customers!$A$1:$I$1,0)))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_xlfn.XLOOKUP(C838,customers!$A$1:$A$1001,customers!$I$1:$I$1001,,0,1)</f>
        <v>No</v>
      </c>
    </row>
    <row r="839" spans="1:16" x14ac:dyDescent="0.35">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 = 0,"",INDEX(customers!$A$1:$I$1001,MATCH(orders!$C839,customers!$A$1:$A$1001,0),MATCH(orders!G$1,customers!$A$1:$I$1,0)))</f>
        <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_xlfn.XLOOKUP(C839,customers!$A$1:$A$1001,customers!$I$1:$I$1001,,0,1)</f>
        <v>No</v>
      </c>
    </row>
    <row r="840" spans="1:16" x14ac:dyDescent="0.35">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 = 0,"",INDEX(customers!$A$1:$I$1001,MATCH(orders!$C840,customers!$A$1:$A$1001,0),MATCH(orders!G$1,customers!$A$1:$I$1,0)))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_xlfn.XLOOKUP(C840,customers!$A$1:$A$1001,customers!$I$1:$I$1001,,0,1)</f>
        <v>No</v>
      </c>
    </row>
    <row r="841" spans="1:16" x14ac:dyDescent="0.35">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 = 0,"",INDEX(customers!$A$1:$I$1001,MATCH(orders!$C841,customers!$A$1:$A$1001,0),MATCH(orders!G$1,customers!$A$1:$I$1,0)))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_xlfn.XLOOKUP(C841,customers!$A$1:$A$1001,customers!$I$1:$I$1001,,0,1)</f>
        <v>No</v>
      </c>
    </row>
    <row r="842" spans="1:16" x14ac:dyDescent="0.35">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 = 0,"",INDEX(customers!$A$1:$I$1001,MATCH(orders!$C842,customers!$A$1:$A$1001,0),MATCH(orders!G$1,customers!$A$1:$I$1,0)))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_xlfn.XLOOKUP(C842,customers!$A$1:$A$1001,customers!$I$1:$I$1001,,0,1)</f>
        <v>Yes</v>
      </c>
    </row>
    <row r="843" spans="1:16" x14ac:dyDescent="0.35">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 = 0,"",INDEX(customers!$A$1:$I$1001,MATCH(orders!$C843,customers!$A$1:$A$1001,0),MATCH(orders!G$1,customers!$A$1:$I$1,0)))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_xlfn.XLOOKUP(C843,customers!$A$1:$A$1001,customers!$I$1:$I$1001,,0,1)</f>
        <v>No</v>
      </c>
    </row>
    <row r="844" spans="1:16" x14ac:dyDescent="0.35">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 = 0,"",INDEX(customers!$A$1:$I$1001,MATCH(orders!$C844,customers!$A$1:$A$1001,0),MATCH(orders!G$1,customers!$A$1:$I$1,0)))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_xlfn.XLOOKUP(C844,customers!$A$1:$A$1001,customers!$I$1:$I$1001,,0,1)</f>
        <v>Yes</v>
      </c>
    </row>
    <row r="845" spans="1:16" x14ac:dyDescent="0.35">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 = 0,"",INDEX(customers!$A$1:$I$1001,MATCH(orders!$C845,customers!$A$1:$A$1001,0),MATCH(orders!G$1,customers!$A$1:$I$1,0)))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_xlfn.XLOOKUP(C845,customers!$A$1:$A$1001,customers!$I$1:$I$1001,,0,1)</f>
        <v>Yes</v>
      </c>
    </row>
    <row r="846" spans="1:16" x14ac:dyDescent="0.35">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 = 0,"",INDEX(customers!$A$1:$I$1001,MATCH(orders!$C846,customers!$A$1:$A$1001,0),MATCH(orders!G$1,customers!$A$1:$I$1,0)))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_xlfn.XLOOKUP(C846,customers!$A$1:$A$1001,customers!$I$1:$I$1001,,0,1)</f>
        <v>Yes</v>
      </c>
    </row>
    <row r="847" spans="1:16" x14ac:dyDescent="0.35">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 = 0,"",INDEX(customers!$A$1:$I$1001,MATCH(orders!$C847,customers!$A$1:$A$1001,0),MATCH(orders!G$1,customers!$A$1:$I$1,0)))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_xlfn.XLOOKUP(C847,customers!$A$1:$A$1001,customers!$I$1:$I$1001,,0,1)</f>
        <v>No</v>
      </c>
    </row>
    <row r="848" spans="1:16" x14ac:dyDescent="0.35">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 = 0,"",INDEX(customers!$A$1:$I$1001,MATCH(orders!$C848,customers!$A$1:$A$1001,0),MATCH(orders!G$1,customers!$A$1:$I$1,0)))</f>
        <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_xlfn.XLOOKUP(C848,customers!$A$1:$A$1001,customers!$I$1:$I$1001,,0,1)</f>
        <v>Yes</v>
      </c>
    </row>
    <row r="849" spans="1:16" x14ac:dyDescent="0.35">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 = 0,"",INDEX(customers!$A$1:$I$1001,MATCH(orders!$C849,customers!$A$1:$A$1001,0),MATCH(orders!G$1,customers!$A$1:$I$1,0)))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_xlfn.XLOOKUP(C849,customers!$A$1:$A$1001,customers!$I$1:$I$1001,,0,1)</f>
        <v>Yes</v>
      </c>
    </row>
    <row r="850" spans="1:16" x14ac:dyDescent="0.35">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 = 0,"",INDEX(customers!$A$1:$I$1001,MATCH(orders!$C850,customers!$A$1:$A$1001,0),MATCH(orders!G$1,customers!$A$1:$I$1,0)))</f>
        <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_xlfn.XLOOKUP(C850,customers!$A$1:$A$1001,customers!$I$1:$I$1001,,0,1)</f>
        <v>No</v>
      </c>
    </row>
    <row r="851" spans="1:16" x14ac:dyDescent="0.35">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 = 0,"",INDEX(customers!$A$1:$I$1001,MATCH(orders!$C851,customers!$A$1:$A$1001,0),MATCH(orders!G$1,customers!$A$1:$I$1,0)))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_xlfn.XLOOKUP(C851,customers!$A$1:$A$1001,customers!$I$1:$I$1001,,0,1)</f>
        <v>Yes</v>
      </c>
    </row>
    <row r="852" spans="1:16" x14ac:dyDescent="0.35">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 = 0,"",INDEX(customers!$A$1:$I$1001,MATCH(orders!$C852,customers!$A$1:$A$1001,0),MATCH(orders!G$1,customers!$A$1:$I$1,0)))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_xlfn.XLOOKUP(C852,customers!$A$1:$A$1001,customers!$I$1:$I$1001,,0,1)</f>
        <v>Yes</v>
      </c>
    </row>
    <row r="853" spans="1:16" x14ac:dyDescent="0.35">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 = 0,"",INDEX(customers!$A$1:$I$1001,MATCH(orders!$C853,customers!$A$1:$A$1001,0),MATCH(orders!G$1,customers!$A$1:$I$1,0)))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_xlfn.XLOOKUP(C853,customers!$A$1:$A$1001,customers!$I$1:$I$1001,,0,1)</f>
        <v>Yes</v>
      </c>
    </row>
    <row r="854" spans="1:16" x14ac:dyDescent="0.35">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 = 0,"",INDEX(customers!$A$1:$I$1001,MATCH(orders!$C854,customers!$A$1:$A$1001,0),MATCH(orders!G$1,customers!$A$1:$I$1,0)))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_xlfn.XLOOKUP(C854,customers!$A$1:$A$1001,customers!$I$1:$I$1001,,0,1)</f>
        <v>Yes</v>
      </c>
    </row>
    <row r="855" spans="1:16" x14ac:dyDescent="0.35">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 = 0,"",INDEX(customers!$A$1:$I$1001,MATCH(orders!$C855,customers!$A$1:$A$1001,0),MATCH(orders!G$1,customers!$A$1:$I$1,0)))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_xlfn.XLOOKUP(C855,customers!$A$1:$A$1001,customers!$I$1:$I$1001,,0,1)</f>
        <v>No</v>
      </c>
    </row>
    <row r="856" spans="1:16" x14ac:dyDescent="0.35">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 = 0,"",INDEX(customers!$A$1:$I$1001,MATCH(orders!$C856,customers!$A$1:$A$1001,0),MATCH(orders!G$1,customers!$A$1:$I$1,0)))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_xlfn.XLOOKUP(C856,customers!$A$1:$A$1001,customers!$I$1:$I$1001,,0,1)</f>
        <v>Yes</v>
      </c>
    </row>
    <row r="857" spans="1:16" x14ac:dyDescent="0.35">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 = 0,"",INDEX(customers!$A$1:$I$1001,MATCH(orders!$C857,customers!$A$1:$A$1001,0),MATCH(orders!G$1,customers!$A$1:$I$1,0)))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_xlfn.XLOOKUP(C857,customers!$A$1:$A$1001,customers!$I$1:$I$1001,,0,1)</f>
        <v>No</v>
      </c>
    </row>
    <row r="858" spans="1:16" x14ac:dyDescent="0.35">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 = 0,"",INDEX(customers!$A$1:$I$1001,MATCH(orders!$C858,customers!$A$1:$A$1001,0),MATCH(orders!G$1,customers!$A$1:$I$1,0)))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_xlfn.XLOOKUP(C858,customers!$A$1:$A$1001,customers!$I$1:$I$1001,,0,1)</f>
        <v>Yes</v>
      </c>
    </row>
    <row r="859" spans="1:16" x14ac:dyDescent="0.35">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 = 0,"",INDEX(customers!$A$1:$I$1001,MATCH(orders!$C859,customers!$A$1:$A$1001,0),MATCH(orders!G$1,customers!$A$1:$I$1,0)))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_xlfn.XLOOKUP(C859,customers!$A$1:$A$1001,customers!$I$1:$I$1001,,0,1)</f>
        <v>No</v>
      </c>
    </row>
    <row r="860" spans="1:16" x14ac:dyDescent="0.35">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 = 0,"",INDEX(customers!$A$1:$I$1001,MATCH(orders!$C860,customers!$A$1:$A$1001,0),MATCH(orders!G$1,customers!$A$1:$I$1,0)))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_xlfn.XLOOKUP(C860,customers!$A$1:$A$1001,customers!$I$1:$I$1001,,0,1)</f>
        <v>No</v>
      </c>
    </row>
    <row r="861" spans="1:16" x14ac:dyDescent="0.35">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 = 0,"",INDEX(customers!$A$1:$I$1001,MATCH(orders!$C861,customers!$A$1:$A$1001,0),MATCH(orders!G$1,customers!$A$1:$I$1,0)))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_xlfn.XLOOKUP(C861,customers!$A$1:$A$1001,customers!$I$1:$I$1001,,0,1)</f>
        <v>No</v>
      </c>
    </row>
    <row r="862" spans="1:16" x14ac:dyDescent="0.35">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 = 0,"",INDEX(customers!$A$1:$I$1001,MATCH(orders!$C862,customers!$A$1:$A$1001,0),MATCH(orders!G$1,customers!$A$1:$I$1,0)))</f>
        <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_xlfn.XLOOKUP(C862,customers!$A$1:$A$1001,customers!$I$1:$I$1001,,0,1)</f>
        <v>No</v>
      </c>
    </row>
    <row r="863" spans="1:16" x14ac:dyDescent="0.35">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 = 0,"",INDEX(customers!$A$1:$I$1001,MATCH(orders!$C863,customers!$A$1:$A$1001,0),MATCH(orders!G$1,customers!$A$1:$I$1,0)))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_xlfn.XLOOKUP(C863,customers!$A$1:$A$1001,customers!$I$1:$I$1001,,0,1)</f>
        <v>Yes</v>
      </c>
    </row>
    <row r="864" spans="1:16" x14ac:dyDescent="0.35">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 = 0,"",INDEX(customers!$A$1:$I$1001,MATCH(orders!$C864,customers!$A$1:$A$1001,0),MATCH(orders!G$1,customers!$A$1:$I$1,0)))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_xlfn.XLOOKUP(C864,customers!$A$1:$A$1001,customers!$I$1:$I$1001,,0,1)</f>
        <v>Yes</v>
      </c>
    </row>
    <row r="865" spans="1:16" x14ac:dyDescent="0.35">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 = 0,"",INDEX(customers!$A$1:$I$1001,MATCH(orders!$C865,customers!$A$1:$A$1001,0),MATCH(orders!G$1,customers!$A$1:$I$1,0)))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_xlfn.XLOOKUP(C865,customers!$A$1:$A$1001,customers!$I$1:$I$1001,,0,1)</f>
        <v>Yes</v>
      </c>
    </row>
    <row r="866" spans="1:16" x14ac:dyDescent="0.35">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 = 0,"",INDEX(customers!$A$1:$I$1001,MATCH(orders!$C866,customers!$A$1:$A$1001,0),MATCH(orders!G$1,customers!$A$1:$I$1,0)))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_xlfn.XLOOKUP(C866,customers!$A$1:$A$1001,customers!$I$1:$I$1001,,0,1)</f>
        <v>No</v>
      </c>
    </row>
    <row r="867" spans="1:16" x14ac:dyDescent="0.35">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 = 0,"",INDEX(customers!$A$1:$I$1001,MATCH(orders!$C867,customers!$A$1:$A$1001,0),MATCH(orders!G$1,customers!$A$1:$I$1,0)))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_xlfn.XLOOKUP(C867,customers!$A$1:$A$1001,customers!$I$1:$I$1001,,0,1)</f>
        <v>Yes</v>
      </c>
    </row>
    <row r="868" spans="1:16" x14ac:dyDescent="0.35">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 = 0,"",INDEX(customers!$A$1:$I$1001,MATCH(orders!$C868,customers!$A$1:$A$1001,0),MATCH(orders!G$1,customers!$A$1:$I$1,0)))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_xlfn.XLOOKUP(C868,customers!$A$1:$A$1001,customers!$I$1:$I$1001,,0,1)</f>
        <v>No</v>
      </c>
    </row>
    <row r="869" spans="1:16" x14ac:dyDescent="0.35">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 = 0,"",INDEX(customers!$A$1:$I$1001,MATCH(orders!$C869,customers!$A$1:$A$1001,0),MATCH(orders!G$1,customers!$A$1:$I$1,0)))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_xlfn.XLOOKUP(C869,customers!$A$1:$A$1001,customers!$I$1:$I$1001,,0,1)</f>
        <v>Yes</v>
      </c>
    </row>
    <row r="870" spans="1:16" x14ac:dyDescent="0.35">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 = 0,"",INDEX(customers!$A$1:$I$1001,MATCH(orders!$C870,customers!$A$1:$A$1001,0),MATCH(orders!G$1,customers!$A$1:$I$1,0)))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_xlfn.XLOOKUP(C870,customers!$A$1:$A$1001,customers!$I$1:$I$1001,,0,1)</f>
        <v>Yes</v>
      </c>
    </row>
    <row r="871" spans="1:16" x14ac:dyDescent="0.35">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 = 0,"",INDEX(customers!$A$1:$I$1001,MATCH(orders!$C871,customers!$A$1:$A$1001,0),MATCH(orders!G$1,customers!$A$1:$I$1,0)))</f>
        <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_xlfn.XLOOKUP(C871,customers!$A$1:$A$1001,customers!$I$1:$I$1001,,0,1)</f>
        <v>Yes</v>
      </c>
    </row>
    <row r="872" spans="1:16" x14ac:dyDescent="0.35">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 = 0,"",INDEX(customers!$A$1:$I$1001,MATCH(orders!$C872,customers!$A$1:$A$1001,0),MATCH(orders!G$1,customers!$A$1:$I$1,0)))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_xlfn.XLOOKUP(C872,customers!$A$1:$A$1001,customers!$I$1:$I$1001,,0,1)</f>
        <v>Yes</v>
      </c>
    </row>
    <row r="873" spans="1:16" x14ac:dyDescent="0.35">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 = 0,"",INDEX(customers!$A$1:$I$1001,MATCH(orders!$C873,customers!$A$1:$A$1001,0),MATCH(orders!G$1,customers!$A$1:$I$1,0)))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_xlfn.XLOOKUP(C873,customers!$A$1:$A$1001,customers!$I$1:$I$1001,,0,1)</f>
        <v>Yes</v>
      </c>
    </row>
    <row r="874" spans="1:16" x14ac:dyDescent="0.35">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 = 0,"",INDEX(customers!$A$1:$I$1001,MATCH(orders!$C874,customers!$A$1:$A$1001,0),MATCH(orders!G$1,customers!$A$1:$I$1,0)))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_xlfn.XLOOKUP(C874,customers!$A$1:$A$1001,customers!$I$1:$I$1001,,0,1)</f>
        <v>No</v>
      </c>
    </row>
    <row r="875" spans="1:16" x14ac:dyDescent="0.35">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 = 0,"",INDEX(customers!$A$1:$I$1001,MATCH(orders!$C875,customers!$A$1:$A$1001,0),MATCH(orders!G$1,customers!$A$1:$I$1,0)))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_xlfn.XLOOKUP(C875,customers!$A$1:$A$1001,customers!$I$1:$I$1001,,0,1)</f>
        <v>Yes</v>
      </c>
    </row>
    <row r="876" spans="1:16" x14ac:dyDescent="0.35">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 = 0,"",INDEX(customers!$A$1:$I$1001,MATCH(orders!$C876,customers!$A$1:$A$1001,0),MATCH(orders!G$1,customers!$A$1:$I$1,0)))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_xlfn.XLOOKUP(C876,customers!$A$1:$A$1001,customers!$I$1:$I$1001,,0,1)</f>
        <v>No</v>
      </c>
    </row>
    <row r="877" spans="1:16" x14ac:dyDescent="0.35">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 = 0,"",INDEX(customers!$A$1:$I$1001,MATCH(orders!$C877,customers!$A$1:$A$1001,0),MATCH(orders!G$1,customers!$A$1:$I$1,0)))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_xlfn.XLOOKUP(C877,customers!$A$1:$A$1001,customers!$I$1:$I$1001,,0,1)</f>
        <v>No</v>
      </c>
    </row>
    <row r="878" spans="1:16" x14ac:dyDescent="0.35">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 = 0,"",INDEX(customers!$A$1:$I$1001,MATCH(orders!$C878,customers!$A$1:$A$1001,0),MATCH(orders!G$1,customers!$A$1:$I$1,0)))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_xlfn.XLOOKUP(C878,customers!$A$1:$A$1001,customers!$I$1:$I$1001,,0,1)</f>
        <v>No</v>
      </c>
    </row>
    <row r="879" spans="1:16" x14ac:dyDescent="0.35">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 = 0,"",INDEX(customers!$A$1:$I$1001,MATCH(orders!$C879,customers!$A$1:$A$1001,0),MATCH(orders!G$1,customers!$A$1:$I$1,0)))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_xlfn.XLOOKUP(C879,customers!$A$1:$A$1001,customers!$I$1:$I$1001,,0,1)</f>
        <v>No</v>
      </c>
    </row>
    <row r="880" spans="1:16" x14ac:dyDescent="0.35">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 = 0,"",INDEX(customers!$A$1:$I$1001,MATCH(orders!$C880,customers!$A$1:$A$1001,0),MATCH(orders!G$1,customers!$A$1:$I$1,0)))</f>
        <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_xlfn.XLOOKUP(C880,customers!$A$1:$A$1001,customers!$I$1:$I$1001,,0,1)</f>
        <v>Yes</v>
      </c>
    </row>
    <row r="881" spans="1:16" x14ac:dyDescent="0.35">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 = 0,"",INDEX(customers!$A$1:$I$1001,MATCH(orders!$C881,customers!$A$1:$A$1001,0),MATCH(orders!G$1,customers!$A$1:$I$1,0)))</f>
        <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_xlfn.XLOOKUP(C881,customers!$A$1:$A$1001,customers!$I$1:$I$1001,,0,1)</f>
        <v>No</v>
      </c>
    </row>
    <row r="882" spans="1:16" x14ac:dyDescent="0.35">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 = 0,"",INDEX(customers!$A$1:$I$1001,MATCH(orders!$C882,customers!$A$1:$A$1001,0),MATCH(orders!G$1,customers!$A$1:$I$1,0)))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_xlfn.XLOOKUP(C882,customers!$A$1:$A$1001,customers!$I$1:$I$1001,,0,1)</f>
        <v>No</v>
      </c>
    </row>
    <row r="883" spans="1:16" x14ac:dyDescent="0.35">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 = 0,"",INDEX(customers!$A$1:$I$1001,MATCH(orders!$C883,customers!$A$1:$A$1001,0),MATCH(orders!G$1,customers!$A$1:$I$1,0)))</f>
        <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_xlfn.XLOOKUP(C883,customers!$A$1:$A$1001,customers!$I$1:$I$1001,,0,1)</f>
        <v>Yes</v>
      </c>
    </row>
    <row r="884" spans="1:16" x14ac:dyDescent="0.35">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 = 0,"",INDEX(customers!$A$1:$I$1001,MATCH(orders!$C884,customers!$A$1:$A$1001,0),MATCH(orders!G$1,customers!$A$1:$I$1,0)))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_xlfn.XLOOKUP(C884,customers!$A$1:$A$1001,customers!$I$1:$I$1001,,0,1)</f>
        <v>Yes</v>
      </c>
    </row>
    <row r="885" spans="1:16" x14ac:dyDescent="0.35">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 = 0,"",INDEX(customers!$A$1:$I$1001,MATCH(orders!$C885,customers!$A$1:$A$1001,0),MATCH(orders!G$1,customers!$A$1:$I$1,0)))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_xlfn.XLOOKUP(C885,customers!$A$1:$A$1001,customers!$I$1:$I$1001,,0,1)</f>
        <v>Yes</v>
      </c>
    </row>
    <row r="886" spans="1:16" x14ac:dyDescent="0.35">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 = 0,"",INDEX(customers!$A$1:$I$1001,MATCH(orders!$C886,customers!$A$1:$A$1001,0),MATCH(orders!G$1,customers!$A$1:$I$1,0)))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_xlfn.XLOOKUP(C886,customers!$A$1:$A$1001,customers!$I$1:$I$1001,,0,1)</f>
        <v>Yes</v>
      </c>
    </row>
    <row r="887" spans="1:16" x14ac:dyDescent="0.35">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 = 0,"",INDEX(customers!$A$1:$I$1001,MATCH(orders!$C887,customers!$A$1:$A$1001,0),MATCH(orders!G$1,customers!$A$1:$I$1,0)))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_xlfn.XLOOKUP(C887,customers!$A$1:$A$1001,customers!$I$1:$I$1001,,0,1)</f>
        <v>No</v>
      </c>
    </row>
    <row r="888" spans="1:16" x14ac:dyDescent="0.35">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 = 0,"",INDEX(customers!$A$1:$I$1001,MATCH(orders!$C888,customers!$A$1:$A$1001,0),MATCH(orders!G$1,customers!$A$1:$I$1,0)))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_xlfn.XLOOKUP(C888,customers!$A$1:$A$1001,customers!$I$1:$I$1001,,0,1)</f>
        <v>No</v>
      </c>
    </row>
    <row r="889" spans="1:16" x14ac:dyDescent="0.35">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 = 0,"",INDEX(customers!$A$1:$I$1001,MATCH(orders!$C889,customers!$A$1:$A$1001,0),MATCH(orders!G$1,customers!$A$1:$I$1,0)))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_xlfn.XLOOKUP(C889,customers!$A$1:$A$1001,customers!$I$1:$I$1001,,0,1)</f>
        <v>No</v>
      </c>
    </row>
    <row r="890" spans="1:16" x14ac:dyDescent="0.35">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 = 0,"",INDEX(customers!$A$1:$I$1001,MATCH(orders!$C890,customers!$A$1:$A$1001,0),MATCH(orders!G$1,customers!$A$1:$I$1,0)))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_xlfn.XLOOKUP(C890,customers!$A$1:$A$1001,customers!$I$1:$I$1001,,0,1)</f>
        <v>Yes</v>
      </c>
    </row>
    <row r="891" spans="1:16" x14ac:dyDescent="0.35">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 = 0,"",INDEX(customers!$A$1:$I$1001,MATCH(orders!$C891,customers!$A$1:$A$1001,0),MATCH(orders!G$1,customers!$A$1:$I$1,0)))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_xlfn.XLOOKUP(C891,customers!$A$1:$A$1001,customers!$I$1:$I$1001,,0,1)</f>
        <v>Yes</v>
      </c>
    </row>
    <row r="892" spans="1:16" x14ac:dyDescent="0.35">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 = 0,"",INDEX(customers!$A$1:$I$1001,MATCH(orders!$C892,customers!$A$1:$A$1001,0),MATCH(orders!G$1,customers!$A$1:$I$1,0)))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_xlfn.XLOOKUP(C892,customers!$A$1:$A$1001,customers!$I$1:$I$1001,,0,1)</f>
        <v>Yes</v>
      </c>
    </row>
    <row r="893" spans="1:16" x14ac:dyDescent="0.35">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 = 0,"",INDEX(customers!$A$1:$I$1001,MATCH(orders!$C893,customers!$A$1:$A$1001,0),MATCH(orders!G$1,customers!$A$1:$I$1,0)))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_xlfn.XLOOKUP(C893,customers!$A$1:$A$1001,customers!$I$1:$I$1001,,0,1)</f>
        <v>Yes</v>
      </c>
    </row>
    <row r="894" spans="1:16" x14ac:dyDescent="0.35">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 = 0,"",INDEX(customers!$A$1:$I$1001,MATCH(orders!$C894,customers!$A$1:$A$1001,0),MATCH(orders!G$1,customers!$A$1:$I$1,0)))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_xlfn.XLOOKUP(C894,customers!$A$1:$A$1001,customers!$I$1:$I$1001,,0,1)</f>
        <v>No</v>
      </c>
    </row>
    <row r="895" spans="1:16" x14ac:dyDescent="0.35">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 = 0,"",INDEX(customers!$A$1:$I$1001,MATCH(orders!$C895,customers!$A$1:$A$1001,0),MATCH(orders!G$1,customers!$A$1:$I$1,0)))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_xlfn.XLOOKUP(C895,customers!$A$1:$A$1001,customers!$I$1:$I$1001,,0,1)</f>
        <v>Yes</v>
      </c>
    </row>
    <row r="896" spans="1:16" x14ac:dyDescent="0.35">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 = 0,"",INDEX(customers!$A$1:$I$1001,MATCH(orders!$C896,customers!$A$1:$A$1001,0),MATCH(orders!G$1,customers!$A$1:$I$1,0)))</f>
        <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_xlfn.XLOOKUP(C896,customers!$A$1:$A$1001,customers!$I$1:$I$1001,,0,1)</f>
        <v>Yes</v>
      </c>
    </row>
    <row r="897" spans="1:16" x14ac:dyDescent="0.35">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 = 0,"",INDEX(customers!$A$1:$I$1001,MATCH(orders!$C897,customers!$A$1:$A$1001,0),MATCH(orders!G$1,customers!$A$1:$I$1,0)))</f>
        <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_xlfn.XLOOKUP(C897,customers!$A$1:$A$1001,customers!$I$1:$I$1001,,0,1)</f>
        <v>No</v>
      </c>
    </row>
    <row r="898" spans="1:16" x14ac:dyDescent="0.35">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 = 0,"",INDEX(customers!$A$1:$I$1001,MATCH(orders!$C898,customers!$A$1:$A$1001,0),MATCH(orders!G$1,customers!$A$1:$I$1,0)))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_xlfn.XLOOKUP(C898,customers!$A$1:$A$1001,customers!$I$1:$I$1001,,0,1)</f>
        <v>Yes</v>
      </c>
    </row>
    <row r="899" spans="1:16" x14ac:dyDescent="0.35">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 = 0,"",INDEX(customers!$A$1:$I$1001,MATCH(orders!$C899,customers!$A$1:$A$1001,0),MATCH(orders!G$1,customers!$A$1:$I$1,0)))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 *E899</f>
        <v>24.3</v>
      </c>
      <c r="N899" t="str">
        <f t="shared" ref="N899:N962" si="43">IF(I899="Rob","Robusta",IF(I899="Exc","Excelsa",IF(I899="Ara","Arabica",IF(I899="Lib","Liberica",""))))</f>
        <v>Excelsa</v>
      </c>
      <c r="O899" t="str">
        <f t="shared" ref="O899:O962" si="44">IF(J899 ="M","Medium",IF(J899="L","Light",IF(J899="D","Dark","")))</f>
        <v>Dark</v>
      </c>
      <c r="P899" t="str">
        <f>_xlfn.XLOOKUP(C899,customers!$A$1:$A$1001,customers!$I$1:$I$1001,,0,1)</f>
        <v>No</v>
      </c>
    </row>
    <row r="900" spans="1:16" x14ac:dyDescent="0.35">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 = 0,"",INDEX(customers!$A$1:$I$1001,MATCH(orders!$C900,customers!$A$1:$A$1001,0),MATCH(orders!G$1,customers!$A$1:$I$1,0)))</f>
        <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_xlfn.XLOOKUP(C900,customers!$A$1:$A$1001,customers!$I$1:$I$1001,,0,1)</f>
        <v>No</v>
      </c>
    </row>
    <row r="901" spans="1:16" x14ac:dyDescent="0.35">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 = 0,"",INDEX(customers!$A$1:$I$1001,MATCH(orders!$C901,customers!$A$1:$A$1001,0),MATCH(orders!G$1,customers!$A$1:$I$1,0)))</f>
        <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_xlfn.XLOOKUP(C901,customers!$A$1:$A$1001,customers!$I$1:$I$1001,,0,1)</f>
        <v>No</v>
      </c>
    </row>
    <row r="902" spans="1:16" x14ac:dyDescent="0.35">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 = 0,"",INDEX(customers!$A$1:$I$1001,MATCH(orders!$C902,customers!$A$1:$A$1001,0),MATCH(orders!G$1,customers!$A$1:$I$1,0)))</f>
        <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_xlfn.XLOOKUP(C902,customers!$A$1:$A$1001,customers!$I$1:$I$1001,,0,1)</f>
        <v>No</v>
      </c>
    </row>
    <row r="903" spans="1:16" x14ac:dyDescent="0.35">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 = 0,"",INDEX(customers!$A$1:$I$1001,MATCH(orders!$C903,customers!$A$1:$A$1001,0),MATCH(orders!G$1,customers!$A$1:$I$1,0)))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_xlfn.XLOOKUP(C903,customers!$A$1:$A$1001,customers!$I$1:$I$1001,,0,1)</f>
        <v>Yes</v>
      </c>
    </row>
    <row r="904" spans="1:16" x14ac:dyDescent="0.35">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 = 0,"",INDEX(customers!$A$1:$I$1001,MATCH(orders!$C904,customers!$A$1:$A$1001,0),MATCH(orders!G$1,customers!$A$1:$I$1,0)))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_xlfn.XLOOKUP(C904,customers!$A$1:$A$1001,customers!$I$1:$I$1001,,0,1)</f>
        <v>No</v>
      </c>
    </row>
    <row r="905" spans="1:16" x14ac:dyDescent="0.35">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 = 0,"",INDEX(customers!$A$1:$I$1001,MATCH(orders!$C905,customers!$A$1:$A$1001,0),MATCH(orders!G$1,customers!$A$1:$I$1,0)))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_xlfn.XLOOKUP(C905,customers!$A$1:$A$1001,customers!$I$1:$I$1001,,0,1)</f>
        <v>No</v>
      </c>
    </row>
    <row r="906" spans="1:16" x14ac:dyDescent="0.35">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 = 0,"",INDEX(customers!$A$1:$I$1001,MATCH(orders!$C906,customers!$A$1:$A$1001,0),MATCH(orders!G$1,customers!$A$1:$I$1,0)))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_xlfn.XLOOKUP(C906,customers!$A$1:$A$1001,customers!$I$1:$I$1001,,0,1)</f>
        <v>No</v>
      </c>
    </row>
    <row r="907" spans="1:16" x14ac:dyDescent="0.35">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 = 0,"",INDEX(customers!$A$1:$I$1001,MATCH(orders!$C907,customers!$A$1:$A$1001,0),MATCH(orders!G$1,customers!$A$1:$I$1,0)))</f>
        <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_xlfn.XLOOKUP(C907,customers!$A$1:$A$1001,customers!$I$1:$I$1001,,0,1)</f>
        <v>Yes</v>
      </c>
    </row>
    <row r="908" spans="1:16" x14ac:dyDescent="0.35">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 = 0,"",INDEX(customers!$A$1:$I$1001,MATCH(orders!$C908,customers!$A$1:$A$1001,0),MATCH(orders!G$1,customers!$A$1:$I$1,0)))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_xlfn.XLOOKUP(C908,customers!$A$1:$A$1001,customers!$I$1:$I$1001,,0,1)</f>
        <v>Yes</v>
      </c>
    </row>
    <row r="909" spans="1:16" x14ac:dyDescent="0.35">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 = 0,"",INDEX(customers!$A$1:$I$1001,MATCH(orders!$C909,customers!$A$1:$A$1001,0),MATCH(orders!G$1,customers!$A$1:$I$1,0)))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_xlfn.XLOOKUP(C909,customers!$A$1:$A$1001,customers!$I$1:$I$1001,,0,1)</f>
        <v>No</v>
      </c>
    </row>
    <row r="910" spans="1:16" x14ac:dyDescent="0.35">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 = 0,"",INDEX(customers!$A$1:$I$1001,MATCH(orders!$C910,customers!$A$1:$A$1001,0),MATCH(orders!G$1,customers!$A$1:$I$1,0)))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_xlfn.XLOOKUP(C910,customers!$A$1:$A$1001,customers!$I$1:$I$1001,,0,1)</f>
        <v>No</v>
      </c>
    </row>
    <row r="911" spans="1:16" x14ac:dyDescent="0.35">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 = 0,"",INDEX(customers!$A$1:$I$1001,MATCH(orders!$C911,customers!$A$1:$A$1001,0),MATCH(orders!G$1,customers!$A$1:$I$1,0)))</f>
        <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_xlfn.XLOOKUP(C911,customers!$A$1:$A$1001,customers!$I$1:$I$1001,,0,1)</f>
        <v>No</v>
      </c>
    </row>
    <row r="912" spans="1:16" x14ac:dyDescent="0.35">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 = 0,"",INDEX(customers!$A$1:$I$1001,MATCH(orders!$C912,customers!$A$1:$A$1001,0),MATCH(orders!G$1,customers!$A$1:$I$1,0)))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_xlfn.XLOOKUP(C912,customers!$A$1:$A$1001,customers!$I$1:$I$1001,,0,1)</f>
        <v>No</v>
      </c>
    </row>
    <row r="913" spans="1:16" x14ac:dyDescent="0.35">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 = 0,"",INDEX(customers!$A$1:$I$1001,MATCH(orders!$C913,customers!$A$1:$A$1001,0),MATCH(orders!G$1,customers!$A$1:$I$1,0)))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_xlfn.XLOOKUP(C913,customers!$A$1:$A$1001,customers!$I$1:$I$1001,,0,1)</f>
        <v>Yes</v>
      </c>
    </row>
    <row r="914" spans="1:16" x14ac:dyDescent="0.35">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 = 0,"",INDEX(customers!$A$1:$I$1001,MATCH(orders!$C914,customers!$A$1:$A$1001,0),MATCH(orders!G$1,customers!$A$1:$I$1,0)))</f>
        <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_xlfn.XLOOKUP(C914,customers!$A$1:$A$1001,customers!$I$1:$I$1001,,0,1)</f>
        <v>Yes</v>
      </c>
    </row>
    <row r="915" spans="1:16" x14ac:dyDescent="0.35">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 = 0,"",INDEX(customers!$A$1:$I$1001,MATCH(orders!$C915,customers!$A$1:$A$1001,0),MATCH(orders!G$1,customers!$A$1:$I$1,0)))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_xlfn.XLOOKUP(C915,customers!$A$1:$A$1001,customers!$I$1:$I$1001,,0,1)</f>
        <v>No</v>
      </c>
    </row>
    <row r="916" spans="1:16" x14ac:dyDescent="0.35">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 = 0,"",INDEX(customers!$A$1:$I$1001,MATCH(orders!$C916,customers!$A$1:$A$1001,0),MATCH(orders!G$1,customers!$A$1:$I$1,0)))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_xlfn.XLOOKUP(C916,customers!$A$1:$A$1001,customers!$I$1:$I$1001,,0,1)</f>
        <v>No</v>
      </c>
    </row>
    <row r="917" spans="1:16" x14ac:dyDescent="0.35">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 = 0,"",INDEX(customers!$A$1:$I$1001,MATCH(orders!$C917,customers!$A$1:$A$1001,0),MATCH(orders!G$1,customers!$A$1:$I$1,0)))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_xlfn.XLOOKUP(C917,customers!$A$1:$A$1001,customers!$I$1:$I$1001,,0,1)</f>
        <v>Yes</v>
      </c>
    </row>
    <row r="918" spans="1:16" x14ac:dyDescent="0.35">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 = 0,"",INDEX(customers!$A$1:$I$1001,MATCH(orders!$C918,customers!$A$1:$A$1001,0),MATCH(orders!G$1,customers!$A$1:$I$1,0)))</f>
        <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_xlfn.XLOOKUP(C918,customers!$A$1:$A$1001,customers!$I$1:$I$1001,,0,1)</f>
        <v>Yes</v>
      </c>
    </row>
    <row r="919" spans="1:16" x14ac:dyDescent="0.35">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 = 0,"",INDEX(customers!$A$1:$I$1001,MATCH(orders!$C919,customers!$A$1:$A$1001,0),MATCH(orders!G$1,customers!$A$1:$I$1,0)))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_xlfn.XLOOKUP(C919,customers!$A$1:$A$1001,customers!$I$1:$I$1001,,0,1)</f>
        <v>No</v>
      </c>
    </row>
    <row r="920" spans="1:16" x14ac:dyDescent="0.35">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 = 0,"",INDEX(customers!$A$1:$I$1001,MATCH(orders!$C920,customers!$A$1:$A$1001,0),MATCH(orders!G$1,customers!$A$1:$I$1,0)))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_xlfn.XLOOKUP(C920,customers!$A$1:$A$1001,customers!$I$1:$I$1001,,0,1)</f>
        <v>No</v>
      </c>
    </row>
    <row r="921" spans="1:16" x14ac:dyDescent="0.35">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 = 0,"",INDEX(customers!$A$1:$I$1001,MATCH(orders!$C921,customers!$A$1:$A$1001,0),MATCH(orders!G$1,customers!$A$1:$I$1,0)))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_xlfn.XLOOKUP(C921,customers!$A$1:$A$1001,customers!$I$1:$I$1001,,0,1)</f>
        <v>Yes</v>
      </c>
    </row>
    <row r="922" spans="1:16" x14ac:dyDescent="0.35">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 = 0,"",INDEX(customers!$A$1:$I$1001,MATCH(orders!$C922,customers!$A$1:$A$1001,0),MATCH(orders!G$1,customers!$A$1:$I$1,0)))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_xlfn.XLOOKUP(C922,customers!$A$1:$A$1001,customers!$I$1:$I$1001,,0,1)</f>
        <v>No</v>
      </c>
    </row>
    <row r="923" spans="1:16" x14ac:dyDescent="0.35">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 = 0,"",INDEX(customers!$A$1:$I$1001,MATCH(orders!$C923,customers!$A$1:$A$1001,0),MATCH(orders!G$1,customers!$A$1:$I$1,0)))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_xlfn.XLOOKUP(C923,customers!$A$1:$A$1001,customers!$I$1:$I$1001,,0,1)</f>
        <v>No</v>
      </c>
    </row>
    <row r="924" spans="1:16" x14ac:dyDescent="0.35">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 = 0,"",INDEX(customers!$A$1:$I$1001,MATCH(orders!$C924,customers!$A$1:$A$1001,0),MATCH(orders!G$1,customers!$A$1:$I$1,0)))</f>
        <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_xlfn.XLOOKUP(C924,customers!$A$1:$A$1001,customers!$I$1:$I$1001,,0,1)</f>
        <v>Yes</v>
      </c>
    </row>
    <row r="925" spans="1:16" x14ac:dyDescent="0.35">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 = 0,"",INDEX(customers!$A$1:$I$1001,MATCH(orders!$C925,customers!$A$1:$A$1001,0),MATCH(orders!G$1,customers!$A$1:$I$1,0)))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_xlfn.XLOOKUP(C925,customers!$A$1:$A$1001,customers!$I$1:$I$1001,,0,1)</f>
        <v>No</v>
      </c>
    </row>
    <row r="926" spans="1:16" x14ac:dyDescent="0.35">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 = 0,"",INDEX(customers!$A$1:$I$1001,MATCH(orders!$C926,customers!$A$1:$A$1001,0),MATCH(orders!G$1,customers!$A$1:$I$1,0)))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_xlfn.XLOOKUP(C926,customers!$A$1:$A$1001,customers!$I$1:$I$1001,,0,1)</f>
        <v>No</v>
      </c>
    </row>
    <row r="927" spans="1:16" x14ac:dyDescent="0.35">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 = 0,"",INDEX(customers!$A$1:$I$1001,MATCH(orders!$C927,customers!$A$1:$A$1001,0),MATCH(orders!G$1,customers!$A$1:$I$1,0)))</f>
        <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_xlfn.XLOOKUP(C927,customers!$A$1:$A$1001,customers!$I$1:$I$1001,,0,1)</f>
        <v>No</v>
      </c>
    </row>
    <row r="928" spans="1:16" x14ac:dyDescent="0.35">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 = 0,"",INDEX(customers!$A$1:$I$1001,MATCH(orders!$C928,customers!$A$1:$A$1001,0),MATCH(orders!G$1,customers!$A$1:$I$1,0)))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_xlfn.XLOOKUP(C928,customers!$A$1:$A$1001,customers!$I$1:$I$1001,,0,1)</f>
        <v>Yes</v>
      </c>
    </row>
    <row r="929" spans="1:16" x14ac:dyDescent="0.35">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 = 0,"",INDEX(customers!$A$1:$I$1001,MATCH(orders!$C929,customers!$A$1:$A$1001,0),MATCH(orders!G$1,customers!$A$1:$I$1,0)))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_xlfn.XLOOKUP(C929,customers!$A$1:$A$1001,customers!$I$1:$I$1001,,0,1)</f>
        <v>No</v>
      </c>
    </row>
    <row r="930" spans="1:16" x14ac:dyDescent="0.35">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 = 0,"",INDEX(customers!$A$1:$I$1001,MATCH(orders!$C930,customers!$A$1:$A$1001,0),MATCH(orders!G$1,customers!$A$1:$I$1,0)))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_xlfn.XLOOKUP(C930,customers!$A$1:$A$1001,customers!$I$1:$I$1001,,0,1)</f>
        <v>Yes</v>
      </c>
    </row>
    <row r="931" spans="1:16" x14ac:dyDescent="0.35">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 = 0,"",INDEX(customers!$A$1:$I$1001,MATCH(orders!$C931,customers!$A$1:$A$1001,0),MATCH(orders!G$1,customers!$A$1:$I$1,0)))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_xlfn.XLOOKUP(C931,customers!$A$1:$A$1001,customers!$I$1:$I$1001,,0,1)</f>
        <v>Yes</v>
      </c>
    </row>
    <row r="932" spans="1:16" x14ac:dyDescent="0.35">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 = 0,"",INDEX(customers!$A$1:$I$1001,MATCH(orders!$C932,customers!$A$1:$A$1001,0),MATCH(orders!G$1,customers!$A$1:$I$1,0)))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_xlfn.XLOOKUP(C932,customers!$A$1:$A$1001,customers!$I$1:$I$1001,,0,1)</f>
        <v>Yes</v>
      </c>
    </row>
    <row r="933" spans="1:16" x14ac:dyDescent="0.35">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 = 0,"",INDEX(customers!$A$1:$I$1001,MATCH(orders!$C933,customers!$A$1:$A$1001,0),MATCH(orders!G$1,customers!$A$1:$I$1,0)))</f>
        <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_xlfn.XLOOKUP(C933,customers!$A$1:$A$1001,customers!$I$1:$I$1001,,0,1)</f>
        <v>Yes</v>
      </c>
    </row>
    <row r="934" spans="1:16" x14ac:dyDescent="0.35">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 = 0,"",INDEX(customers!$A$1:$I$1001,MATCH(orders!$C934,customers!$A$1:$A$1001,0),MATCH(orders!G$1,customers!$A$1:$I$1,0)))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_xlfn.XLOOKUP(C934,customers!$A$1:$A$1001,customers!$I$1:$I$1001,,0,1)</f>
        <v>No</v>
      </c>
    </row>
    <row r="935" spans="1:16" x14ac:dyDescent="0.35">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 = 0,"",INDEX(customers!$A$1:$I$1001,MATCH(orders!$C935,customers!$A$1:$A$1001,0),MATCH(orders!G$1,customers!$A$1:$I$1,0)))</f>
        <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_xlfn.XLOOKUP(C935,customers!$A$1:$A$1001,customers!$I$1:$I$1001,,0,1)</f>
        <v>Yes</v>
      </c>
    </row>
    <row r="936" spans="1:16" x14ac:dyDescent="0.35">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 = 0,"",INDEX(customers!$A$1:$I$1001,MATCH(orders!$C936,customers!$A$1:$A$1001,0),MATCH(orders!G$1,customers!$A$1:$I$1,0)))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_xlfn.XLOOKUP(C936,customers!$A$1:$A$1001,customers!$I$1:$I$1001,,0,1)</f>
        <v>No</v>
      </c>
    </row>
    <row r="937" spans="1:16" x14ac:dyDescent="0.35">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 = 0,"",INDEX(customers!$A$1:$I$1001,MATCH(orders!$C937,customers!$A$1:$A$1001,0),MATCH(orders!G$1,customers!$A$1:$I$1,0)))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_xlfn.XLOOKUP(C937,customers!$A$1:$A$1001,customers!$I$1:$I$1001,,0,1)</f>
        <v>Yes</v>
      </c>
    </row>
    <row r="938" spans="1:16" x14ac:dyDescent="0.35">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 = 0,"",INDEX(customers!$A$1:$I$1001,MATCH(orders!$C938,customers!$A$1:$A$1001,0),MATCH(orders!G$1,customers!$A$1:$I$1,0)))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_xlfn.XLOOKUP(C938,customers!$A$1:$A$1001,customers!$I$1:$I$1001,,0,1)</f>
        <v>Yes</v>
      </c>
    </row>
    <row r="939" spans="1:16" x14ac:dyDescent="0.35">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 = 0,"",INDEX(customers!$A$1:$I$1001,MATCH(orders!$C939,customers!$A$1:$A$1001,0),MATCH(orders!G$1,customers!$A$1:$I$1,0)))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_xlfn.XLOOKUP(C939,customers!$A$1:$A$1001,customers!$I$1:$I$1001,,0,1)</f>
        <v>Yes</v>
      </c>
    </row>
    <row r="940" spans="1:16" x14ac:dyDescent="0.35">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 = 0,"",INDEX(customers!$A$1:$I$1001,MATCH(orders!$C940,customers!$A$1:$A$1001,0),MATCH(orders!G$1,customers!$A$1:$I$1,0)))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_xlfn.XLOOKUP(C940,customers!$A$1:$A$1001,customers!$I$1:$I$1001,,0,1)</f>
        <v>Yes</v>
      </c>
    </row>
    <row r="941" spans="1:16" x14ac:dyDescent="0.35">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 = 0,"",INDEX(customers!$A$1:$I$1001,MATCH(orders!$C941,customers!$A$1:$A$1001,0),MATCH(orders!G$1,customers!$A$1:$I$1,0)))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_xlfn.XLOOKUP(C941,customers!$A$1:$A$1001,customers!$I$1:$I$1001,,0,1)</f>
        <v>No</v>
      </c>
    </row>
    <row r="942" spans="1:16" x14ac:dyDescent="0.35">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 = 0,"",INDEX(customers!$A$1:$I$1001,MATCH(orders!$C942,customers!$A$1:$A$1001,0),MATCH(orders!G$1,customers!$A$1:$I$1,0)))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_xlfn.XLOOKUP(C942,customers!$A$1:$A$1001,customers!$I$1:$I$1001,,0,1)</f>
        <v>Yes</v>
      </c>
    </row>
    <row r="943" spans="1:16" x14ac:dyDescent="0.35">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 = 0,"",INDEX(customers!$A$1:$I$1001,MATCH(orders!$C943,customers!$A$1:$A$1001,0),MATCH(orders!G$1,customers!$A$1:$I$1,0)))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_xlfn.XLOOKUP(C943,customers!$A$1:$A$1001,customers!$I$1:$I$1001,,0,1)</f>
        <v>Yes</v>
      </c>
    </row>
    <row r="944" spans="1:16" x14ac:dyDescent="0.35">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 = 0,"",INDEX(customers!$A$1:$I$1001,MATCH(orders!$C944,customers!$A$1:$A$1001,0),MATCH(orders!G$1,customers!$A$1:$I$1,0)))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_xlfn.XLOOKUP(C944,customers!$A$1:$A$1001,customers!$I$1:$I$1001,,0,1)</f>
        <v>No</v>
      </c>
    </row>
    <row r="945" spans="1:16" x14ac:dyDescent="0.35">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 = 0,"",INDEX(customers!$A$1:$I$1001,MATCH(orders!$C945,customers!$A$1:$A$1001,0),MATCH(orders!G$1,customers!$A$1:$I$1,0)))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_xlfn.XLOOKUP(C945,customers!$A$1:$A$1001,customers!$I$1:$I$1001,,0,1)</f>
        <v>No</v>
      </c>
    </row>
    <row r="946" spans="1:16" x14ac:dyDescent="0.35">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 = 0,"",INDEX(customers!$A$1:$I$1001,MATCH(orders!$C946,customers!$A$1:$A$1001,0),MATCH(orders!G$1,customers!$A$1:$I$1,0)))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_xlfn.XLOOKUP(C946,customers!$A$1:$A$1001,customers!$I$1:$I$1001,,0,1)</f>
        <v>No</v>
      </c>
    </row>
    <row r="947" spans="1:16" x14ac:dyDescent="0.35">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 = 0,"",INDEX(customers!$A$1:$I$1001,MATCH(orders!$C947,customers!$A$1:$A$1001,0),MATCH(orders!G$1,customers!$A$1:$I$1,0)))</f>
        <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_xlfn.XLOOKUP(C947,customers!$A$1:$A$1001,customers!$I$1:$I$1001,,0,1)</f>
        <v>No</v>
      </c>
    </row>
    <row r="948" spans="1:16" x14ac:dyDescent="0.35">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 = 0,"",INDEX(customers!$A$1:$I$1001,MATCH(orders!$C948,customers!$A$1:$A$1001,0),MATCH(orders!G$1,customers!$A$1:$I$1,0)))</f>
        <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_xlfn.XLOOKUP(C948,customers!$A$1:$A$1001,customers!$I$1:$I$1001,,0,1)</f>
        <v>No</v>
      </c>
    </row>
    <row r="949" spans="1:16" x14ac:dyDescent="0.35">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 = 0,"",INDEX(customers!$A$1:$I$1001,MATCH(orders!$C949,customers!$A$1:$A$1001,0),MATCH(orders!G$1,customers!$A$1:$I$1,0)))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_xlfn.XLOOKUP(C949,customers!$A$1:$A$1001,customers!$I$1:$I$1001,,0,1)</f>
        <v>No</v>
      </c>
    </row>
    <row r="950" spans="1:16" x14ac:dyDescent="0.35">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 = 0,"",INDEX(customers!$A$1:$I$1001,MATCH(orders!$C950,customers!$A$1:$A$1001,0),MATCH(orders!G$1,customers!$A$1:$I$1,0)))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_xlfn.XLOOKUP(C950,customers!$A$1:$A$1001,customers!$I$1:$I$1001,,0,1)</f>
        <v>Yes</v>
      </c>
    </row>
    <row r="951" spans="1:16" x14ac:dyDescent="0.35">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 = 0,"",INDEX(customers!$A$1:$I$1001,MATCH(orders!$C951,customers!$A$1:$A$1001,0),MATCH(orders!G$1,customers!$A$1:$I$1,0)))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_xlfn.XLOOKUP(C951,customers!$A$1:$A$1001,customers!$I$1:$I$1001,,0,1)</f>
        <v>No</v>
      </c>
    </row>
    <row r="952" spans="1:16" x14ac:dyDescent="0.35">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 = 0,"",INDEX(customers!$A$1:$I$1001,MATCH(orders!$C952,customers!$A$1:$A$1001,0),MATCH(orders!G$1,customers!$A$1:$I$1,0)))</f>
        <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_xlfn.XLOOKUP(C952,customers!$A$1:$A$1001,customers!$I$1:$I$1001,,0,1)</f>
        <v>Yes</v>
      </c>
    </row>
    <row r="953" spans="1:16" x14ac:dyDescent="0.35">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 = 0,"",INDEX(customers!$A$1:$I$1001,MATCH(orders!$C953,customers!$A$1:$A$1001,0),MATCH(orders!G$1,customers!$A$1:$I$1,0)))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_xlfn.XLOOKUP(C953,customers!$A$1:$A$1001,customers!$I$1:$I$1001,,0,1)</f>
        <v>No</v>
      </c>
    </row>
    <row r="954" spans="1:16" x14ac:dyDescent="0.35">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 = 0,"",INDEX(customers!$A$1:$I$1001,MATCH(orders!$C954,customers!$A$1:$A$1001,0),MATCH(orders!G$1,customers!$A$1:$I$1,0)))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_xlfn.XLOOKUP(C954,customers!$A$1:$A$1001,customers!$I$1:$I$1001,,0,1)</f>
        <v>Yes</v>
      </c>
    </row>
    <row r="955" spans="1:16" x14ac:dyDescent="0.35">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 = 0,"",INDEX(customers!$A$1:$I$1001,MATCH(orders!$C955,customers!$A$1:$A$1001,0),MATCH(orders!G$1,customers!$A$1:$I$1,0)))</f>
        <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_xlfn.XLOOKUP(C955,customers!$A$1:$A$1001,customers!$I$1:$I$1001,,0,1)</f>
        <v>Yes</v>
      </c>
    </row>
    <row r="956" spans="1:16" x14ac:dyDescent="0.35">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 = 0,"",INDEX(customers!$A$1:$I$1001,MATCH(orders!$C956,customers!$A$1:$A$1001,0),MATCH(orders!G$1,customers!$A$1:$I$1,0)))</f>
        <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_xlfn.XLOOKUP(C956,customers!$A$1:$A$1001,customers!$I$1:$I$1001,,0,1)</f>
        <v>Yes</v>
      </c>
    </row>
    <row r="957" spans="1:16" x14ac:dyDescent="0.35">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 = 0,"",INDEX(customers!$A$1:$I$1001,MATCH(orders!$C957,customers!$A$1:$A$1001,0),MATCH(orders!G$1,customers!$A$1:$I$1,0)))</f>
        <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_xlfn.XLOOKUP(C957,customers!$A$1:$A$1001,customers!$I$1:$I$1001,,0,1)</f>
        <v>Yes</v>
      </c>
    </row>
    <row r="958" spans="1:16" x14ac:dyDescent="0.35">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 = 0,"",INDEX(customers!$A$1:$I$1001,MATCH(orders!$C958,customers!$A$1:$A$1001,0),MATCH(orders!G$1,customers!$A$1:$I$1,0)))</f>
        <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_xlfn.XLOOKUP(C958,customers!$A$1:$A$1001,customers!$I$1:$I$1001,,0,1)</f>
        <v>Yes</v>
      </c>
    </row>
    <row r="959" spans="1:16" x14ac:dyDescent="0.35">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 = 0,"",INDEX(customers!$A$1:$I$1001,MATCH(orders!$C959,customers!$A$1:$A$1001,0),MATCH(orders!G$1,customers!$A$1:$I$1,0)))</f>
        <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_xlfn.XLOOKUP(C959,customers!$A$1:$A$1001,customers!$I$1:$I$1001,,0,1)</f>
        <v>Yes</v>
      </c>
    </row>
    <row r="960" spans="1:16" x14ac:dyDescent="0.35">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 = 0,"",INDEX(customers!$A$1:$I$1001,MATCH(orders!$C960,customers!$A$1:$A$1001,0),MATCH(orders!G$1,customers!$A$1:$I$1,0)))</f>
        <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_xlfn.XLOOKUP(C960,customers!$A$1:$A$1001,customers!$I$1:$I$1001,,0,1)</f>
        <v>Yes</v>
      </c>
    </row>
    <row r="961" spans="1:16" x14ac:dyDescent="0.35">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 = 0,"",INDEX(customers!$A$1:$I$1001,MATCH(orders!$C961,customers!$A$1:$A$1001,0),MATCH(orders!G$1,customers!$A$1:$I$1,0)))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_xlfn.XLOOKUP(C961,customers!$A$1:$A$1001,customers!$I$1:$I$1001,,0,1)</f>
        <v>Yes</v>
      </c>
    </row>
    <row r="962" spans="1:16" x14ac:dyDescent="0.35">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 = 0,"",INDEX(customers!$A$1:$I$1001,MATCH(orders!$C962,customers!$A$1:$A$1001,0),MATCH(orders!G$1,customers!$A$1:$I$1,0)))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_xlfn.XLOOKUP(C962,customers!$A$1:$A$1001,customers!$I$1:$I$1001,,0,1)</f>
        <v>Yes</v>
      </c>
    </row>
    <row r="963" spans="1:16" x14ac:dyDescent="0.35">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 = 0,"",INDEX(customers!$A$1:$I$1001,MATCH(orders!$C963,customers!$A$1:$A$1001,0),MATCH(orders!G$1,customers!$A$1:$I$1,0)))</f>
        <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 *E963</f>
        <v>45.769999999999996</v>
      </c>
      <c r="N963" t="str">
        <f t="shared" ref="N963:N1001" si="46">IF(I963="Rob","Robusta",IF(I963="Exc","Excelsa",IF(I963="Ara","Arabica",IF(I963="Lib","Liberica",""))))</f>
        <v>Arabica</v>
      </c>
      <c r="O963" t="str">
        <f t="shared" ref="O963:O1001" si="47">IF(J963 ="M","Medium",IF(J963="L","Light",IF(J963="D","Dark","")))</f>
        <v>Dark</v>
      </c>
      <c r="P963" t="str">
        <f>_xlfn.XLOOKUP(C963,customers!$A$1:$A$1001,customers!$I$1:$I$1001,,0,1)</f>
        <v>Yes</v>
      </c>
    </row>
    <row r="964" spans="1:16" x14ac:dyDescent="0.35">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 = 0,"",INDEX(customers!$A$1:$I$1001,MATCH(orders!$C964,customers!$A$1:$A$1001,0),MATCH(orders!G$1,customers!$A$1:$I$1,0)))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_xlfn.XLOOKUP(C964,customers!$A$1:$A$1001,customers!$I$1:$I$1001,,0,1)</f>
        <v>Yes</v>
      </c>
    </row>
    <row r="965" spans="1:16" x14ac:dyDescent="0.35">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 = 0,"",INDEX(customers!$A$1:$I$1001,MATCH(orders!$C965,customers!$A$1:$A$1001,0),MATCH(orders!G$1,customers!$A$1:$I$1,0)))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_xlfn.XLOOKUP(C965,customers!$A$1:$A$1001,customers!$I$1:$I$1001,,0,1)</f>
        <v>Yes</v>
      </c>
    </row>
    <row r="966" spans="1:16" x14ac:dyDescent="0.35">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 = 0,"",INDEX(customers!$A$1:$I$1001,MATCH(orders!$C966,customers!$A$1:$A$1001,0),MATCH(orders!G$1,customers!$A$1:$I$1,0)))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_xlfn.XLOOKUP(C966,customers!$A$1:$A$1001,customers!$I$1:$I$1001,,0,1)</f>
        <v>No</v>
      </c>
    </row>
    <row r="967" spans="1:16" x14ac:dyDescent="0.35">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 = 0,"",INDEX(customers!$A$1:$I$1001,MATCH(orders!$C967,customers!$A$1:$A$1001,0),MATCH(orders!G$1,customers!$A$1:$I$1,0)))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_xlfn.XLOOKUP(C967,customers!$A$1:$A$1001,customers!$I$1:$I$1001,,0,1)</f>
        <v>Yes</v>
      </c>
    </row>
    <row r="968" spans="1:16" x14ac:dyDescent="0.35">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 = 0,"",INDEX(customers!$A$1:$I$1001,MATCH(orders!$C968,customers!$A$1:$A$1001,0),MATCH(orders!G$1,customers!$A$1:$I$1,0)))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_xlfn.XLOOKUP(C968,customers!$A$1:$A$1001,customers!$I$1:$I$1001,,0,1)</f>
        <v>Yes</v>
      </c>
    </row>
    <row r="969" spans="1:16" x14ac:dyDescent="0.35">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 = 0,"",INDEX(customers!$A$1:$I$1001,MATCH(orders!$C969,customers!$A$1:$A$1001,0),MATCH(orders!G$1,customers!$A$1:$I$1,0)))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_xlfn.XLOOKUP(C969,customers!$A$1:$A$1001,customers!$I$1:$I$1001,,0,1)</f>
        <v>Yes</v>
      </c>
    </row>
    <row r="970" spans="1:16" x14ac:dyDescent="0.35">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 = 0,"",INDEX(customers!$A$1:$I$1001,MATCH(orders!$C970,customers!$A$1:$A$1001,0),MATCH(orders!G$1,customers!$A$1:$I$1,0)))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_xlfn.XLOOKUP(C970,customers!$A$1:$A$1001,customers!$I$1:$I$1001,,0,1)</f>
        <v>No</v>
      </c>
    </row>
    <row r="971" spans="1:16" x14ac:dyDescent="0.35">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 = 0,"",INDEX(customers!$A$1:$I$1001,MATCH(orders!$C971,customers!$A$1:$A$1001,0),MATCH(orders!G$1,customers!$A$1:$I$1,0)))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_xlfn.XLOOKUP(C971,customers!$A$1:$A$1001,customers!$I$1:$I$1001,,0,1)</f>
        <v>Yes</v>
      </c>
    </row>
    <row r="972" spans="1:16" x14ac:dyDescent="0.35">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 = 0,"",INDEX(customers!$A$1:$I$1001,MATCH(orders!$C972,customers!$A$1:$A$1001,0),MATCH(orders!G$1,customers!$A$1:$I$1,0)))</f>
        <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_xlfn.XLOOKUP(C972,customers!$A$1:$A$1001,customers!$I$1:$I$1001,,0,1)</f>
        <v>No</v>
      </c>
    </row>
    <row r="973" spans="1:16" x14ac:dyDescent="0.35">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 = 0,"",INDEX(customers!$A$1:$I$1001,MATCH(orders!$C973,customers!$A$1:$A$1001,0),MATCH(orders!G$1,customers!$A$1:$I$1,0)))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_xlfn.XLOOKUP(C973,customers!$A$1:$A$1001,customers!$I$1:$I$1001,,0,1)</f>
        <v>No</v>
      </c>
    </row>
    <row r="974" spans="1:16" x14ac:dyDescent="0.35">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 = 0,"",INDEX(customers!$A$1:$I$1001,MATCH(orders!$C974,customers!$A$1:$A$1001,0),MATCH(orders!G$1,customers!$A$1:$I$1,0)))</f>
        <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_xlfn.XLOOKUP(C974,customers!$A$1:$A$1001,customers!$I$1:$I$1001,,0,1)</f>
        <v>Yes</v>
      </c>
    </row>
    <row r="975" spans="1:16" x14ac:dyDescent="0.35">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 = 0,"",INDEX(customers!$A$1:$I$1001,MATCH(orders!$C975,customers!$A$1:$A$1001,0),MATCH(orders!G$1,customers!$A$1:$I$1,0)))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_xlfn.XLOOKUP(C975,customers!$A$1:$A$1001,customers!$I$1:$I$1001,,0,1)</f>
        <v>No</v>
      </c>
    </row>
    <row r="976" spans="1:16" x14ac:dyDescent="0.35">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 = 0,"",INDEX(customers!$A$1:$I$1001,MATCH(orders!$C976,customers!$A$1:$A$1001,0),MATCH(orders!G$1,customers!$A$1:$I$1,0)))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_xlfn.XLOOKUP(C976,customers!$A$1:$A$1001,customers!$I$1:$I$1001,,0,1)</f>
        <v>Yes</v>
      </c>
    </row>
    <row r="977" spans="1:16" x14ac:dyDescent="0.35">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 = 0,"",INDEX(customers!$A$1:$I$1001,MATCH(orders!$C977,customers!$A$1:$A$1001,0),MATCH(orders!G$1,customers!$A$1:$I$1,0)))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_xlfn.XLOOKUP(C977,customers!$A$1:$A$1001,customers!$I$1:$I$1001,,0,1)</f>
        <v>Yes</v>
      </c>
    </row>
    <row r="978" spans="1:16" x14ac:dyDescent="0.35">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 = 0,"",INDEX(customers!$A$1:$I$1001,MATCH(orders!$C978,customers!$A$1:$A$1001,0),MATCH(orders!G$1,customers!$A$1:$I$1,0)))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_xlfn.XLOOKUP(C978,customers!$A$1:$A$1001,customers!$I$1:$I$1001,,0,1)</f>
        <v>Yes</v>
      </c>
    </row>
    <row r="979" spans="1:16" x14ac:dyDescent="0.35">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 = 0,"",INDEX(customers!$A$1:$I$1001,MATCH(orders!$C979,customers!$A$1:$A$1001,0),MATCH(orders!G$1,customers!$A$1:$I$1,0)))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_xlfn.XLOOKUP(C979,customers!$A$1:$A$1001,customers!$I$1:$I$1001,,0,1)</f>
        <v>No</v>
      </c>
    </row>
    <row r="980" spans="1:16" x14ac:dyDescent="0.35">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 = 0,"",INDEX(customers!$A$1:$I$1001,MATCH(orders!$C980,customers!$A$1:$A$1001,0),MATCH(orders!G$1,customers!$A$1:$I$1,0)))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_xlfn.XLOOKUP(C980,customers!$A$1:$A$1001,customers!$I$1:$I$1001,,0,1)</f>
        <v>No</v>
      </c>
    </row>
    <row r="981" spans="1:16" x14ac:dyDescent="0.35">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 = 0,"",INDEX(customers!$A$1:$I$1001,MATCH(orders!$C981,customers!$A$1:$A$1001,0),MATCH(orders!G$1,customers!$A$1:$I$1,0)))</f>
        <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_xlfn.XLOOKUP(C981,customers!$A$1:$A$1001,customers!$I$1:$I$1001,,0,1)</f>
        <v>No</v>
      </c>
    </row>
    <row r="982" spans="1:16" x14ac:dyDescent="0.35">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 = 0,"",INDEX(customers!$A$1:$I$1001,MATCH(orders!$C982,customers!$A$1:$A$1001,0),MATCH(orders!G$1,customers!$A$1:$I$1,0)))</f>
        <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_xlfn.XLOOKUP(C982,customers!$A$1:$A$1001,customers!$I$1:$I$1001,,0,1)</f>
        <v>Yes</v>
      </c>
    </row>
    <row r="983" spans="1:16" x14ac:dyDescent="0.35">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 = 0,"",INDEX(customers!$A$1:$I$1001,MATCH(orders!$C983,customers!$A$1:$A$1001,0),MATCH(orders!G$1,customers!$A$1:$I$1,0)))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_xlfn.XLOOKUP(C983,customers!$A$1:$A$1001,customers!$I$1:$I$1001,,0,1)</f>
        <v>Yes</v>
      </c>
    </row>
    <row r="984" spans="1:16" x14ac:dyDescent="0.35">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 = 0,"",INDEX(customers!$A$1:$I$1001,MATCH(orders!$C984,customers!$A$1:$A$1001,0),MATCH(orders!G$1,customers!$A$1:$I$1,0)))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_xlfn.XLOOKUP(C984,customers!$A$1:$A$1001,customers!$I$1:$I$1001,,0,1)</f>
        <v>Yes</v>
      </c>
    </row>
    <row r="985" spans="1:16" x14ac:dyDescent="0.35">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 = 0,"",INDEX(customers!$A$1:$I$1001,MATCH(orders!$C985,customers!$A$1:$A$1001,0),MATCH(orders!G$1,customers!$A$1:$I$1,0)))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_xlfn.XLOOKUP(C985,customers!$A$1:$A$1001,customers!$I$1:$I$1001,,0,1)</f>
        <v>Yes</v>
      </c>
    </row>
    <row r="986" spans="1:16" x14ac:dyDescent="0.35">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 = 0,"",INDEX(customers!$A$1:$I$1001,MATCH(orders!$C986,customers!$A$1:$A$1001,0),MATCH(orders!G$1,customers!$A$1:$I$1,0)))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_xlfn.XLOOKUP(C986,customers!$A$1:$A$1001,customers!$I$1:$I$1001,,0,1)</f>
        <v>Yes</v>
      </c>
    </row>
    <row r="987" spans="1:16" x14ac:dyDescent="0.35">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 = 0,"",INDEX(customers!$A$1:$I$1001,MATCH(orders!$C987,customers!$A$1:$A$1001,0),MATCH(orders!G$1,customers!$A$1:$I$1,0)))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_xlfn.XLOOKUP(C987,customers!$A$1:$A$1001,customers!$I$1:$I$1001,,0,1)</f>
        <v>No</v>
      </c>
    </row>
    <row r="988" spans="1:16" x14ac:dyDescent="0.35">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 = 0,"",INDEX(customers!$A$1:$I$1001,MATCH(orders!$C988,customers!$A$1:$A$1001,0),MATCH(orders!G$1,customers!$A$1:$I$1,0)))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_xlfn.XLOOKUP(C988,customers!$A$1:$A$1001,customers!$I$1:$I$1001,,0,1)</f>
        <v>No</v>
      </c>
    </row>
    <row r="989" spans="1:16" x14ac:dyDescent="0.35">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 = 0,"",INDEX(customers!$A$1:$I$1001,MATCH(orders!$C989,customers!$A$1:$A$1001,0),MATCH(orders!G$1,customers!$A$1:$I$1,0)))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_xlfn.XLOOKUP(C989,customers!$A$1:$A$1001,customers!$I$1:$I$1001,,0,1)</f>
        <v>Yes</v>
      </c>
    </row>
    <row r="990" spans="1:16" x14ac:dyDescent="0.35">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 = 0,"",INDEX(customers!$A$1:$I$1001,MATCH(orders!$C990,customers!$A$1:$A$1001,0),MATCH(orders!G$1,customers!$A$1:$I$1,0)))</f>
        <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_xlfn.XLOOKUP(C990,customers!$A$1:$A$1001,customers!$I$1:$I$1001,,0,1)</f>
        <v>Yes</v>
      </c>
    </row>
    <row r="991" spans="1:16" x14ac:dyDescent="0.35">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 = 0,"",INDEX(customers!$A$1:$I$1001,MATCH(orders!$C991,customers!$A$1:$A$1001,0),MATCH(orders!G$1,customers!$A$1:$I$1,0)))</f>
        <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_xlfn.XLOOKUP(C991,customers!$A$1:$A$1001,customers!$I$1:$I$1001,,0,1)</f>
        <v>Yes</v>
      </c>
    </row>
    <row r="992" spans="1:16" x14ac:dyDescent="0.35">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 = 0,"",INDEX(customers!$A$1:$I$1001,MATCH(orders!$C992,customers!$A$1:$A$1001,0),MATCH(orders!G$1,customers!$A$1:$I$1,0)))</f>
        <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_xlfn.XLOOKUP(C992,customers!$A$1:$A$1001,customers!$I$1:$I$1001,,0,1)</f>
        <v>No</v>
      </c>
    </row>
    <row r="993" spans="1:16" x14ac:dyDescent="0.35">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 = 0,"",INDEX(customers!$A$1:$I$1001,MATCH(orders!$C993,customers!$A$1:$A$1001,0),MATCH(orders!G$1,customers!$A$1:$I$1,0)))</f>
        <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_xlfn.XLOOKUP(C993,customers!$A$1:$A$1001,customers!$I$1:$I$1001,,0,1)</f>
        <v>No</v>
      </c>
    </row>
    <row r="994" spans="1:16" x14ac:dyDescent="0.35">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 = 0,"",INDEX(customers!$A$1:$I$1001,MATCH(orders!$C994,customers!$A$1:$A$1001,0),MATCH(orders!G$1,customers!$A$1:$I$1,0)))</f>
        <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_xlfn.XLOOKUP(C994,customers!$A$1:$A$1001,customers!$I$1:$I$1001,,0,1)</f>
        <v>No</v>
      </c>
    </row>
    <row r="995" spans="1:16" x14ac:dyDescent="0.35">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 = 0,"",INDEX(customers!$A$1:$I$1001,MATCH(orders!$C995,customers!$A$1:$A$1001,0),MATCH(orders!G$1,customers!$A$1:$I$1,0)))</f>
        <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_xlfn.XLOOKUP(C995,customers!$A$1:$A$1001,customers!$I$1:$I$1001,,0,1)</f>
        <v>No</v>
      </c>
    </row>
    <row r="996" spans="1:16" x14ac:dyDescent="0.35">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 = 0,"",INDEX(customers!$A$1:$I$1001,MATCH(orders!$C996,customers!$A$1:$A$1001,0),MATCH(orders!G$1,customers!$A$1:$I$1,0)))</f>
        <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_xlfn.XLOOKUP(C996,customers!$A$1:$A$1001,customers!$I$1:$I$1001,,0,1)</f>
        <v>No</v>
      </c>
    </row>
    <row r="997" spans="1:16" x14ac:dyDescent="0.35">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 = 0,"",INDEX(customers!$A$1:$I$1001,MATCH(orders!$C997,customers!$A$1:$A$1001,0),MATCH(orders!G$1,customers!$A$1:$I$1,0)))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_xlfn.XLOOKUP(C997,customers!$A$1:$A$1001,customers!$I$1:$I$1001,,0,1)</f>
        <v>No</v>
      </c>
    </row>
    <row r="998" spans="1:16" x14ac:dyDescent="0.35">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 = 0,"",INDEX(customers!$A$1:$I$1001,MATCH(orders!$C998,customers!$A$1:$A$1001,0),MATCH(orders!G$1,customers!$A$1:$I$1,0)))</f>
        <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_xlfn.XLOOKUP(C998,customers!$A$1:$A$1001,customers!$I$1:$I$1001,,0,1)</f>
        <v>No</v>
      </c>
    </row>
    <row r="999" spans="1:16" x14ac:dyDescent="0.35">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 = 0,"",INDEX(customers!$A$1:$I$1001,MATCH(orders!$C999,customers!$A$1:$A$1001,0),MATCH(orders!G$1,customers!$A$1:$I$1,0)))</f>
        <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_xlfn.XLOOKUP(C999,customers!$A$1:$A$1001,customers!$I$1:$I$1001,,0,1)</f>
        <v>No</v>
      </c>
    </row>
    <row r="1000" spans="1:16" x14ac:dyDescent="0.35">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 = 0,"",INDEX(customers!$A$1:$I$1001,MATCH(orders!$C1000,customers!$A$1:$A$1001,0),MATCH(orders!G$1,customers!$A$1:$I$1,0)))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_xlfn.XLOOKUP(C1000,customers!$A$1:$A$1001,customers!$I$1:$I$1001,,0,1)</f>
        <v>No</v>
      </c>
    </row>
    <row r="1001" spans="1:16" x14ac:dyDescent="0.35">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 = 0,"",INDEX(customers!$A$1:$I$1001,MATCH(orders!$C1001,customers!$A$1:$A$1001,0),MATCH(orders!G$1,customers!$A$1:$I$1,0)))</f>
        <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_xlfn.XLOOKUP(C1001,customers!$A$1:$A$1001,customers!$I$1:$I$1001,,0,1)</f>
        <v>Yes</v>
      </c>
    </row>
    <row r="1002" spans="1:16" x14ac:dyDescent="0.35">
      <c r="F1002" s="2"/>
      <c r="G1002" s="2"/>
      <c r="H1002" s="2"/>
    </row>
    <row r="1003" spans="1:16" x14ac:dyDescent="0.35">
      <c r="F1003" s="2"/>
      <c r="G1003" s="2"/>
      <c r="H1003" s="2"/>
    </row>
    <row r="1004" spans="1:16" x14ac:dyDescent="0.35">
      <c r="F1004" s="2"/>
      <c r="G1004" s="2"/>
      <c r="H1004" s="2"/>
    </row>
    <row r="1005" spans="1:16" x14ac:dyDescent="0.35">
      <c r="F1005" s="2"/>
      <c r="G1005" s="2"/>
      <c r="H1005" s="2"/>
    </row>
    <row r="1006" spans="1:16" x14ac:dyDescent="0.35">
      <c r="F1006" s="2"/>
      <c r="G1006" s="2"/>
      <c r="H1006" s="2"/>
    </row>
    <row r="1007" spans="1:16" x14ac:dyDescent="0.35">
      <c r="F1007" s="2"/>
      <c r="G1007" s="2"/>
      <c r="H1007" s="2"/>
    </row>
    <row r="1008" spans="1:16" x14ac:dyDescent="0.35">
      <c r="F1008" s="2"/>
      <c r="G1008" s="2"/>
      <c r="H1008" s="2"/>
    </row>
    <row r="1009" spans="6:8" x14ac:dyDescent="0.35">
      <c r="F1009" s="2"/>
      <c r="G1009" s="2"/>
      <c r="H1009" s="2"/>
    </row>
    <row r="1010" spans="6:8" x14ac:dyDescent="0.35">
      <c r="F1010" s="2"/>
      <c r="G1010" s="2"/>
      <c r="H1010" s="2"/>
    </row>
    <row r="1011" spans="6:8" x14ac:dyDescent="0.35">
      <c r="F1011" s="2"/>
      <c r="G1011" s="2"/>
      <c r="H1011" s="2"/>
    </row>
    <row r="1012" spans="6:8" x14ac:dyDescent="0.35">
      <c r="F1012" s="2"/>
      <c r="G1012" s="2"/>
      <c r="H1012" s="2"/>
    </row>
    <row r="1013" spans="6:8" x14ac:dyDescent="0.35">
      <c r="F1013" s="2"/>
      <c r="G1013" s="2"/>
      <c r="H1013" s="2"/>
    </row>
    <row r="1014" spans="6:8" x14ac:dyDescent="0.35">
      <c r="F1014" s="2"/>
      <c r="G1014" s="2"/>
      <c r="H1014" s="2"/>
    </row>
    <row r="1015" spans="6:8" x14ac:dyDescent="0.35">
      <c r="F1015" s="2"/>
      <c r="G1015" s="2"/>
      <c r="H1015" s="2"/>
    </row>
    <row r="1016" spans="6:8" x14ac:dyDescent="0.35">
      <c r="F1016" s="2"/>
      <c r="G1016" s="2"/>
      <c r="H1016" s="2"/>
    </row>
    <row r="1017" spans="6:8" x14ac:dyDescent="0.35">
      <c r="F1017" s="2"/>
      <c r="G1017" s="2"/>
      <c r="H1017" s="2"/>
    </row>
    <row r="1018" spans="6:8" x14ac:dyDescent="0.35">
      <c r="F1018" s="2"/>
      <c r="G1018" s="2"/>
      <c r="H1018" s="2"/>
    </row>
    <row r="1019" spans="6:8" x14ac:dyDescent="0.35">
      <c r="F1019" s="2"/>
      <c r="G1019" s="2"/>
      <c r="H1019" s="2"/>
    </row>
    <row r="1020" spans="6:8" x14ac:dyDescent="0.35">
      <c r="F1020" s="2"/>
      <c r="G1020" s="2"/>
      <c r="H1020" s="2"/>
    </row>
    <row r="1021" spans="6:8" x14ac:dyDescent="0.35">
      <c r="F1021" s="2"/>
      <c r="G1021" s="2"/>
      <c r="H1021" s="2"/>
    </row>
    <row r="1022" spans="6:8" x14ac:dyDescent="0.35">
      <c r="F1022" s="2"/>
      <c r="G1022" s="2"/>
      <c r="H1022" s="2"/>
    </row>
    <row r="1023" spans="6:8" x14ac:dyDescent="0.35">
      <c r="F1023" s="2"/>
      <c r="G1023" s="2"/>
      <c r="H1023" s="2"/>
    </row>
    <row r="1024" spans="6:8" x14ac:dyDescent="0.35">
      <c r="F1024" s="2"/>
      <c r="G1024" s="2"/>
      <c r="H1024" s="2"/>
    </row>
    <row r="1025" spans="6:8" x14ac:dyDescent="0.35">
      <c r="F1025" s="2"/>
      <c r="G1025" s="2"/>
      <c r="H1025" s="2"/>
    </row>
    <row r="1026" spans="6:8" x14ac:dyDescent="0.35">
      <c r="F1026" s="2"/>
      <c r="G1026" s="2"/>
      <c r="H1026" s="2"/>
    </row>
    <row r="1027" spans="6:8" x14ac:dyDescent="0.35">
      <c r="F1027" s="2"/>
      <c r="G1027" s="2"/>
      <c r="H1027" s="2"/>
    </row>
    <row r="1028" spans="6:8" x14ac:dyDescent="0.35">
      <c r="F1028" s="2"/>
      <c r="G1028" s="2"/>
      <c r="H1028" s="2"/>
    </row>
    <row r="1029" spans="6:8" x14ac:dyDescent="0.35">
      <c r="F1029" s="2"/>
      <c r="G1029" s="2"/>
      <c r="H1029" s="2"/>
    </row>
    <row r="1030" spans="6:8" x14ac:dyDescent="0.35">
      <c r="F1030" s="2"/>
      <c r="G1030" s="2"/>
      <c r="H1030" s="2"/>
    </row>
    <row r="1031" spans="6:8" x14ac:dyDescent="0.35">
      <c r="F1031" s="2"/>
      <c r="G1031" s="2"/>
      <c r="H1031" s="2"/>
    </row>
    <row r="1032" spans="6:8" x14ac:dyDescent="0.35">
      <c r="F1032" s="2"/>
      <c r="G1032" s="2"/>
      <c r="H1032" s="2"/>
    </row>
    <row r="1033" spans="6:8" x14ac:dyDescent="0.35">
      <c r="F1033" s="2"/>
      <c r="G1033" s="2"/>
      <c r="H1033" s="2"/>
    </row>
    <row r="1034" spans="6:8" x14ac:dyDescent="0.35">
      <c r="F1034" s="2"/>
      <c r="G1034" s="2"/>
      <c r="H1034" s="2"/>
    </row>
    <row r="1035" spans="6:8" x14ac:dyDescent="0.35">
      <c r="F1035" s="2"/>
      <c r="G1035" s="2"/>
      <c r="H1035" s="2"/>
    </row>
    <row r="1036" spans="6:8" x14ac:dyDescent="0.35">
      <c r="F1036" s="2"/>
      <c r="G1036" s="2"/>
      <c r="H1036" s="2"/>
    </row>
    <row r="1037" spans="6:8" x14ac:dyDescent="0.35">
      <c r="F1037" s="2"/>
      <c r="G1037" s="2"/>
      <c r="H1037" s="2"/>
    </row>
    <row r="1038" spans="6:8" x14ac:dyDescent="0.35">
      <c r="F1038" s="2"/>
      <c r="G1038" s="2"/>
      <c r="H1038" s="2"/>
    </row>
    <row r="1039" spans="6:8" x14ac:dyDescent="0.35">
      <c r="F1039" s="2"/>
      <c r="G1039" s="2"/>
      <c r="H1039" s="2"/>
    </row>
    <row r="1040" spans="6:8" x14ac:dyDescent="0.35">
      <c r="F1040" s="2"/>
      <c r="G1040" s="2"/>
      <c r="H1040" s="2"/>
    </row>
    <row r="1041" spans="6:8" x14ac:dyDescent="0.35">
      <c r="F1041" s="2"/>
      <c r="G1041" s="2"/>
      <c r="H1041" s="2"/>
    </row>
    <row r="1042" spans="6:8" x14ac:dyDescent="0.35">
      <c r="F1042" s="2"/>
      <c r="G1042" s="2"/>
      <c r="H1042" s="2"/>
    </row>
    <row r="1043" spans="6:8" x14ac:dyDescent="0.35">
      <c r="F1043" s="2"/>
      <c r="G1043" s="2"/>
      <c r="H1043" s="2"/>
    </row>
    <row r="1044" spans="6:8" x14ac:dyDescent="0.35">
      <c r="F1044" s="2"/>
      <c r="G1044" s="2"/>
      <c r="H1044" s="2"/>
    </row>
    <row r="1045" spans="6:8" x14ac:dyDescent="0.35">
      <c r="F1045" s="2"/>
      <c r="G1045" s="2"/>
      <c r="H1045" s="2"/>
    </row>
    <row r="1046" spans="6:8" x14ac:dyDescent="0.35">
      <c r="F1046" s="2"/>
      <c r="G1046" s="2"/>
      <c r="H1046" s="2"/>
    </row>
    <row r="1047" spans="6:8" x14ac:dyDescent="0.35">
      <c r="F1047" s="2"/>
      <c r="G1047" s="2"/>
      <c r="H1047" s="2"/>
    </row>
    <row r="1048" spans="6:8" x14ac:dyDescent="0.35">
      <c r="F1048" s="2"/>
      <c r="G1048" s="2"/>
      <c r="H1048" s="2"/>
    </row>
    <row r="1049" spans="6:8" x14ac:dyDescent="0.35">
      <c r="F1049" s="2"/>
      <c r="G1049" s="2"/>
      <c r="H1049" s="2"/>
    </row>
    <row r="1050" spans="6:8" x14ac:dyDescent="0.35">
      <c r="F1050" s="2"/>
      <c r="G1050" s="2"/>
      <c r="H1050" s="2"/>
    </row>
    <row r="1051" spans="6:8" x14ac:dyDescent="0.35">
      <c r="F1051" s="2"/>
      <c r="G1051" s="2"/>
      <c r="H1051" s="2"/>
    </row>
    <row r="1052" spans="6:8" x14ac:dyDescent="0.35">
      <c r="F1052" s="2"/>
      <c r="G1052" s="2"/>
      <c r="H1052" s="2"/>
    </row>
    <row r="1053" spans="6:8" x14ac:dyDescent="0.35">
      <c r="F1053" s="2"/>
      <c r="G1053" s="2"/>
      <c r="H1053" s="2"/>
    </row>
    <row r="1054" spans="6:8" x14ac:dyDescent="0.35">
      <c r="F1054" s="2"/>
      <c r="G1054" s="2"/>
      <c r="H1054" s="2"/>
    </row>
    <row r="1055" spans="6:8" x14ac:dyDescent="0.35">
      <c r="F1055" s="2"/>
      <c r="G1055" s="2"/>
      <c r="H1055" s="2"/>
    </row>
    <row r="1056" spans="6:8" x14ac:dyDescent="0.35">
      <c r="F1056" s="2"/>
      <c r="G1056" s="2"/>
      <c r="H1056" s="2"/>
    </row>
    <row r="1057" spans="6:8" x14ac:dyDescent="0.35">
      <c r="F1057" s="2"/>
      <c r="G1057" s="2"/>
      <c r="H1057" s="2"/>
    </row>
    <row r="1058" spans="6:8" x14ac:dyDescent="0.35">
      <c r="F1058" s="2"/>
      <c r="G1058" s="2"/>
      <c r="H1058" s="2"/>
    </row>
    <row r="1059" spans="6:8" x14ac:dyDescent="0.35">
      <c r="F1059" s="2"/>
      <c r="G1059" s="2"/>
      <c r="H1059" s="2"/>
    </row>
    <row r="1060" spans="6:8" x14ac:dyDescent="0.35">
      <c r="F1060" s="2"/>
      <c r="G1060" s="2"/>
      <c r="H1060" s="2"/>
    </row>
    <row r="1061" spans="6:8" x14ac:dyDescent="0.35">
      <c r="F1061" s="2"/>
      <c r="G1061" s="2"/>
      <c r="H1061" s="2"/>
    </row>
    <row r="1062" spans="6:8" x14ac:dyDescent="0.35">
      <c r="F1062" s="2"/>
      <c r="G1062" s="2"/>
      <c r="H1062" s="2"/>
    </row>
    <row r="1063" spans="6:8" x14ac:dyDescent="0.35">
      <c r="F1063" s="2"/>
      <c r="G1063" s="2"/>
      <c r="H1063" s="2"/>
    </row>
    <row r="1064" spans="6:8" x14ac:dyDescent="0.35">
      <c r="F1064" s="2"/>
      <c r="G1064" s="2"/>
      <c r="H1064" s="2"/>
    </row>
    <row r="1065" spans="6:8" x14ac:dyDescent="0.35">
      <c r="F1065" s="2"/>
      <c r="G1065" s="2"/>
      <c r="H1065" s="2"/>
    </row>
    <row r="1066" spans="6:8" x14ac:dyDescent="0.35">
      <c r="F1066" s="2"/>
      <c r="G1066" s="2"/>
      <c r="H1066" s="2"/>
    </row>
    <row r="1067" spans="6:8" x14ac:dyDescent="0.35">
      <c r="F1067" s="2"/>
      <c r="G1067" s="2"/>
      <c r="H1067" s="2"/>
    </row>
    <row r="1068" spans="6:8" x14ac:dyDescent="0.35">
      <c r="F1068" s="2"/>
      <c r="G1068" s="2"/>
      <c r="H1068" s="2"/>
    </row>
    <row r="1069" spans="6:8" x14ac:dyDescent="0.35">
      <c r="F1069" s="2"/>
      <c r="G1069" s="2"/>
      <c r="H1069" s="2"/>
    </row>
    <row r="1070" spans="6:8" x14ac:dyDescent="0.35">
      <c r="F1070" s="2"/>
      <c r="G1070" s="2"/>
      <c r="H1070" s="2"/>
    </row>
    <row r="1071" spans="6:8" x14ac:dyDescent="0.35">
      <c r="F1071" s="2"/>
      <c r="G1071" s="2"/>
      <c r="H1071" s="2"/>
    </row>
    <row r="1072" spans="6:8" x14ac:dyDescent="0.35">
      <c r="F1072" s="2"/>
      <c r="G1072" s="2"/>
      <c r="H1072" s="2"/>
    </row>
    <row r="1073" spans="6:8" x14ac:dyDescent="0.35">
      <c r="F1073" s="2"/>
      <c r="G1073" s="2"/>
      <c r="H1073" s="2"/>
    </row>
    <row r="1074" spans="6:8" x14ac:dyDescent="0.35">
      <c r="F1074" s="2"/>
      <c r="G1074" s="2"/>
      <c r="H1074" s="2"/>
    </row>
    <row r="1075" spans="6:8" x14ac:dyDescent="0.35">
      <c r="F1075" s="2"/>
      <c r="G1075" s="2"/>
      <c r="H1075" s="2"/>
    </row>
    <row r="1076" spans="6:8" x14ac:dyDescent="0.35">
      <c r="F1076" s="2"/>
      <c r="G1076" s="2"/>
      <c r="H1076" s="2"/>
    </row>
    <row r="1077" spans="6:8" x14ac:dyDescent="0.35">
      <c r="F1077" s="2"/>
      <c r="G1077" s="2"/>
      <c r="H1077" s="2"/>
    </row>
    <row r="1078" spans="6:8" x14ac:dyDescent="0.35">
      <c r="F1078" s="2"/>
      <c r="G1078" s="2"/>
      <c r="H1078" s="2"/>
    </row>
    <row r="1079" spans="6:8" x14ac:dyDescent="0.35">
      <c r="F1079" s="2"/>
      <c r="G1079" s="2"/>
      <c r="H1079" s="2"/>
    </row>
    <row r="1080" spans="6:8" x14ac:dyDescent="0.35">
      <c r="F1080" s="2"/>
      <c r="G1080" s="2"/>
      <c r="H1080" s="2"/>
    </row>
    <row r="1081" spans="6:8" x14ac:dyDescent="0.35">
      <c r="F1081" s="2"/>
      <c r="G1081" s="2"/>
      <c r="H1081" s="2"/>
    </row>
    <row r="1082" spans="6:8" x14ac:dyDescent="0.35">
      <c r="F1082" s="2"/>
      <c r="G1082" s="2"/>
      <c r="H1082" s="2"/>
    </row>
    <row r="1083" spans="6:8" x14ac:dyDescent="0.35">
      <c r="F1083" s="2"/>
      <c r="G1083" s="2"/>
      <c r="H1083" s="2"/>
    </row>
    <row r="1084" spans="6:8" x14ac:dyDescent="0.35">
      <c r="F1084" s="2"/>
      <c r="G1084" s="2"/>
      <c r="H1084" s="2"/>
    </row>
    <row r="1085" spans="6:8" x14ac:dyDescent="0.35">
      <c r="F1085" s="2"/>
      <c r="G1085" s="2"/>
      <c r="H1085" s="2"/>
    </row>
    <row r="1086" spans="6:8" x14ac:dyDescent="0.35">
      <c r="F1086" s="2"/>
      <c r="G1086" s="2"/>
      <c r="H1086" s="2"/>
    </row>
    <row r="1087" spans="6:8" x14ac:dyDescent="0.35">
      <c r="F1087" s="2"/>
      <c r="G1087" s="2"/>
      <c r="H1087" s="2"/>
    </row>
    <row r="1088" spans="6:8" x14ac:dyDescent="0.35">
      <c r="F1088" s="2"/>
      <c r="G1088" s="2"/>
      <c r="H1088" s="2"/>
    </row>
    <row r="1089" spans="6:8" x14ac:dyDescent="0.35">
      <c r="F1089" s="2"/>
      <c r="G1089" s="2"/>
      <c r="H1089" s="2"/>
    </row>
    <row r="1090" spans="6:8" x14ac:dyDescent="0.35">
      <c r="F1090" s="2"/>
      <c r="G1090" s="2"/>
      <c r="H1090" s="2"/>
    </row>
    <row r="1091" spans="6:8" x14ac:dyDescent="0.35">
      <c r="F1091" s="2"/>
      <c r="G1091" s="2"/>
      <c r="H1091" s="2"/>
    </row>
    <row r="1092" spans="6:8" x14ac:dyDescent="0.35">
      <c r="F1092" s="2"/>
      <c r="G1092" s="2"/>
      <c r="H1092" s="2"/>
    </row>
    <row r="1093" spans="6:8" x14ac:dyDescent="0.35">
      <c r="F1093" s="2"/>
      <c r="G1093" s="2"/>
      <c r="H1093" s="2"/>
    </row>
    <row r="1094" spans="6:8" x14ac:dyDescent="0.35">
      <c r="F1094" s="2"/>
      <c r="G1094" s="2"/>
      <c r="H1094" s="2"/>
    </row>
    <row r="1095" spans="6:8" x14ac:dyDescent="0.35">
      <c r="F1095" s="2"/>
      <c r="G1095" s="2"/>
      <c r="H1095" s="2"/>
    </row>
    <row r="1096" spans="6:8" x14ac:dyDescent="0.35">
      <c r="F1096" s="2"/>
      <c r="G1096" s="2"/>
      <c r="H1096" s="2"/>
    </row>
    <row r="1097" spans="6:8" x14ac:dyDescent="0.35">
      <c r="F1097" s="2"/>
      <c r="G1097" s="2"/>
      <c r="H1097" s="2"/>
    </row>
    <row r="1098" spans="6:8" x14ac:dyDescent="0.35">
      <c r="F1098" s="2"/>
      <c r="G1098" s="2"/>
      <c r="H1098" s="2"/>
    </row>
    <row r="1099" spans="6:8" x14ac:dyDescent="0.35">
      <c r="F1099" s="2"/>
      <c r="G1099" s="2"/>
      <c r="H1099" s="2"/>
    </row>
    <row r="1100" spans="6:8" x14ac:dyDescent="0.35">
      <c r="F1100" s="2"/>
      <c r="G1100" s="2"/>
      <c r="H1100" s="2"/>
    </row>
    <row r="1101" spans="6:8" x14ac:dyDescent="0.35">
      <c r="F1101" s="2"/>
      <c r="G1101" s="2"/>
      <c r="H1101" s="2"/>
    </row>
    <row r="1102" spans="6:8" x14ac:dyDescent="0.35">
      <c r="F1102" s="2"/>
      <c r="G1102" s="2"/>
      <c r="H1102" s="2"/>
    </row>
    <row r="1103" spans="6:8" x14ac:dyDescent="0.35">
      <c r="F1103" s="2"/>
      <c r="G1103" s="2"/>
      <c r="H1103" s="2"/>
    </row>
    <row r="1104" spans="6:8" x14ac:dyDescent="0.35">
      <c r="F1104" s="2"/>
      <c r="G1104" s="2"/>
      <c r="H1104" s="2"/>
    </row>
    <row r="1105" spans="6:8" x14ac:dyDescent="0.35">
      <c r="F1105" s="2"/>
      <c r="G1105" s="2"/>
      <c r="H1105" s="2"/>
    </row>
    <row r="1106" spans="6:8" x14ac:dyDescent="0.35">
      <c r="F1106" s="2"/>
      <c r="G1106" s="2"/>
      <c r="H1106" s="2"/>
    </row>
    <row r="1107" spans="6:8" x14ac:dyDescent="0.35">
      <c r="F1107" s="2"/>
      <c r="G1107" s="2"/>
      <c r="H1107" s="2"/>
    </row>
    <row r="1108" spans="6:8" x14ac:dyDescent="0.35">
      <c r="F1108" s="2"/>
      <c r="G1108" s="2"/>
      <c r="H1108" s="2"/>
    </row>
    <row r="1109" spans="6:8" x14ac:dyDescent="0.35">
      <c r="F1109" s="2"/>
      <c r="G1109" s="2"/>
      <c r="H1109" s="2"/>
    </row>
    <row r="1110" spans="6:8" x14ac:dyDescent="0.35">
      <c r="F1110" s="2"/>
      <c r="G1110" s="2"/>
      <c r="H1110" s="2"/>
    </row>
    <row r="1111" spans="6:8" x14ac:dyDescent="0.35">
      <c r="F1111" s="2"/>
      <c r="G1111" s="2"/>
      <c r="H1111" s="2"/>
    </row>
    <row r="1112" spans="6:8" x14ac:dyDescent="0.35">
      <c r="F1112" s="2"/>
      <c r="G1112" s="2"/>
      <c r="H1112" s="2"/>
    </row>
    <row r="1113" spans="6:8" x14ac:dyDescent="0.35">
      <c r="F1113" s="2"/>
      <c r="G1113" s="2"/>
      <c r="H1113" s="2"/>
    </row>
    <row r="1114" spans="6:8" x14ac:dyDescent="0.35">
      <c r="F1114" s="2"/>
      <c r="G1114" s="2"/>
      <c r="H1114" s="2"/>
    </row>
    <row r="1115" spans="6:8" x14ac:dyDescent="0.35">
      <c r="F1115" s="2"/>
      <c r="G1115" s="2"/>
      <c r="H1115" s="2"/>
    </row>
    <row r="1116" spans="6:8" x14ac:dyDescent="0.35">
      <c r="F1116" s="2"/>
      <c r="G1116" s="2"/>
      <c r="H1116" s="2"/>
    </row>
    <row r="1117" spans="6:8" x14ac:dyDescent="0.35">
      <c r="F1117" s="2"/>
      <c r="G1117" s="2"/>
      <c r="H1117" s="2"/>
    </row>
    <row r="1118" spans="6:8" x14ac:dyDescent="0.35">
      <c r="F1118" s="2"/>
      <c r="G1118" s="2"/>
      <c r="H1118" s="2"/>
    </row>
    <row r="1119" spans="6:8" x14ac:dyDescent="0.35">
      <c r="F1119" s="2"/>
      <c r="G1119" s="2"/>
      <c r="H1119" s="2"/>
    </row>
    <row r="1120" spans="6:8" x14ac:dyDescent="0.35">
      <c r="F1120" s="2"/>
      <c r="G1120" s="2"/>
      <c r="H1120" s="2"/>
    </row>
    <row r="1121" spans="6:8" x14ac:dyDescent="0.35">
      <c r="F1121" s="2"/>
      <c r="G1121" s="2"/>
      <c r="H1121" s="2"/>
    </row>
    <row r="1122" spans="6:8" x14ac:dyDescent="0.35">
      <c r="F1122" s="2"/>
      <c r="G1122" s="2"/>
      <c r="H1122" s="2"/>
    </row>
    <row r="1123" spans="6:8" x14ac:dyDescent="0.35">
      <c r="F1123" s="2"/>
      <c r="G1123" s="2"/>
      <c r="H1123" s="2"/>
    </row>
    <row r="1124" spans="6:8" x14ac:dyDescent="0.35">
      <c r="F1124" s="2"/>
      <c r="G1124" s="2"/>
      <c r="H1124" s="2"/>
    </row>
    <row r="1125" spans="6:8" x14ac:dyDescent="0.35">
      <c r="F1125" s="2"/>
      <c r="G1125" s="2"/>
      <c r="H1125" s="2"/>
    </row>
    <row r="1126" spans="6:8" x14ac:dyDescent="0.35">
      <c r="F1126" s="2"/>
      <c r="G1126" s="2"/>
      <c r="H1126" s="2"/>
    </row>
    <row r="1127" spans="6:8" x14ac:dyDescent="0.35">
      <c r="F1127" s="2"/>
      <c r="G1127" s="2"/>
      <c r="H1127" s="2"/>
    </row>
    <row r="1128" spans="6:8" x14ac:dyDescent="0.35">
      <c r="F1128" s="2"/>
      <c r="G1128" s="2"/>
      <c r="H1128" s="2"/>
    </row>
    <row r="1129" spans="6:8" x14ac:dyDescent="0.35">
      <c r="F1129" s="2"/>
      <c r="G1129" s="2"/>
      <c r="H1129" s="2"/>
    </row>
    <row r="1130" spans="6:8" x14ac:dyDescent="0.35">
      <c r="F1130" s="2"/>
      <c r="G1130" s="2"/>
      <c r="H1130" s="2"/>
    </row>
    <row r="1131" spans="6:8" x14ac:dyDescent="0.35">
      <c r="F1131" s="2"/>
      <c r="G1131" s="2"/>
      <c r="H1131" s="2"/>
    </row>
    <row r="1132" spans="6:8" x14ac:dyDescent="0.35">
      <c r="F1132" s="2"/>
      <c r="G1132" s="2"/>
      <c r="H1132" s="2"/>
    </row>
    <row r="1133" spans="6:8" x14ac:dyDescent="0.35">
      <c r="F1133" s="2"/>
      <c r="G1133" s="2"/>
      <c r="H1133" s="2"/>
    </row>
    <row r="1134" spans="6:8" x14ac:dyDescent="0.35">
      <c r="F1134" s="2"/>
      <c r="G1134" s="2"/>
      <c r="H1134" s="2"/>
    </row>
    <row r="1135" spans="6:8" x14ac:dyDescent="0.35">
      <c r="F1135" s="2"/>
      <c r="G1135" s="2"/>
      <c r="H1135" s="2"/>
    </row>
    <row r="1136" spans="6:8" x14ac:dyDescent="0.35">
      <c r="F1136" s="2"/>
      <c r="G1136" s="2"/>
      <c r="H1136" s="2"/>
    </row>
    <row r="1137" spans="6:8" x14ac:dyDescent="0.35">
      <c r="F1137" s="2"/>
      <c r="G1137" s="2"/>
      <c r="H1137" s="2"/>
    </row>
    <row r="1138" spans="6:8" x14ac:dyDescent="0.35">
      <c r="F1138" s="2"/>
      <c r="G1138" s="2"/>
      <c r="H1138" s="2"/>
    </row>
    <row r="1139" spans="6:8" x14ac:dyDescent="0.35">
      <c r="F1139" s="2"/>
      <c r="G1139" s="2"/>
      <c r="H1139" s="2"/>
    </row>
    <row r="1140" spans="6:8" x14ac:dyDescent="0.35">
      <c r="F1140" s="2"/>
      <c r="G1140" s="2"/>
      <c r="H1140" s="2"/>
    </row>
    <row r="1141" spans="6:8" x14ac:dyDescent="0.35">
      <c r="F1141" s="2"/>
      <c r="G1141" s="2"/>
      <c r="H1141" s="2"/>
    </row>
    <row r="1142" spans="6:8" x14ac:dyDescent="0.35">
      <c r="F1142" s="2"/>
      <c r="G1142" s="2"/>
      <c r="H1142" s="2"/>
    </row>
    <row r="1143" spans="6:8" x14ac:dyDescent="0.35">
      <c r="F1143" s="2"/>
      <c r="G1143" s="2"/>
      <c r="H1143" s="2"/>
    </row>
    <row r="1144" spans="6:8" x14ac:dyDescent="0.35">
      <c r="F1144" s="2"/>
      <c r="G1144" s="2"/>
      <c r="H1144" s="2"/>
    </row>
    <row r="1145" spans="6:8" x14ac:dyDescent="0.35">
      <c r="F1145" s="2"/>
      <c r="G1145" s="2"/>
      <c r="H1145" s="2"/>
    </row>
    <row r="1146" spans="6:8" x14ac:dyDescent="0.35">
      <c r="F1146" s="2"/>
      <c r="G1146" s="2"/>
      <c r="H1146" s="2"/>
    </row>
    <row r="1147" spans="6:8" x14ac:dyDescent="0.35">
      <c r="F1147" s="2"/>
      <c r="G1147" s="2"/>
      <c r="H1147" s="2"/>
    </row>
    <row r="1148" spans="6:8" x14ac:dyDescent="0.35">
      <c r="F1148" s="2"/>
      <c r="G1148" s="2"/>
      <c r="H1148"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7" zoomScale="115" workbookViewId="0">
      <selection activeCell="C2" sqref="C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7FC31-D257-4807-B0D6-09F0944927E1}">
  <dimension ref="A3:F48"/>
  <sheetViews>
    <sheetView topLeftCell="Q2" workbookViewId="0">
      <selection activeCell="S24" sqref="S2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6215</v>
      </c>
      <c r="B4" s="6" t="s">
        <v>6216</v>
      </c>
      <c r="C4" t="s">
        <v>6217</v>
      </c>
      <c r="D4" t="s">
        <v>6218</v>
      </c>
      <c r="E4" t="s">
        <v>6219</v>
      </c>
      <c r="F4" t="s">
        <v>6220</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388AA-BE0E-44CE-B286-033DD2084D96}">
  <dimension ref="A3:B6"/>
  <sheetViews>
    <sheetView workbookViewId="0">
      <selection activeCell="M18" sqref="M18"/>
    </sheetView>
  </sheetViews>
  <sheetFormatPr defaultRowHeight="14.5" x14ac:dyDescent="0.35"/>
  <cols>
    <col min="1" max="1" width="14.1796875" bestFit="1" customWidth="1"/>
    <col min="2" max="2" width="11.26953125" bestFit="1" customWidth="1"/>
    <col min="3" max="3" width="14.36328125" bestFit="1" customWidth="1"/>
    <col min="4" max="4" width="12.08984375" bestFit="1" customWidth="1"/>
    <col min="5" max="6" width="7.726562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E593-9F53-4A19-952D-725CDD5F8EBD}">
  <dimension ref="A3:B8"/>
  <sheetViews>
    <sheetView workbookViewId="0">
      <selection activeCell="M20" sqref="M20"/>
    </sheetView>
  </sheetViews>
  <sheetFormatPr defaultRowHeight="14.5" x14ac:dyDescent="0.35"/>
  <cols>
    <col min="1" max="1" width="16.7265625" bestFit="1" customWidth="1"/>
    <col min="2" max="2" width="11.26953125" bestFit="1" customWidth="1"/>
    <col min="3" max="3" width="14.36328125" bestFit="1" customWidth="1"/>
    <col min="4" max="4" width="12.08984375" bestFit="1" customWidth="1"/>
    <col min="5" max="6" width="7.726562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F343-C4B0-4E12-994B-8892C721B99E}">
  <dimension ref="A1"/>
  <sheetViews>
    <sheetView tabSelected="1" zoomScale="69" workbookViewId="0">
      <selection activeCell="U20" sqref="U20"/>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Yamini Tulabandula</cp:lastModifiedBy>
  <cp:revision/>
  <dcterms:created xsi:type="dcterms:W3CDTF">2022-11-26T09:51:45Z</dcterms:created>
  <dcterms:modified xsi:type="dcterms:W3CDTF">2024-01-22T04:01:41Z</dcterms:modified>
  <cp:category/>
  <cp:contentStatus/>
</cp:coreProperties>
</file>