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yamph\OneDrive\Desktop\Graduate Classes\CS8321 Machine Learning and Neural Networks\Final project\"/>
    </mc:Choice>
  </mc:AlternateContent>
  <xr:revisionPtr revIDLastSave="0" documentId="13_ncr:1_{F0AF9E64-D06D-42C7-ABEB-8D93904BEF01}" xr6:coauthVersionLast="47" xr6:coauthVersionMax="47" xr10:uidLastSave="{00000000-0000-0000-0000-000000000000}"/>
  <bookViews>
    <workbookView xWindow="-120" yWindow="-120" windowWidth="29040" windowHeight="15720" activeTab="8" xr2:uid="{F14E15C6-176A-4392-8A67-C102339308E9}"/>
  </bookViews>
  <sheets>
    <sheet name="model_new" sheetId="1" r:id="rId1"/>
    <sheet name="Typos" sheetId="2" r:id="rId2"/>
    <sheet name="Misinterpretation" sheetId="3" r:id="rId3"/>
    <sheet name="model_new1" sheetId="4" r:id="rId4"/>
    <sheet name="Typos1" sheetId="5" r:id="rId5"/>
    <sheet name="Misinterpretation1" sheetId="6" r:id="rId6"/>
    <sheet name="model_new2" sheetId="7" r:id="rId7"/>
    <sheet name="Typos2" sheetId="8" r:id="rId8"/>
    <sheet name="Misinterpretation2" sheetId="9" r:id="rId9"/>
    <sheet name="Typos_Compare" sheetId="13" r:id="rId10"/>
    <sheet name="Mis_Compare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3" i="5"/>
  <c r="B4" i="5"/>
  <c r="B5" i="5"/>
  <c r="B6" i="5"/>
  <c r="B3" i="5"/>
  <c r="B3" i="6" s="1"/>
  <c r="B3" i="8" s="1"/>
  <c r="B3" i="9" s="1"/>
  <c r="I4" i="6"/>
  <c r="I4" i="8" s="1"/>
  <c r="I4" i="9" s="1"/>
  <c r="I5" i="6"/>
  <c r="I5" i="8" s="1"/>
  <c r="I5" i="9" s="1"/>
  <c r="I6" i="6"/>
  <c r="I6" i="8" s="1"/>
  <c r="I6" i="9" s="1"/>
  <c r="I3" i="6"/>
  <c r="I3" i="8" s="1"/>
  <c r="I3" i="9" s="1"/>
  <c r="B4" i="6"/>
  <c r="B4" i="8" s="1"/>
  <c r="B4" i="9" s="1"/>
  <c r="B5" i="6"/>
  <c r="B5" i="8" s="1"/>
  <c r="B5" i="9" s="1"/>
  <c r="B6" i="6"/>
  <c r="B6" i="8" s="1"/>
  <c r="B6" i="9" s="1"/>
  <c r="I4" i="3"/>
  <c r="I5" i="3"/>
  <c r="I6" i="3"/>
  <c r="I3" i="3"/>
  <c r="B4" i="3"/>
  <c r="B5" i="3"/>
  <c r="B6" i="3"/>
  <c r="B3" i="3"/>
  <c r="D45" i="14"/>
  <c r="C45" i="14"/>
  <c r="B45" i="14"/>
  <c r="D46" i="14"/>
  <c r="C46" i="14"/>
  <c r="B46" i="14"/>
  <c r="D47" i="14"/>
  <c r="C47" i="14"/>
  <c r="B47" i="14"/>
  <c r="E45" i="13"/>
  <c r="D45" i="13"/>
  <c r="C45" i="13"/>
  <c r="B45" i="13"/>
  <c r="E46" i="13"/>
  <c r="D46" i="13"/>
  <c r="C46" i="13"/>
  <c r="B46" i="13"/>
  <c r="E47" i="13"/>
  <c r="D47" i="13"/>
  <c r="C47" i="13"/>
  <c r="B47" i="13"/>
  <c r="K16" i="14"/>
  <c r="L16" i="14"/>
  <c r="M16" i="14"/>
  <c r="K17" i="14"/>
  <c r="L17" i="14"/>
  <c r="M17" i="14"/>
  <c r="K18" i="14"/>
  <c r="L18" i="14"/>
  <c r="M18" i="14"/>
  <c r="L15" i="14"/>
  <c r="M15" i="14"/>
  <c r="K15" i="14"/>
  <c r="K12" i="14"/>
  <c r="L12" i="14"/>
  <c r="M12" i="14"/>
  <c r="K13" i="14"/>
  <c r="L13" i="14"/>
  <c r="M13" i="14"/>
  <c r="K14" i="14"/>
  <c r="L14" i="14"/>
  <c r="M14" i="14"/>
  <c r="L11" i="14"/>
  <c r="M11" i="14"/>
  <c r="K11" i="14"/>
  <c r="K8" i="14"/>
  <c r="L8" i="14"/>
  <c r="M8" i="14"/>
  <c r="K9" i="14"/>
  <c r="L9" i="14"/>
  <c r="M9" i="14"/>
  <c r="K10" i="14"/>
  <c r="L10" i="14"/>
  <c r="M10" i="14"/>
  <c r="L7" i="14"/>
  <c r="M7" i="14"/>
  <c r="K7" i="14"/>
  <c r="C16" i="14"/>
  <c r="D16" i="14"/>
  <c r="E16" i="14"/>
  <c r="C17" i="14"/>
  <c r="D17" i="14"/>
  <c r="E17" i="14"/>
  <c r="C18" i="14"/>
  <c r="D18" i="14"/>
  <c r="E18" i="14"/>
  <c r="D15" i="14"/>
  <c r="E15" i="14"/>
  <c r="E5" i="14" s="1"/>
  <c r="C15" i="14"/>
  <c r="C12" i="14"/>
  <c r="D12" i="14"/>
  <c r="E12" i="14"/>
  <c r="C13" i="14"/>
  <c r="D13" i="14"/>
  <c r="E13" i="14"/>
  <c r="C14" i="14"/>
  <c r="D14" i="14"/>
  <c r="E14" i="14"/>
  <c r="D11" i="14"/>
  <c r="E11" i="14"/>
  <c r="C11" i="14"/>
  <c r="C8" i="14"/>
  <c r="D8" i="14"/>
  <c r="E8" i="14"/>
  <c r="C9" i="14"/>
  <c r="D9" i="14"/>
  <c r="E9" i="14"/>
  <c r="C10" i="14"/>
  <c r="D10" i="14"/>
  <c r="E10" i="14"/>
  <c r="D7" i="14"/>
  <c r="E7" i="14"/>
  <c r="C7" i="14"/>
  <c r="C16" i="13"/>
  <c r="D16" i="13"/>
  <c r="E16" i="13"/>
  <c r="F16" i="13"/>
  <c r="C17" i="13"/>
  <c r="D17" i="13"/>
  <c r="E17" i="13"/>
  <c r="F17" i="13"/>
  <c r="C18" i="13"/>
  <c r="D18" i="13"/>
  <c r="E18" i="13"/>
  <c r="F18" i="13"/>
  <c r="D15" i="13"/>
  <c r="E15" i="13"/>
  <c r="F15" i="13"/>
  <c r="C15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D11" i="13"/>
  <c r="E11" i="13"/>
  <c r="F11" i="13"/>
  <c r="C11" i="13"/>
  <c r="C8" i="13"/>
  <c r="D8" i="13"/>
  <c r="E8" i="13"/>
  <c r="F8" i="13"/>
  <c r="C9" i="13"/>
  <c r="D9" i="13"/>
  <c r="E9" i="13"/>
  <c r="F9" i="13"/>
  <c r="C10" i="13"/>
  <c r="D10" i="13"/>
  <c r="E10" i="13"/>
  <c r="F10" i="13"/>
  <c r="D7" i="13"/>
  <c r="E7" i="13"/>
  <c r="F7" i="13"/>
  <c r="C7" i="13"/>
  <c r="L12" i="13"/>
  <c r="M12" i="13"/>
  <c r="N12" i="13"/>
  <c r="O12" i="13"/>
  <c r="L13" i="13"/>
  <c r="M13" i="13"/>
  <c r="N13" i="13"/>
  <c r="O13" i="13"/>
  <c r="L14" i="13"/>
  <c r="M14" i="13"/>
  <c r="N14" i="13"/>
  <c r="O14" i="13"/>
  <c r="M11" i="13"/>
  <c r="N11" i="13"/>
  <c r="O11" i="13"/>
  <c r="L11" i="13"/>
  <c r="L8" i="13"/>
  <c r="M8" i="13"/>
  <c r="N8" i="13"/>
  <c r="O8" i="13"/>
  <c r="L9" i="13"/>
  <c r="M9" i="13"/>
  <c r="N9" i="13"/>
  <c r="O9" i="13"/>
  <c r="L10" i="13"/>
  <c r="M10" i="13"/>
  <c r="N10" i="13"/>
  <c r="O10" i="13"/>
  <c r="M7" i="13"/>
  <c r="N7" i="13"/>
  <c r="O7" i="13"/>
  <c r="L7" i="13"/>
  <c r="L16" i="13"/>
  <c r="M16" i="13"/>
  <c r="N16" i="13"/>
  <c r="O16" i="13"/>
  <c r="L17" i="13"/>
  <c r="M17" i="13"/>
  <c r="N17" i="13"/>
  <c r="O17" i="13"/>
  <c r="L18" i="13"/>
  <c r="M18" i="13"/>
  <c r="N18" i="13"/>
  <c r="O18" i="13"/>
  <c r="M15" i="13"/>
  <c r="N15" i="13"/>
  <c r="O15" i="13"/>
  <c r="L15" i="13"/>
  <c r="C4" i="4"/>
  <c r="C9" i="7"/>
  <c r="C6" i="7"/>
  <c r="C5" i="7"/>
  <c r="C9" i="4"/>
  <c r="C6" i="4"/>
  <c r="C5" i="4"/>
  <c r="C9" i="1"/>
  <c r="M3" i="14" l="1"/>
  <c r="M4" i="14"/>
  <c r="M5" i="13"/>
  <c r="C5" i="13"/>
  <c r="O5" i="13"/>
  <c r="F5" i="13"/>
  <c r="E4" i="13"/>
  <c r="O3" i="13"/>
  <c r="F4" i="13"/>
  <c r="M3" i="13"/>
  <c r="D5" i="13"/>
  <c r="L3" i="13"/>
  <c r="L4" i="14"/>
  <c r="K4" i="14"/>
  <c r="N3" i="13"/>
  <c r="M4" i="13"/>
  <c r="N4" i="13"/>
  <c r="L4" i="13"/>
  <c r="C5" i="14"/>
  <c r="E4" i="14"/>
  <c r="D5" i="14"/>
  <c r="M5" i="14"/>
  <c r="K3" i="14"/>
  <c r="L3" i="14"/>
  <c r="K5" i="14"/>
  <c r="L5" i="14"/>
  <c r="C4" i="14"/>
  <c r="E3" i="14"/>
  <c r="D4" i="14"/>
  <c r="C3" i="14"/>
  <c r="D3" i="14"/>
  <c r="E5" i="13"/>
  <c r="N5" i="13"/>
  <c r="C3" i="13"/>
  <c r="F3" i="13"/>
  <c r="E3" i="13"/>
  <c r="D3" i="13"/>
  <c r="D4" i="13"/>
  <c r="L5" i="13"/>
  <c r="C4" i="13"/>
  <c r="O4" i="13"/>
  <c r="C6" i="1"/>
  <c r="C5" i="1"/>
</calcChain>
</file>

<file path=xl/sharedStrings.xml><?xml version="1.0" encoding="utf-8"?>
<sst xmlns="http://schemas.openxmlformats.org/spreadsheetml/2006/main" count="211" uniqueCount="24">
  <si>
    <t>% of Noise</t>
  </si>
  <si>
    <t>Accuracy</t>
  </si>
  <si>
    <t>Type of Noise</t>
  </si>
  <si>
    <t>Training Loss</t>
  </si>
  <si>
    <t>Validation Loss</t>
  </si>
  <si>
    <t>Epoch</t>
  </si>
  <si>
    <t>Base</t>
  </si>
  <si>
    <t>9.7% Typos</t>
  </si>
  <si>
    <t>39.37% Typos</t>
  </si>
  <si>
    <t>49.80% Typos</t>
  </si>
  <si>
    <t>69.24% Typos</t>
  </si>
  <si>
    <t>9.7% Mis.</t>
  </si>
  <si>
    <t>30.37% Mis.</t>
  </si>
  <si>
    <t>49.59% Mis.</t>
  </si>
  <si>
    <t>30.37% Typos</t>
  </si>
  <si>
    <t>model_new</t>
  </si>
  <si>
    <t>model_new1</t>
  </si>
  <si>
    <t>model_new2</t>
  </si>
  <si>
    <t>Accuracy (syntatic)</t>
  </si>
  <si>
    <t>48.59% Mis.</t>
  </si>
  <si>
    <t>Accuracy (symentic)</t>
  </si>
  <si>
    <t>Typos (Syntactic)</t>
  </si>
  <si>
    <t>Misinterpretation (Semantic)</t>
  </si>
  <si>
    <t># of noisy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</si>
</sst>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2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0" fontId="0" fillId="0" borderId="1" xfId="1" applyNumberFormat="1" applyFont="1" applyBorder="1"/>
    <xf numFmtId="10" fontId="0" fillId="0" borderId="0" xfId="1" applyNumberFormat="1" applyFont="1" applyFill="1" applyBorder="1"/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Typos!$B$3:$B$6</c:f>
              <c:numCache>
                <c:formatCode>0.00000</c:formatCode>
                <c:ptCount val="4"/>
                <c:pt idx="0">
                  <c:v>0.19646199051361901</c:v>
                </c:pt>
                <c:pt idx="1">
                  <c:v>0.105802228327979</c:v>
                </c:pt>
                <c:pt idx="2">
                  <c:v>6.1439703220511101E-2</c:v>
                </c:pt>
                <c:pt idx="3">
                  <c:v>3.7884900581705003E-2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B-4795-81C0-22038AAA127C}"/>
            </c:ext>
          </c:extLst>
        </c:ser>
        <c:ser>
          <c:idx val="1"/>
          <c:order val="1"/>
          <c:tx>
            <c:strRef>
              <c:f>Typos!$C$2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Typos!$C$3:$C$6</c:f>
              <c:numCache>
                <c:formatCode>0.00000</c:formatCode>
                <c:ptCount val="4"/>
                <c:pt idx="0">
                  <c:v>0.42445427640963701</c:v>
                </c:pt>
                <c:pt idx="1">
                  <c:v>0.40589477847928102</c:v>
                </c:pt>
                <c:pt idx="2">
                  <c:v>0.39377847448220499</c:v>
                </c:pt>
                <c:pt idx="3">
                  <c:v>0.38508795615874503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B-4795-81C0-22038AAA127C}"/>
            </c:ext>
          </c:extLst>
        </c:ser>
        <c:ser>
          <c:idx val="2"/>
          <c:order val="2"/>
          <c:tx>
            <c:strRef>
              <c:f>Typos!$D$2</c:f>
              <c:strCache>
                <c:ptCount val="1"/>
                <c:pt idx="0">
                  <c:v>30.37%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Typos!$D$3:$D$6</c:f>
              <c:numCache>
                <c:formatCode>0.00000</c:formatCode>
                <c:ptCount val="4"/>
                <c:pt idx="0">
                  <c:v>1.38622907526716</c:v>
                </c:pt>
                <c:pt idx="1">
                  <c:v>1.1013041076196</c:v>
                </c:pt>
                <c:pt idx="2">
                  <c:v>0.71126263114061805</c:v>
                </c:pt>
                <c:pt idx="3">
                  <c:v>0.51488487907334102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B-4795-81C0-22038AAA127C}"/>
            </c:ext>
          </c:extLst>
        </c:ser>
        <c:ser>
          <c:idx val="3"/>
          <c:order val="3"/>
          <c:tx>
            <c:strRef>
              <c:f>Typos!$E$2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Typos!$E$3:$E$6</c:f>
              <c:numCache>
                <c:formatCode>0.00000</c:formatCode>
                <c:ptCount val="4"/>
                <c:pt idx="0">
                  <c:v>0.44947031512250102</c:v>
                </c:pt>
                <c:pt idx="1">
                  <c:v>0.442511325850447</c:v>
                </c:pt>
                <c:pt idx="2">
                  <c:v>0.43777234987594799</c:v>
                </c:pt>
                <c:pt idx="3">
                  <c:v>0.43337462904403201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B-4795-81C0-22038AAA127C}"/>
            </c:ext>
          </c:extLst>
        </c:ser>
        <c:ser>
          <c:idx val="4"/>
          <c:order val="4"/>
          <c:tx>
            <c:strRef>
              <c:f>Typos!$F$2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Typos!$F$3:$F$6</c:f>
              <c:numCache>
                <c:formatCode>0.00000</c:formatCode>
                <c:ptCount val="4"/>
                <c:pt idx="0">
                  <c:v>0.45703174599874102</c:v>
                </c:pt>
                <c:pt idx="1">
                  <c:v>0.45234659641153502</c:v>
                </c:pt>
                <c:pt idx="2">
                  <c:v>0.451932436441489</c:v>
                </c:pt>
                <c:pt idx="3">
                  <c:v>0.447662591398438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B-4795-81C0-22038AAA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1072"/>
        <c:axId val="374383472"/>
      </c:lineChart>
      <c:catAx>
        <c:axId val="37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472"/>
        <c:crosses val="autoZero"/>
        <c:auto val="1"/>
        <c:lblAlgn val="ctr"/>
        <c:lblOffset val="100"/>
        <c:noMultiLvlLbl val="0"/>
      </c:catAx>
      <c:valAx>
        <c:axId val="3743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Typos2!$C$2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Typos2!$A$3:$A$6</c15:sqref>
                  </c15:fullRef>
                </c:ext>
              </c:extLst>
              <c:f>Typos2!$A$4:$A$6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Typos2!$C$3:$C$6</c15:sqref>
                  </c15:fullRef>
                </c:ext>
              </c:extLst>
              <c:f>Typos2!$C$4:$C$6</c:f>
              <c:numCache>
                <c:formatCode>0.00000</c:formatCode>
                <c:ptCount val="3"/>
                <c:pt idx="0">
                  <c:v>9.5693788458900402E-3</c:v>
                </c:pt>
                <c:pt idx="1">
                  <c:v>6.5569278532077897E-3</c:v>
                </c:pt>
                <c:pt idx="2">
                  <c:v>6.5569278532077897E-3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4-426F-9A08-AB3EEBFA82C8}"/>
            </c:ext>
          </c:extLst>
        </c:ser>
        <c:ser>
          <c:idx val="1"/>
          <c:order val="1"/>
          <c:tx>
            <c:strRef>
              <c:f>Typos2!$D$2</c:f>
              <c:strCache>
                <c:ptCount val="1"/>
                <c:pt idx="0">
                  <c:v>39.37%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Typos2!$A$3:$A$6</c15:sqref>
                  </c15:fullRef>
                </c:ext>
              </c:extLst>
              <c:f>Typos2!$A$4:$A$6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Typos2!$D$3:$D$6</c15:sqref>
                  </c15:fullRef>
                </c:ext>
              </c:extLst>
              <c:f>Typos2!$D$4:$D$6</c:f>
              <c:numCache>
                <c:formatCode>0.00000</c:formatCode>
                <c:ptCount val="3"/>
                <c:pt idx="0">
                  <c:v>5.8234905250058302E-3</c:v>
                </c:pt>
                <c:pt idx="1">
                  <c:v>6.28133541916529E-3</c:v>
                </c:pt>
                <c:pt idx="2">
                  <c:v>5.3746030986884701E-3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4-426F-9A08-AB3EEBFA82C8}"/>
            </c:ext>
          </c:extLst>
        </c:ser>
        <c:ser>
          <c:idx val="2"/>
          <c:order val="2"/>
          <c:tx>
            <c:strRef>
              <c:f>Typos2!$E$2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Typos2!$A$3:$A$6</c15:sqref>
                  </c15:fullRef>
                </c:ext>
              </c:extLst>
              <c:f>Typos2!$A$4:$A$6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Typos2!$E$3:$E$6</c15:sqref>
                  </c15:fullRef>
                </c:ext>
              </c:extLst>
              <c:f>Typos2!$E$4:$E$6</c:f>
              <c:numCache>
                <c:formatCode>0.00000</c:formatCode>
                <c:ptCount val="3"/>
                <c:pt idx="0">
                  <c:v>1.11957550151801E-2</c:v>
                </c:pt>
                <c:pt idx="1">
                  <c:v>9.0815061358338906E-3</c:v>
                </c:pt>
                <c:pt idx="2">
                  <c:v>7.7121119697433002E-3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4-426F-9A08-AB3EEBFA82C8}"/>
            </c:ext>
          </c:extLst>
        </c:ser>
        <c:ser>
          <c:idx val="3"/>
          <c:order val="3"/>
          <c:tx>
            <c:strRef>
              <c:f>Typos2!$F$2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Typos2!$A$3:$A$6</c15:sqref>
                  </c15:fullRef>
                </c:ext>
              </c:extLst>
              <c:f>Typos2!$A$4:$A$6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Typos2!$F$3:$F$6</c15:sqref>
                  </c15:fullRef>
                </c:ext>
              </c:extLst>
              <c:f>Typos2!$F$4:$F$6</c:f>
              <c:numCache>
                <c:formatCode>0.00000</c:formatCode>
                <c:ptCount val="3"/>
                <c:pt idx="0">
                  <c:v>1.51414520286516E-2</c:v>
                </c:pt>
                <c:pt idx="1">
                  <c:v>1.3070127245038801E-2</c:v>
                </c:pt>
                <c:pt idx="2">
                  <c:v>1.1619699746512E-2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4-426F-9A08-AB3EEBFA82C8}"/>
            </c:ext>
          </c:extLst>
        </c:ser>
        <c:ser>
          <c:idx val="4"/>
          <c:order val="4"/>
          <c:tx>
            <c:strRef>
              <c:f>Typos2!$B$2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Typos2!$B$3:$B$6</c15:sqref>
                  </c15:fullRef>
                </c:ext>
              </c:extLst>
              <c:f>Typos2!$B$4:$B$6</c:f>
              <c:numCache>
                <c:formatCode>0.00000</c:formatCode>
                <c:ptCount val="3"/>
                <c:pt idx="0">
                  <c:v>0.105802228327979</c:v>
                </c:pt>
                <c:pt idx="1">
                  <c:v>6.1439703220511101E-2</c:v>
                </c:pt>
                <c:pt idx="2">
                  <c:v>3.7884900581705003E-2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4-426F-9A08-AB3EEBFA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6383"/>
        <c:axId val="2120338303"/>
      </c:lineChart>
      <c:catAx>
        <c:axId val="21203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8303"/>
        <c:crosses val="autoZero"/>
        <c:auto val="1"/>
        <c:lblAlgn val="ctr"/>
        <c:lblOffset val="100"/>
        <c:noMultiLvlLbl val="0"/>
      </c:catAx>
      <c:valAx>
        <c:axId val="212033830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Typos2!$J$2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Typos2!$H$3:$H$6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Typos2!$J$3:$J$6</c:f>
              <c:numCache>
                <c:formatCode>0.00000</c:formatCode>
                <c:ptCount val="4"/>
                <c:pt idx="0">
                  <c:v>0.23509750893540399</c:v>
                </c:pt>
                <c:pt idx="1">
                  <c:v>0.27547645550650102</c:v>
                </c:pt>
                <c:pt idx="2">
                  <c:v>0.32042010551153599</c:v>
                </c:pt>
                <c:pt idx="3">
                  <c:v>0.32502135693210399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8-4C96-840C-5D2737C328F3}"/>
            </c:ext>
          </c:extLst>
        </c:ser>
        <c:ser>
          <c:idx val="1"/>
          <c:order val="1"/>
          <c:tx>
            <c:strRef>
              <c:f>Typos2!$K$2</c:f>
              <c:strCache>
                <c:ptCount val="1"/>
                <c:pt idx="0">
                  <c:v>39.37%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Typos2!$K$3:$K$6</c:f>
              <c:numCache>
                <c:formatCode>0.00000</c:formatCode>
                <c:ptCount val="4"/>
                <c:pt idx="0">
                  <c:v>0.29451829241522598</c:v>
                </c:pt>
                <c:pt idx="1">
                  <c:v>0.32655879518643499</c:v>
                </c:pt>
                <c:pt idx="2">
                  <c:v>0.296676661471792</c:v>
                </c:pt>
                <c:pt idx="3">
                  <c:v>0.32045280353658001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8-4C96-840C-5D2737C328F3}"/>
            </c:ext>
          </c:extLst>
        </c:ser>
        <c:ser>
          <c:idx val="2"/>
          <c:order val="2"/>
          <c:tx>
            <c:strRef>
              <c:f>Typos2!$L$2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Typos2!$L$3:$L$6</c:f>
              <c:numCache>
                <c:formatCode>0.00000</c:formatCode>
                <c:ptCount val="4"/>
                <c:pt idx="0">
                  <c:v>0.23724891520240601</c:v>
                </c:pt>
                <c:pt idx="1">
                  <c:v>0.25752569944102999</c:v>
                </c:pt>
                <c:pt idx="2">
                  <c:v>0.28690542014253501</c:v>
                </c:pt>
                <c:pt idx="3">
                  <c:v>0.31787363696668902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8-4C96-840C-5D2737C328F3}"/>
            </c:ext>
          </c:extLst>
        </c:ser>
        <c:ser>
          <c:idx val="3"/>
          <c:order val="3"/>
          <c:tx>
            <c:strRef>
              <c:f>Typos2!$M$2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Typos2!$M$3:$M$6</c:f>
              <c:numCache>
                <c:formatCode>0.00000</c:formatCode>
                <c:ptCount val="4"/>
                <c:pt idx="0">
                  <c:v>0.25704679395493102</c:v>
                </c:pt>
                <c:pt idx="1">
                  <c:v>0.26963745130592998</c:v>
                </c:pt>
                <c:pt idx="2">
                  <c:v>0.24816299976213799</c:v>
                </c:pt>
                <c:pt idx="3">
                  <c:v>0.24816299976213799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8-4C96-840C-5D2737C328F3}"/>
            </c:ext>
          </c:extLst>
        </c:ser>
        <c:ser>
          <c:idx val="4"/>
          <c:order val="4"/>
          <c:tx>
            <c:strRef>
              <c:f>Typos2!$I$2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Typos2!$H$3:$H$6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Typos2!$I$3:$I$6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0.13591759577983001</c:v>
                </c:pt>
                <c:pt idx="2">
                  <c:v>0.17377398854944301</c:v>
                </c:pt>
                <c:pt idx="3">
                  <c:v>0.21789838334074901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8-4C96-840C-5D2737C3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6383"/>
        <c:axId val="2120338303"/>
      </c:lineChart>
      <c:catAx>
        <c:axId val="21203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8303"/>
        <c:crosses val="autoZero"/>
        <c:auto val="1"/>
        <c:lblAlgn val="ctr"/>
        <c:lblOffset val="100"/>
        <c:noMultiLvlLbl val="0"/>
      </c:catAx>
      <c:valAx>
        <c:axId val="2120338303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Typos2!$C$2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Typos2!$C$2:$F$2</c:f>
              <c:strCache>
                <c:ptCount val="4"/>
                <c:pt idx="0">
                  <c:v>9.7% Typos</c:v>
                </c:pt>
                <c:pt idx="1">
                  <c:v>39.37%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Typos2!$C$3:$C$6</c:f>
              <c:numCache>
                <c:formatCode>0.00000</c:formatCode>
                <c:ptCount val="4"/>
                <c:pt idx="0">
                  <c:v>1.9595279721125101E-2</c:v>
                </c:pt>
                <c:pt idx="1">
                  <c:v>9.5693788458900402E-3</c:v>
                </c:pt>
                <c:pt idx="2">
                  <c:v>6.5569278532077897E-3</c:v>
                </c:pt>
                <c:pt idx="3">
                  <c:v>6.5569278532077897E-3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0-414B-9D08-851A584B8DAA}"/>
            </c:ext>
          </c:extLst>
        </c:ser>
        <c:ser>
          <c:idx val="1"/>
          <c:order val="1"/>
          <c:tx>
            <c:strRef>
              <c:f>Typos2!$D$2</c:f>
              <c:strCache>
                <c:ptCount val="1"/>
                <c:pt idx="0">
                  <c:v>39.37%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Typos2!$C$2:$F$2</c:f>
              <c:strCache>
                <c:ptCount val="4"/>
                <c:pt idx="0">
                  <c:v>9.7% Typos</c:v>
                </c:pt>
                <c:pt idx="1">
                  <c:v>39.37%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Typos2!$D$3:$D$6</c:f>
              <c:numCache>
                <c:formatCode>0.00000</c:formatCode>
                <c:ptCount val="4"/>
                <c:pt idx="0">
                  <c:v>6.9960253705597204E-3</c:v>
                </c:pt>
                <c:pt idx="1">
                  <c:v>5.8234905250058302E-3</c:v>
                </c:pt>
                <c:pt idx="2">
                  <c:v>6.28133541916529E-3</c:v>
                </c:pt>
                <c:pt idx="3">
                  <c:v>5.3746030986884701E-3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0-414B-9D08-851A584B8DAA}"/>
            </c:ext>
          </c:extLst>
        </c:ser>
        <c:ser>
          <c:idx val="2"/>
          <c:order val="2"/>
          <c:tx>
            <c:strRef>
              <c:f>Typos2!$E$2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Typos2!$C$2:$F$2</c:f>
              <c:strCache>
                <c:ptCount val="4"/>
                <c:pt idx="0">
                  <c:v>9.7% Typos</c:v>
                </c:pt>
                <c:pt idx="1">
                  <c:v>39.37%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Typos2!$E$3:$E$6</c:f>
              <c:numCache>
                <c:formatCode>0.00000</c:formatCode>
                <c:ptCount val="4"/>
                <c:pt idx="0">
                  <c:v>1.8717669289039701E-2</c:v>
                </c:pt>
                <c:pt idx="1">
                  <c:v>1.11957550151801E-2</c:v>
                </c:pt>
                <c:pt idx="2">
                  <c:v>9.0815061358338906E-3</c:v>
                </c:pt>
                <c:pt idx="3">
                  <c:v>7.7121119697433002E-3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0-414B-9D08-851A584B8DAA}"/>
            </c:ext>
          </c:extLst>
        </c:ser>
        <c:ser>
          <c:idx val="3"/>
          <c:order val="3"/>
          <c:tx>
            <c:strRef>
              <c:f>Typos2!$F$2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Typos2!$C$2:$F$2</c:f>
              <c:strCache>
                <c:ptCount val="4"/>
                <c:pt idx="0">
                  <c:v>9.7% Typos</c:v>
                </c:pt>
                <c:pt idx="1">
                  <c:v>39.37%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Typos2!$F$3:$F$6</c:f>
              <c:numCache>
                <c:formatCode>0.00000</c:formatCode>
                <c:ptCount val="4"/>
                <c:pt idx="0">
                  <c:v>2.09158365662695E-2</c:v>
                </c:pt>
                <c:pt idx="1">
                  <c:v>1.51414520286516E-2</c:v>
                </c:pt>
                <c:pt idx="2">
                  <c:v>1.3070127245038801E-2</c:v>
                </c:pt>
                <c:pt idx="3">
                  <c:v>1.1619699746512E-2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0-414B-9D08-851A584B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689375"/>
        <c:axId val="1200694655"/>
      </c:lineChart>
      <c:catAx>
        <c:axId val="12006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4655"/>
        <c:crosses val="autoZero"/>
        <c:auto val="1"/>
        <c:lblAlgn val="ctr"/>
        <c:lblOffset val="100"/>
        <c:noMultiLvlLbl val="0"/>
      </c:catAx>
      <c:valAx>
        <c:axId val="1200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Misinterpretation2!$B$2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Misinterpretation2!$B$3:$B$6</c:f>
              <c:numCache>
                <c:formatCode>0.00000</c:formatCode>
                <c:ptCount val="4"/>
                <c:pt idx="0">
                  <c:v>0.19646199051361901</c:v>
                </c:pt>
                <c:pt idx="1">
                  <c:v>0.105802228327979</c:v>
                </c:pt>
                <c:pt idx="2">
                  <c:v>6.1439703220511101E-2</c:v>
                </c:pt>
                <c:pt idx="3">
                  <c:v>3.7884900581705003E-2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E-4E7D-BAA4-91D83D7CDC04}"/>
            </c:ext>
          </c:extLst>
        </c:ser>
        <c:ser>
          <c:idx val="1"/>
          <c:order val="1"/>
          <c:tx>
            <c:strRef>
              <c:f>Misinterpretation2!$C$2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Misinterpretation2!$C$3:$C$6</c:f>
              <c:numCache>
                <c:formatCode>0.00000</c:formatCode>
                <c:ptCount val="4"/>
                <c:pt idx="0">
                  <c:v>3.9017063962315402E-3</c:v>
                </c:pt>
                <c:pt idx="1">
                  <c:v>3.8821039599282502E-3</c:v>
                </c:pt>
                <c:pt idx="2">
                  <c:v>3.41027185949167E-3</c:v>
                </c:pt>
                <c:pt idx="3">
                  <c:v>3.6729931636306202E-3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E-4E7D-BAA4-91D83D7CDC04}"/>
            </c:ext>
          </c:extLst>
        </c:ser>
        <c:ser>
          <c:idx val="2"/>
          <c:order val="2"/>
          <c:tx>
            <c:strRef>
              <c:f>Misinterpretation2!$D$2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Misinterpretation2!$D$3:$D$6</c:f>
              <c:numCache>
                <c:formatCode>0.00000</c:formatCode>
                <c:ptCount val="4"/>
                <c:pt idx="0">
                  <c:v>2.5022554431542898E-3</c:v>
                </c:pt>
                <c:pt idx="1">
                  <c:v>2.09993121566602E-3</c:v>
                </c:pt>
                <c:pt idx="2">
                  <c:v>2.5949783274976899E-3</c:v>
                </c:pt>
                <c:pt idx="3">
                  <c:v>2.41604445132703E-3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E-4E7D-BAA4-91D83D7CDC04}"/>
            </c:ext>
          </c:extLst>
        </c:ser>
        <c:ser>
          <c:idx val="3"/>
          <c:order val="3"/>
          <c:tx>
            <c:strRef>
              <c:f>Misinterpretation2!$E$2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Misinterpretation2!$E$3:$E$6</c:f>
              <c:numCache>
                <c:formatCode>0.00000</c:formatCode>
                <c:ptCount val="4"/>
                <c:pt idx="0">
                  <c:v>2.4274476155528202E-3</c:v>
                </c:pt>
                <c:pt idx="1">
                  <c:v>2.49562132215436E-3</c:v>
                </c:pt>
                <c:pt idx="2">
                  <c:v>1.9360038491812699E-3</c:v>
                </c:pt>
                <c:pt idx="3">
                  <c:v>1.83714511435421E-3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E-4E7D-BAA4-91D83D7C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942415"/>
        <c:axId val="1689941935"/>
      </c:lineChart>
      <c:catAx>
        <c:axId val="16899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1935"/>
        <c:crosses val="autoZero"/>
        <c:auto val="1"/>
        <c:lblAlgn val="ctr"/>
        <c:lblOffset val="100"/>
        <c:noMultiLvlLbl val="0"/>
      </c:catAx>
      <c:valAx>
        <c:axId val="1689941935"/>
        <c:scaling>
          <c:orientation val="minMax"/>
          <c:max val="0.21000000000000002"/>
          <c:min val="1.8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Misinterpretation2!$I$2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0.13591759577983001</c:v>
                </c:pt>
                <c:pt idx="2">
                  <c:v>0.17377398854944301</c:v>
                </c:pt>
                <c:pt idx="3">
                  <c:v>0.21789838334074901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8-40B3-A0CA-AF08F043D2BF}"/>
            </c:ext>
          </c:extLst>
        </c:ser>
        <c:ser>
          <c:idx val="1"/>
          <c:order val="1"/>
          <c:tx>
            <c:strRef>
              <c:f>Misinterpretation2!$J$2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Misinterpretation2!$J$3:$J$6</c:f>
              <c:numCache>
                <c:formatCode>0.00000</c:formatCode>
                <c:ptCount val="4"/>
                <c:pt idx="0">
                  <c:v>0.35728583834934902</c:v>
                </c:pt>
                <c:pt idx="1">
                  <c:v>0.41612794378928503</c:v>
                </c:pt>
                <c:pt idx="2">
                  <c:v>0.37095668849591201</c:v>
                </c:pt>
                <c:pt idx="3">
                  <c:v>0.34318862688377899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8-40B3-A0CA-AF08F043D2BF}"/>
            </c:ext>
          </c:extLst>
        </c:ser>
        <c:ser>
          <c:idx val="2"/>
          <c:order val="2"/>
          <c:tx>
            <c:strRef>
              <c:f>Misinterpretation2!$K$2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Misinterpretation2!$K$3:$K$6</c:f>
              <c:numCache>
                <c:formatCode>0.00000</c:formatCode>
                <c:ptCount val="4"/>
                <c:pt idx="0">
                  <c:v>0.38687489048618101</c:v>
                </c:pt>
                <c:pt idx="1">
                  <c:v>0.41704853769892802</c:v>
                </c:pt>
                <c:pt idx="2">
                  <c:v>0.40769103372152299</c:v>
                </c:pt>
                <c:pt idx="3">
                  <c:v>0.35559479167761399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8-40B3-A0CA-AF08F043D2BF}"/>
            </c:ext>
          </c:extLst>
        </c:ser>
        <c:ser>
          <c:idx val="3"/>
          <c:order val="3"/>
          <c:tx>
            <c:strRef>
              <c:f>Misinterpretation2!$L$2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Misinterpretation2!$H$3:$H$6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Misinterpretation2!$L$3:$L$6</c:f>
              <c:numCache>
                <c:formatCode>0.00000</c:formatCode>
                <c:ptCount val="4"/>
                <c:pt idx="0">
                  <c:v>0.42795178097658798</c:v>
                </c:pt>
                <c:pt idx="1">
                  <c:v>0.40576638999657499</c:v>
                </c:pt>
                <c:pt idx="2">
                  <c:v>0.45143244182055497</c:v>
                </c:pt>
                <c:pt idx="3">
                  <c:v>0.43338941822682597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8-40B3-A0CA-AF08F043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558959"/>
        <c:axId val="1815552239"/>
      </c:lineChart>
      <c:catAx>
        <c:axId val="18155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52239"/>
        <c:crosses val="autoZero"/>
        <c:auto val="1"/>
        <c:lblAlgn val="ctr"/>
        <c:lblOffset val="100"/>
        <c:noMultiLvlLbl val="0"/>
      </c:catAx>
      <c:valAx>
        <c:axId val="1815552239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Misinterpretation2!$C$2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Misinterpretation2!$C$3:$C$6</c:f>
              <c:numCache>
                <c:formatCode>0.00000</c:formatCode>
                <c:ptCount val="4"/>
                <c:pt idx="0">
                  <c:v>3.9017063962315402E-3</c:v>
                </c:pt>
                <c:pt idx="1">
                  <c:v>3.8821039599282502E-3</c:v>
                </c:pt>
                <c:pt idx="2">
                  <c:v>3.41027185949167E-3</c:v>
                </c:pt>
                <c:pt idx="3">
                  <c:v>3.6729931636306202E-3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C-4861-BF45-8048BACB046C}"/>
            </c:ext>
          </c:extLst>
        </c:ser>
        <c:ser>
          <c:idx val="1"/>
          <c:order val="1"/>
          <c:tx>
            <c:strRef>
              <c:f>Misinterpretation2!$D$2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Misinterpretation2!$D$3:$D$6</c:f>
              <c:numCache>
                <c:formatCode>0.00000</c:formatCode>
                <c:ptCount val="4"/>
                <c:pt idx="0">
                  <c:v>2.5022554431542898E-3</c:v>
                </c:pt>
                <c:pt idx="1">
                  <c:v>2.09993121566602E-3</c:v>
                </c:pt>
                <c:pt idx="2">
                  <c:v>2.5949783274976899E-3</c:v>
                </c:pt>
                <c:pt idx="3">
                  <c:v>2.41604445132703E-3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C-4861-BF45-8048BACB046C}"/>
            </c:ext>
          </c:extLst>
        </c:ser>
        <c:ser>
          <c:idx val="2"/>
          <c:order val="2"/>
          <c:tx>
            <c:strRef>
              <c:f>Misinterpretation2!$E$2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Misinterpretation2!$E$3:$E$6</c:f>
              <c:numCache>
                <c:formatCode>0.00000</c:formatCode>
                <c:ptCount val="4"/>
                <c:pt idx="0">
                  <c:v>2.4274476155528202E-3</c:v>
                </c:pt>
                <c:pt idx="1">
                  <c:v>2.49562132215436E-3</c:v>
                </c:pt>
                <c:pt idx="2">
                  <c:v>1.9360038491812699E-3</c:v>
                </c:pt>
                <c:pt idx="3">
                  <c:v>1.83714511435421E-3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C-4861-BF45-8048BACB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42591"/>
        <c:axId val="1313043551"/>
      </c:lineChart>
      <c:catAx>
        <c:axId val="131304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3551"/>
        <c:crosses val="autoZero"/>
        <c:auto val="1"/>
        <c:lblAlgn val="ctr"/>
        <c:lblOffset val="100"/>
        <c:noMultiLvlLbl val="0"/>
      </c:catAx>
      <c:valAx>
        <c:axId val="1313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for models </a:t>
            </a:r>
            <a:r>
              <a:rPr lang="en-US" baseline="0"/>
              <a:t> with syntactic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Typos_Compare!$A$3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Typos_Compare!$C$3:$F$3</c:f>
              <c:numCache>
                <c:formatCode>0.00000</c:formatCode>
                <c:ptCount val="4"/>
                <c:pt idx="0">
                  <c:v>0.40230387138246704</c:v>
                </c:pt>
                <c:pt idx="1">
                  <c:v>0.92842017327517978</c:v>
                </c:pt>
                <c:pt idx="2">
                  <c:v>0.44078215497323203</c:v>
                </c:pt>
                <c:pt idx="3">
                  <c:v>0.45224334256255078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B11-AA6C-E04EE548EE58}"/>
            </c:ext>
          </c:extLst>
        </c:ser>
        <c:ser>
          <c:idx val="1"/>
          <c:order val="1"/>
          <c:tx>
            <c:strRef>
              <c:f>Typos_Compare!$A$4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Typos_Compare!$C$4:$F$4</c:f>
              <c:numCache>
                <c:formatCode>0.00000</c:formatCode>
                <c:ptCount val="4"/>
                <c:pt idx="0">
                  <c:v>0.20081339914990826</c:v>
                </c:pt>
                <c:pt idx="1">
                  <c:v>9.7906510694671392E-2</c:v>
                </c:pt>
                <c:pt idx="2">
                  <c:v>0.15126942810096627</c:v>
                </c:pt>
                <c:pt idx="3">
                  <c:v>0.46712251587555703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B11-AA6C-E04EE548EE58}"/>
            </c:ext>
          </c:extLst>
        </c:ser>
        <c:ser>
          <c:idx val="2"/>
          <c:order val="2"/>
          <c:tx>
            <c:strRef>
              <c:f>Typos_Compare!$A$5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Typos_Compare!$C$5:$F$5</c:f>
              <c:numCache>
                <c:formatCode>0.00000</c:formatCode>
                <c:ptCount val="4"/>
                <c:pt idx="0">
                  <c:v>1.0569628568357678E-2</c:v>
                </c:pt>
                <c:pt idx="1">
                  <c:v>6.1188636033548275E-3</c:v>
                </c:pt>
                <c:pt idx="2">
                  <c:v>1.1676760602449248E-2</c:v>
                </c:pt>
                <c:pt idx="3">
                  <c:v>1.5186778896617976E-2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B11-AA6C-E04EE548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1071"/>
        <c:axId val="1550688191"/>
      </c:lineChart>
      <c:catAx>
        <c:axId val="15506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88191"/>
        <c:crosses val="autoZero"/>
        <c:auto val="1"/>
        <c:lblAlgn val="ctr"/>
        <c:lblOffset val="100"/>
        <c:noMultiLvlLbl val="0"/>
      </c:catAx>
      <c:valAx>
        <c:axId val="15506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for models </a:t>
            </a:r>
            <a:r>
              <a:rPr lang="en-US" baseline="0"/>
              <a:t> with semantic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Typos_Compare!$J$3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Typos_Compare!$L$3:$O$3</c:f>
              <c:numCache>
                <c:formatCode>0.00000</c:formatCode>
                <c:ptCount val="4"/>
                <c:pt idx="0">
                  <c:v>0.32399729329981752</c:v>
                </c:pt>
                <c:pt idx="1">
                  <c:v>0.74482569694993495</c:v>
                </c:pt>
                <c:pt idx="2">
                  <c:v>0.31261479079121146</c:v>
                </c:pt>
                <c:pt idx="3">
                  <c:v>0.31091313828733874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E-4819-9ADA-28B7DE8B5FDB}"/>
            </c:ext>
          </c:extLst>
        </c:ser>
        <c:ser>
          <c:idx val="1"/>
          <c:order val="1"/>
          <c:tx>
            <c:strRef>
              <c:f>Typos_Compare!$J$4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Typos_Compare!$L$4:$O$4</c:f>
              <c:numCache>
                <c:formatCode>0.00000</c:formatCode>
                <c:ptCount val="4"/>
                <c:pt idx="0">
                  <c:v>0.17898647344452473</c:v>
                </c:pt>
                <c:pt idx="1">
                  <c:v>0.18496381192243799</c:v>
                </c:pt>
                <c:pt idx="2">
                  <c:v>0.17690335019639677</c:v>
                </c:pt>
                <c:pt idx="3">
                  <c:v>0.26396297845914152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E-4819-9ADA-28B7DE8B5FDB}"/>
            </c:ext>
          </c:extLst>
        </c:ser>
        <c:ser>
          <c:idx val="2"/>
          <c:order val="2"/>
          <c:tx>
            <c:strRef>
              <c:f>Typos_Compare!$J$5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Typos_Compare!$C$2:$F$2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Typos_Compare!$L$5:$O$5</c:f>
              <c:numCache>
                <c:formatCode>0.00000</c:formatCode>
                <c:ptCount val="4"/>
                <c:pt idx="0">
                  <c:v>0.28900385672138623</c:v>
                </c:pt>
                <c:pt idx="1">
                  <c:v>0.30955163815250819</c:v>
                </c:pt>
                <c:pt idx="2">
                  <c:v>0.27488841793816499</c:v>
                </c:pt>
                <c:pt idx="3">
                  <c:v>0.25575256119628426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E-4819-9ADA-28B7DE8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1071"/>
        <c:axId val="1550688191"/>
      </c:lineChart>
      <c:catAx>
        <c:axId val="15506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88191"/>
        <c:crosses val="autoZero"/>
        <c:auto val="1"/>
        <c:lblAlgn val="ctr"/>
        <c:lblOffset val="100"/>
        <c:noMultiLvlLbl val="0"/>
      </c:catAx>
      <c:valAx>
        <c:axId val="15506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(Typos)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Typos_Compare!$A$45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Typos_Compare!$B$44:$E$44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Typos_Compare!$B$45:$E$45</c:f>
              <c:numCache>
                <c:formatCode>0.00%</c:formatCode>
                <c:ptCount val="4"/>
                <c:pt idx="0">
                  <c:v>0.89529999999999998</c:v>
                </c:pt>
                <c:pt idx="1">
                  <c:v>0.86870000000000003</c:v>
                </c:pt>
                <c:pt idx="2">
                  <c:v>0.89559999999999995</c:v>
                </c:pt>
                <c:pt idx="3">
                  <c:v>0.89539999999999997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1-8709-BAE135D3C01B}"/>
            </c:ext>
          </c:extLst>
        </c:ser>
        <c:ser>
          <c:idx val="1"/>
          <c:order val="1"/>
          <c:tx>
            <c:strRef>
              <c:f>Typos_Compare!$A$46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Typos_Compare!$B$44:$E$44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Typos_Compare!$B$46:$E$46</c:f>
              <c:numCache>
                <c:formatCode>0.00%</c:formatCode>
                <c:ptCount val="4"/>
                <c:pt idx="0">
                  <c:v>0.89649999999999996</c:v>
                </c:pt>
                <c:pt idx="1">
                  <c:v>0.94550000000000001</c:v>
                </c:pt>
                <c:pt idx="2">
                  <c:v>0.9425</c:v>
                </c:pt>
                <c:pt idx="3">
                  <c:v>0.93869999999999998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1-8709-BAE135D3C01B}"/>
            </c:ext>
          </c:extLst>
        </c:ser>
        <c:ser>
          <c:idx val="2"/>
          <c:order val="2"/>
          <c:tx>
            <c:strRef>
              <c:f>Typos_Compare!$A$47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Typos_Compare!$B$44:$E$44</c:f>
              <c:strCache>
                <c:ptCount val="4"/>
                <c:pt idx="0">
                  <c:v>9.7% Typos</c:v>
                </c:pt>
                <c:pt idx="1">
                  <c:v>30.37% Typos</c:v>
                </c:pt>
                <c:pt idx="2">
                  <c:v>49.80% Typos</c:v>
                </c:pt>
                <c:pt idx="3">
                  <c:v>69.24% Typos</c:v>
                </c:pt>
              </c:strCache>
            </c:strRef>
          </c:cat>
          <c:val>
            <c:numRef>
              <c:f>Typos_Compare!$B$47:$E$47</c:f>
              <c:numCache>
                <c:formatCode>0.00%</c:formatCode>
                <c:ptCount val="4"/>
                <c:pt idx="0">
                  <c:v>0.95</c:v>
                </c:pt>
                <c:pt idx="1">
                  <c:v>0.9456</c:v>
                </c:pt>
                <c:pt idx="2">
                  <c:v>0.94069999999999998</c:v>
                </c:pt>
                <c:pt idx="3">
                  <c:v>0.94720000000000004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F-4CF1-8709-BAE135D3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348255"/>
        <c:axId val="876347295"/>
      </c:lineChart>
      <c:catAx>
        <c:axId val="8763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47295"/>
        <c:crosses val="autoZero"/>
        <c:auto val="1"/>
        <c:lblAlgn val="ctr"/>
        <c:lblOffset val="100"/>
        <c:noMultiLvlLbl val="0"/>
      </c:catAx>
      <c:valAx>
        <c:axId val="876347295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for models </a:t>
            </a:r>
            <a:r>
              <a:rPr lang="en-US" baseline="0"/>
              <a:t> with syntactic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Mis_Compare!$A$3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Mis_Compare!$C$2:$E$2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Mis_Compare!$C$3:$E$3</c:f>
              <c:numCache>
                <c:formatCode>0.00000</c:formatCode>
                <c:ptCount val="3"/>
                <c:pt idx="0">
                  <c:v>0.42080484569010973</c:v>
                </c:pt>
                <c:pt idx="1">
                  <c:v>0.43636550342203523</c:v>
                </c:pt>
                <c:pt idx="2">
                  <c:v>0.41825469208481353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A-40A7-A286-F748D4C27939}"/>
            </c:ext>
          </c:extLst>
        </c:ser>
        <c:ser>
          <c:idx val="1"/>
          <c:order val="1"/>
          <c:tx>
            <c:strRef>
              <c:f>Mis_Compare!$A$4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Mis_Compare!$C$2:$E$2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Mis_Compare!$C$4:$E$4</c:f>
              <c:numCache>
                <c:formatCode>0.00000</c:formatCode>
                <c:ptCount val="3"/>
                <c:pt idx="0">
                  <c:v>7.0194890442734151E-2</c:v>
                </c:pt>
                <c:pt idx="1">
                  <c:v>4.7990281849963498E-2</c:v>
                </c:pt>
                <c:pt idx="2">
                  <c:v>3.5064465183578253E-2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A-40A7-A286-F748D4C27939}"/>
            </c:ext>
          </c:extLst>
        </c:ser>
        <c:ser>
          <c:idx val="2"/>
          <c:order val="2"/>
          <c:tx>
            <c:strRef>
              <c:f>Mis_Compare!$A$5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Mis_Compare!$C$2:$E$2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Mis_Compare!$C$5:$E$5</c:f>
              <c:numCache>
                <c:formatCode>0.00000</c:formatCode>
                <c:ptCount val="3"/>
                <c:pt idx="0">
                  <c:v>3.71676884482052E-3</c:v>
                </c:pt>
                <c:pt idx="1">
                  <c:v>2.4033023594112577E-3</c:v>
                </c:pt>
                <c:pt idx="2">
                  <c:v>2.1740544753106649E-3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A-40A7-A286-F748D4C2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1071"/>
        <c:axId val="1550688191"/>
      </c:lineChart>
      <c:catAx>
        <c:axId val="15506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88191"/>
        <c:crosses val="autoZero"/>
        <c:auto val="1"/>
        <c:lblAlgn val="ctr"/>
        <c:lblOffset val="100"/>
        <c:noMultiLvlLbl val="0"/>
      </c:catAx>
      <c:valAx>
        <c:axId val="15506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Typos!$I$2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Typos!$H$3:$H$6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0.13591759577983001</c:v>
                </c:pt>
                <c:pt idx="2">
                  <c:v>0.17377398854944301</c:v>
                </c:pt>
                <c:pt idx="3">
                  <c:v>0.21789838334074901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6-4F0D-B0E8-48C85DA374C4}"/>
            </c:ext>
          </c:extLst>
        </c:ser>
        <c:ser>
          <c:idx val="1"/>
          <c:order val="1"/>
          <c:tx>
            <c:strRef>
              <c:f>Typos!$J$2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Typos!$J$3:$J$6</c:f>
              <c:numCache>
                <c:formatCode>0.00000</c:formatCode>
                <c:ptCount val="4"/>
                <c:pt idx="0">
                  <c:v>0.34383051271069298</c:v>
                </c:pt>
                <c:pt idx="1">
                  <c:v>0.32905886668500101</c:v>
                </c:pt>
                <c:pt idx="2">
                  <c:v>0.31545232929162498</c:v>
                </c:pt>
                <c:pt idx="3">
                  <c:v>0.30764746451195102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6-4F0D-B0E8-48C85DA374C4}"/>
            </c:ext>
          </c:extLst>
        </c:ser>
        <c:ser>
          <c:idx val="2"/>
          <c:order val="2"/>
          <c:tx>
            <c:strRef>
              <c:f>Typos!$K$2</c:f>
              <c:strCache>
                <c:ptCount val="1"/>
                <c:pt idx="0">
                  <c:v>30.37%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Typos!$K$3:$K$6</c:f>
              <c:numCache>
                <c:formatCode>0.00000</c:formatCode>
                <c:ptCount val="4"/>
                <c:pt idx="0">
                  <c:v>1.25974007509259</c:v>
                </c:pt>
                <c:pt idx="1">
                  <c:v>0.85398500711037195</c:v>
                </c:pt>
                <c:pt idx="2">
                  <c:v>0.48349100076061802</c:v>
                </c:pt>
                <c:pt idx="3">
                  <c:v>0.38208670483615997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6-4F0D-B0E8-48C85DA374C4}"/>
            </c:ext>
          </c:extLst>
        </c:ser>
        <c:ser>
          <c:idx val="3"/>
          <c:order val="3"/>
          <c:tx>
            <c:strRef>
              <c:f>Typos!$L$2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Typos!$L$3:$L$6</c:f>
              <c:numCache>
                <c:formatCode>0.00000</c:formatCode>
                <c:ptCount val="4"/>
                <c:pt idx="0">
                  <c:v>0.31246639771391199</c:v>
                </c:pt>
                <c:pt idx="1">
                  <c:v>0.31758664905390099</c:v>
                </c:pt>
                <c:pt idx="2">
                  <c:v>0.309590408736655</c:v>
                </c:pt>
                <c:pt idx="3">
                  <c:v>0.31081570766037803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6-4F0D-B0E8-48C85DA374C4}"/>
            </c:ext>
          </c:extLst>
        </c:ser>
        <c:ser>
          <c:idx val="4"/>
          <c:order val="4"/>
          <c:tx>
            <c:strRef>
              <c:f>Typos!$M$2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Typos!$M$3:$M$6</c:f>
              <c:numCache>
                <c:formatCode>0.00000</c:formatCode>
                <c:ptCount val="4"/>
                <c:pt idx="0">
                  <c:v>0.31127478653214402</c:v>
                </c:pt>
                <c:pt idx="1">
                  <c:v>0.31182785938067697</c:v>
                </c:pt>
                <c:pt idx="2">
                  <c:v>0.309557428274081</c:v>
                </c:pt>
                <c:pt idx="3">
                  <c:v>0.31099247896245302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6-4F0D-B0E8-48C85DA3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38112"/>
        <c:axId val="370737152"/>
      </c:lineChart>
      <c:catAx>
        <c:axId val="370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7152"/>
        <c:crosses val="autoZero"/>
        <c:auto val="1"/>
        <c:lblAlgn val="ctr"/>
        <c:lblOffset val="100"/>
        <c:noMultiLvlLbl val="0"/>
      </c:catAx>
      <c:valAx>
        <c:axId val="370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for models </a:t>
            </a:r>
            <a:r>
              <a:rPr lang="en-US" baseline="0"/>
              <a:t> with semantic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Mis_Compare!$I$3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Mis_Compare!$K$2:$M$2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Mis_Compare!$K$3:$M$3</c:f>
              <c:numCache>
                <c:formatCode>0.00000</c:formatCode>
                <c:ptCount val="3"/>
                <c:pt idx="0">
                  <c:v>0.31516168999653499</c:v>
                </c:pt>
                <c:pt idx="1">
                  <c:v>0.35001648516070899</c:v>
                </c:pt>
                <c:pt idx="2">
                  <c:v>0.42178105394514154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C-452D-BC6F-5B1A8DAE788B}"/>
            </c:ext>
          </c:extLst>
        </c:ser>
        <c:ser>
          <c:idx val="1"/>
          <c:order val="1"/>
          <c:tx>
            <c:strRef>
              <c:f>Mis_Compare!$I$4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Mis_Compare!$K$2:$M$2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Mis_Compare!$K$4:$M$4</c:f>
              <c:numCache>
                <c:formatCode>0.00000</c:formatCode>
                <c:ptCount val="3"/>
                <c:pt idx="0">
                  <c:v>0.19995040789028776</c:v>
                </c:pt>
                <c:pt idx="1">
                  <c:v>0.23438854172202175</c:v>
                </c:pt>
                <c:pt idx="2">
                  <c:v>0.25466693749947322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C-452D-BC6F-5B1A8DAE788B}"/>
            </c:ext>
          </c:extLst>
        </c:ser>
        <c:ser>
          <c:idx val="2"/>
          <c:order val="2"/>
          <c:tx>
            <c:strRef>
              <c:f>Mis_Compare!$I$5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Mis_Compare!$K$2:$M$2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Mis_Compare!$K$5:$M$5</c:f>
              <c:numCache>
                <c:formatCode>0.00000</c:formatCode>
                <c:ptCount val="3"/>
                <c:pt idx="0">
                  <c:v>0.37188977437958121</c:v>
                </c:pt>
                <c:pt idx="1">
                  <c:v>0.39180231339606153</c:v>
                </c:pt>
                <c:pt idx="2">
                  <c:v>0.42963500775513597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C-452D-BC6F-5B1A8DAE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691071"/>
        <c:axId val="1550688191"/>
      </c:lineChart>
      <c:catAx>
        <c:axId val="15506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88191"/>
        <c:crosses val="autoZero"/>
        <c:auto val="1"/>
        <c:lblAlgn val="ctr"/>
        <c:lblOffset val="100"/>
        <c:noMultiLvlLbl val="0"/>
      </c:catAx>
      <c:valAx>
        <c:axId val="1550688191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(Misinterpretation)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Mis_Compare!$A$45</c:f>
              <c:strCache>
                <c:ptCount val="1"/>
                <c:pt idx="0">
                  <c:v>model_new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Mis_Compare!$B$44:$D$44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Mis_Compare!$B$45:$D$45</c:f>
              <c:numCache>
                <c:formatCode>0.00%</c:formatCode>
                <c:ptCount val="3"/>
                <c:pt idx="0">
                  <c:v>0.89410000000000001</c:v>
                </c:pt>
                <c:pt idx="1">
                  <c:v>0.87539999999999996</c:v>
                </c:pt>
                <c:pt idx="2">
                  <c:v>0.85489999999999999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148-94FC-1358CB7BA1B3}"/>
            </c:ext>
          </c:extLst>
        </c:ser>
        <c:ser>
          <c:idx val="1"/>
          <c:order val="1"/>
          <c:tx>
            <c:strRef>
              <c:f>Mis_Compare!$A$46</c:f>
              <c:strCache>
                <c:ptCount val="1"/>
                <c:pt idx="0">
                  <c:v>model_new1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Mis_Compare!$B$44:$D$44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Mis_Compare!$B$46:$D$46</c:f>
              <c:numCache>
                <c:formatCode>0.00%</c:formatCode>
                <c:ptCount val="3"/>
                <c:pt idx="0">
                  <c:v>0.94540000000000002</c:v>
                </c:pt>
                <c:pt idx="1">
                  <c:v>0.94510000000000005</c:v>
                </c:pt>
                <c:pt idx="2">
                  <c:v>0.94530000000000003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4-4148-94FC-1358CB7BA1B3}"/>
            </c:ext>
          </c:extLst>
        </c:ser>
        <c:ser>
          <c:idx val="2"/>
          <c:order val="2"/>
          <c:tx>
            <c:strRef>
              <c:f>Mis_Compare!$A$47</c:f>
              <c:strCache>
                <c:ptCount val="1"/>
                <c:pt idx="0">
                  <c:v>model_new2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Mis_Compare!$B$44:$D$44</c:f>
              <c:strCache>
                <c:ptCount val="3"/>
                <c:pt idx="0">
                  <c:v>9.7% Mis.</c:v>
                </c:pt>
                <c:pt idx="1">
                  <c:v>30.37% Mis.</c:v>
                </c:pt>
                <c:pt idx="2">
                  <c:v>49.59% Mis.</c:v>
                </c:pt>
              </c:strCache>
            </c:strRef>
          </c:cat>
          <c:val>
            <c:numRef>
              <c:f>Mis_Compare!$B$47:$D$47</c:f>
              <c:numCache>
                <c:formatCode>0.00%</c:formatCode>
                <c:ptCount val="3"/>
                <c:pt idx="0">
                  <c:v>0.94720000000000004</c:v>
                </c:pt>
                <c:pt idx="1">
                  <c:v>0.94710000000000005</c:v>
                </c:pt>
                <c:pt idx="2">
                  <c:v>0.94720000000000004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4-4148-94FC-1358CB7B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26127"/>
        <c:axId val="1157128527"/>
      </c:lineChart>
      <c:catAx>
        <c:axId val="11571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28527"/>
        <c:crosses val="autoZero"/>
        <c:auto val="1"/>
        <c:lblAlgn val="ctr"/>
        <c:lblOffset val="100"/>
        <c:noMultiLvlLbl val="0"/>
      </c:catAx>
      <c:valAx>
        <c:axId val="1157128527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Typos!$C$2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Typos!$C$3:$C$6</c:f>
              <c:numCache>
                <c:formatCode>0.00000</c:formatCode>
                <c:ptCount val="4"/>
                <c:pt idx="0">
                  <c:v>0.42445427640963701</c:v>
                </c:pt>
                <c:pt idx="1">
                  <c:v>0.40589477847928102</c:v>
                </c:pt>
                <c:pt idx="2">
                  <c:v>0.39377847448220499</c:v>
                </c:pt>
                <c:pt idx="3">
                  <c:v>0.38508795615874503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F-433A-BF4A-468DC52EEC45}"/>
            </c:ext>
          </c:extLst>
        </c:ser>
        <c:ser>
          <c:idx val="1"/>
          <c:order val="1"/>
          <c:tx>
            <c:strRef>
              <c:f>Typos!$D$2</c:f>
              <c:strCache>
                <c:ptCount val="1"/>
                <c:pt idx="0">
                  <c:v>30.37%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Typos!$D$3:$D$6</c:f>
              <c:numCache>
                <c:formatCode>0.00000</c:formatCode>
                <c:ptCount val="4"/>
                <c:pt idx="0">
                  <c:v>1.38622907526716</c:v>
                </c:pt>
                <c:pt idx="1">
                  <c:v>1.1013041076196</c:v>
                </c:pt>
                <c:pt idx="2">
                  <c:v>0.71126263114061805</c:v>
                </c:pt>
                <c:pt idx="3">
                  <c:v>0.51488487907334102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F-433A-BF4A-468DC52EEC45}"/>
            </c:ext>
          </c:extLst>
        </c:ser>
        <c:ser>
          <c:idx val="2"/>
          <c:order val="2"/>
          <c:tx>
            <c:strRef>
              <c:f>Typos!$E$2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Typos!$E$3:$E$6</c:f>
              <c:numCache>
                <c:formatCode>0.00000</c:formatCode>
                <c:ptCount val="4"/>
                <c:pt idx="0">
                  <c:v>0.44947031512250102</c:v>
                </c:pt>
                <c:pt idx="1">
                  <c:v>0.442511325850447</c:v>
                </c:pt>
                <c:pt idx="2">
                  <c:v>0.43777234987594799</c:v>
                </c:pt>
                <c:pt idx="3">
                  <c:v>0.43337462904403201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F-433A-BF4A-468DC52EEC45}"/>
            </c:ext>
          </c:extLst>
        </c:ser>
        <c:ser>
          <c:idx val="3"/>
          <c:order val="3"/>
          <c:tx>
            <c:strRef>
              <c:f>Typos!$F$2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Typos!$F$3:$F$6</c:f>
              <c:numCache>
                <c:formatCode>0.00000</c:formatCode>
                <c:ptCount val="4"/>
                <c:pt idx="0">
                  <c:v>0.45703174599874102</c:v>
                </c:pt>
                <c:pt idx="1">
                  <c:v>0.45234659641153502</c:v>
                </c:pt>
                <c:pt idx="2">
                  <c:v>0.451932436441489</c:v>
                </c:pt>
                <c:pt idx="3">
                  <c:v>0.447662591398438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F-433A-BF4A-468DC52E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73823"/>
        <c:axId val="2120384383"/>
      </c:lineChart>
      <c:catAx>
        <c:axId val="21203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4383"/>
        <c:crosses val="autoZero"/>
        <c:auto val="1"/>
        <c:lblAlgn val="ctr"/>
        <c:lblOffset val="100"/>
        <c:noMultiLvlLbl val="0"/>
      </c:catAx>
      <c:valAx>
        <c:axId val="21203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Misinterpretation!$B$3:$B$6</c:f>
              <c:numCache>
                <c:formatCode>0.00000</c:formatCode>
                <c:ptCount val="4"/>
                <c:pt idx="0">
                  <c:v>0.19646199051361901</c:v>
                </c:pt>
                <c:pt idx="1">
                  <c:v>0.19646199051361901</c:v>
                </c:pt>
                <c:pt idx="2">
                  <c:v>0.19646199051361901</c:v>
                </c:pt>
                <c:pt idx="3">
                  <c:v>0.19646199051361901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894-9F75-896B712E941A}"/>
            </c:ext>
          </c:extLst>
        </c:ser>
        <c:ser>
          <c:idx val="1"/>
          <c:order val="1"/>
          <c:tx>
            <c:strRef>
              <c:f>Misinterpretation!$C$2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Misinterpretation!$C$3:$C$6</c:f>
              <c:numCache>
                <c:formatCode>0.00000</c:formatCode>
                <c:ptCount val="4"/>
                <c:pt idx="0">
                  <c:v>0.44590048175310099</c:v>
                </c:pt>
                <c:pt idx="1">
                  <c:v>0.41636684760706499</c:v>
                </c:pt>
                <c:pt idx="2">
                  <c:v>0.41259442765638599</c:v>
                </c:pt>
                <c:pt idx="3">
                  <c:v>0.40835762574388701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894-9F75-896B712E941A}"/>
            </c:ext>
          </c:extLst>
        </c:ser>
        <c:ser>
          <c:idx val="2"/>
          <c:order val="2"/>
          <c:tx>
            <c:strRef>
              <c:f>Misinterpretation!$D$2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Misinterpretation!$D$3:$D$6</c:f>
              <c:numCache>
                <c:formatCode>0.00000</c:formatCode>
                <c:ptCount val="4"/>
                <c:pt idx="0">
                  <c:v>0.44753172150408299</c:v>
                </c:pt>
                <c:pt idx="1">
                  <c:v>0.43486458320292998</c:v>
                </c:pt>
                <c:pt idx="2">
                  <c:v>0.43266658494890797</c:v>
                </c:pt>
                <c:pt idx="3">
                  <c:v>0.43039912403222003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894-9F75-896B712E941A}"/>
            </c:ext>
          </c:extLst>
        </c:ser>
        <c:ser>
          <c:idx val="3"/>
          <c:order val="3"/>
          <c:tx>
            <c:strRef>
              <c:f>Misinterpretation!$E$2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Misinterpretation!$E$3:$E$6</c:f>
              <c:numCache>
                <c:formatCode>0.00000</c:formatCode>
                <c:ptCount val="4"/>
                <c:pt idx="0">
                  <c:v>0.42549779017766298</c:v>
                </c:pt>
                <c:pt idx="1">
                  <c:v>0.41929357356489999</c:v>
                </c:pt>
                <c:pt idx="2">
                  <c:v>0.41650562696179699</c:v>
                </c:pt>
                <c:pt idx="3">
                  <c:v>0.41172177763489398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894-9F75-896B712E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1072"/>
        <c:axId val="374383472"/>
      </c:lineChart>
      <c:catAx>
        <c:axId val="37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472"/>
        <c:crosses val="autoZero"/>
        <c:auto val="1"/>
        <c:lblAlgn val="ctr"/>
        <c:lblOffset val="100"/>
        <c:noMultiLvlLbl val="0"/>
      </c:catAx>
      <c:valAx>
        <c:axId val="374383472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59990097972945E-2"/>
          <c:y val="0.10513857677902622"/>
          <c:w val="0.91050522554088231"/>
          <c:h val="0.75106101624937327"/>
        </c:manualLayout>
      </c:layout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0.15636829488781001</c:v>
                </c:pt>
                <c:pt idx="2">
                  <c:v>0.15636829488781001</c:v>
                </c:pt>
                <c:pt idx="3">
                  <c:v>0.15636829488781001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1DA-BB49-9E5C1C220C01}"/>
            </c:ext>
          </c:extLst>
        </c:ser>
        <c:ser>
          <c:idx val="1"/>
          <c:order val="1"/>
          <c:tx>
            <c:strRef>
              <c:f>Misinterpretation!$C$2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Misinterpretation!$J$3:$J$6</c:f>
              <c:numCache>
                <c:formatCode>0.00000</c:formatCode>
                <c:ptCount val="4"/>
                <c:pt idx="0">
                  <c:v>0.31875576810230699</c:v>
                </c:pt>
                <c:pt idx="1">
                  <c:v>0.31738007440606802</c:v>
                </c:pt>
                <c:pt idx="2">
                  <c:v>0.31644689383299801</c:v>
                </c:pt>
                <c:pt idx="3">
                  <c:v>0.30806402364476698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C-41DA-BB49-9E5C1C220C01}"/>
            </c:ext>
          </c:extLst>
        </c:ser>
        <c:ser>
          <c:idx val="2"/>
          <c:order val="2"/>
          <c:tx>
            <c:strRef>
              <c:f>Misinterpretation!$D$2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Misinterpretation!$K$3:$K$6</c:f>
              <c:numCache>
                <c:formatCode>0.00000</c:formatCode>
                <c:ptCount val="4"/>
                <c:pt idx="0">
                  <c:v>0.34587473723144901</c:v>
                </c:pt>
                <c:pt idx="1">
                  <c:v>0.34949486276647002</c:v>
                </c:pt>
                <c:pt idx="2">
                  <c:v>0.35290557323456501</c:v>
                </c:pt>
                <c:pt idx="3">
                  <c:v>0.35179076741035198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C-41DA-BB49-9E5C1C220C01}"/>
            </c:ext>
          </c:extLst>
        </c:ser>
        <c:ser>
          <c:idx val="3"/>
          <c:order val="3"/>
          <c:tx>
            <c:strRef>
              <c:f>Misinterpretation!$E$2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Misinterpretation!$L$3:$L$6</c:f>
              <c:numCache>
                <c:formatCode>0.00000</c:formatCode>
                <c:ptCount val="4"/>
                <c:pt idx="0">
                  <c:v>0.41191561686360201</c:v>
                </c:pt>
                <c:pt idx="1">
                  <c:v>0.42342558237667899</c:v>
                </c:pt>
                <c:pt idx="2">
                  <c:v>0.42342558237667899</c:v>
                </c:pt>
                <c:pt idx="3">
                  <c:v>0.428357434163606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C-41DA-BB49-9E5C1C22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1072"/>
        <c:axId val="374383472"/>
      </c:lineChart>
      <c:catAx>
        <c:axId val="37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472"/>
        <c:crosses val="autoZero"/>
        <c:auto val="1"/>
        <c:lblAlgn val="ctr"/>
        <c:lblOffset val="100"/>
        <c:noMultiLvlLbl val="0"/>
      </c:catAx>
      <c:valAx>
        <c:axId val="37438347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79266730716481E-2"/>
          <c:y val="0.11959364583559288"/>
          <c:w val="0.87664636920384953"/>
          <c:h val="0.68167285123842281"/>
        </c:manualLayout>
      </c:layout>
      <c:lineChart>
        <c:grouping val="standard"/>
        <c:varyColors val="0"/>
        <c:ser>
          <c:idx val="0"/>
          <c:order val="0"/>
          <c:tx>
            <c:strRef>
              <c:f>Typos1!$C$2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Typos1!$C$3:$C$6</c:f>
              <c:numCache>
                <c:formatCode>0.00000</c:formatCode>
                <c:ptCount val="4"/>
                <c:pt idx="0">
                  <c:v>0.29157921116499202</c:v>
                </c:pt>
                <c:pt idx="1">
                  <c:v>0.19894059217176199</c:v>
                </c:pt>
                <c:pt idx="2">
                  <c:v>0.16731210664843901</c:v>
                </c:pt>
                <c:pt idx="3">
                  <c:v>0.14542168661443999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0-4EBD-AE8C-5FA26C0782E6}"/>
            </c:ext>
          </c:extLst>
        </c:ser>
        <c:ser>
          <c:idx val="1"/>
          <c:order val="1"/>
          <c:tx>
            <c:strRef>
              <c:f>Typos1!$D$2</c:f>
              <c:strCache>
                <c:ptCount val="1"/>
                <c:pt idx="0">
                  <c:v>30.37%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Typos1!$D$3:$D$6</c:f>
              <c:numCache>
                <c:formatCode>0.00000</c:formatCode>
                <c:ptCount val="4"/>
                <c:pt idx="0">
                  <c:v>0.11694371539371599</c:v>
                </c:pt>
                <c:pt idx="1">
                  <c:v>0.102370245605082</c:v>
                </c:pt>
                <c:pt idx="2">
                  <c:v>9.0238568593552601E-2</c:v>
                </c:pt>
                <c:pt idx="3">
                  <c:v>8.2073513186335004E-2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EBD-AE8C-5FA26C0782E6}"/>
            </c:ext>
          </c:extLst>
        </c:ser>
        <c:ser>
          <c:idx val="2"/>
          <c:order val="2"/>
          <c:tx>
            <c:strRef>
              <c:f>Typos1!$E$2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Typos1!$E$3:$E$6</c:f>
              <c:numCache>
                <c:formatCode>0.00000</c:formatCode>
                <c:ptCount val="4"/>
                <c:pt idx="0">
                  <c:v>0.17975675671740801</c:v>
                </c:pt>
                <c:pt idx="1">
                  <c:v>0.15942875905057399</c:v>
                </c:pt>
                <c:pt idx="2">
                  <c:v>0.14074425198093801</c:v>
                </c:pt>
                <c:pt idx="3">
                  <c:v>0.125147944654945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EBD-AE8C-5FA26C0782E6}"/>
            </c:ext>
          </c:extLst>
        </c:ser>
        <c:ser>
          <c:idx val="3"/>
          <c:order val="3"/>
          <c:tx>
            <c:strRef>
              <c:f>Typos1!$F$2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Typos1!$F$3:$F$6</c:f>
              <c:numCache>
                <c:formatCode>0.00000</c:formatCode>
                <c:ptCount val="4"/>
                <c:pt idx="0">
                  <c:v>1.0340070565610999</c:v>
                </c:pt>
                <c:pt idx="1">
                  <c:v>0.37083842883031898</c:v>
                </c:pt>
                <c:pt idx="2">
                  <c:v>0.25324332667662802</c:v>
                </c:pt>
                <c:pt idx="3">
                  <c:v>0.21040125143418101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0-4EBD-AE8C-5FA26C0782E6}"/>
            </c:ext>
          </c:extLst>
        </c:ser>
        <c:ser>
          <c:idx val="4"/>
          <c:order val="4"/>
          <c:tx>
            <c:strRef>
              <c:f>Typos1!$B$2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Typos1!$B$3:$B$6</c:f>
              <c:numCache>
                <c:formatCode>0.00000</c:formatCode>
                <c:ptCount val="4"/>
                <c:pt idx="0">
                  <c:v>0.19646199051361901</c:v>
                </c:pt>
                <c:pt idx="1">
                  <c:v>0.105802228327979</c:v>
                </c:pt>
                <c:pt idx="2">
                  <c:v>6.1439703220511101E-2</c:v>
                </c:pt>
                <c:pt idx="3">
                  <c:v>3.7884900581705003E-2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158-B70F-2FA279BD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41280"/>
        <c:axId val="587640320"/>
      </c:lineChart>
      <c:catAx>
        <c:axId val="5876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0320"/>
        <c:crosses val="autoZero"/>
        <c:auto val="1"/>
        <c:lblAlgn val="ctr"/>
        <c:lblOffset val="100"/>
        <c:noMultiLvlLbl val="0"/>
      </c:catAx>
      <c:valAx>
        <c:axId val="58764032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37584441289103E-2"/>
          <c:y val="0.11859309564176172"/>
          <c:w val="0.8988904665605324"/>
          <c:h val="0.73434575568628424"/>
        </c:manualLayout>
      </c:layout>
      <c:lineChart>
        <c:grouping val="standard"/>
        <c:varyColors val="0"/>
        <c:ser>
          <c:idx val="0"/>
          <c:order val="0"/>
          <c:tx>
            <c:strRef>
              <c:f>Typos1!$C$2</c:f>
              <c:strCache>
                <c:ptCount val="1"/>
                <c:pt idx="0">
                  <c:v>9.7% Typos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Typos1!$J$3:$J$6</c:f>
              <c:numCache>
                <c:formatCode>0.00000</c:formatCode>
                <c:ptCount val="4"/>
                <c:pt idx="0">
                  <c:v>0.197205141063613</c:v>
                </c:pt>
                <c:pt idx="1">
                  <c:v>0.178625456730373</c:v>
                </c:pt>
                <c:pt idx="2">
                  <c:v>0.16806494844872499</c:v>
                </c:pt>
                <c:pt idx="3">
                  <c:v>0.172050347535388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9-475D-9EBB-CBE738529ABC}"/>
            </c:ext>
          </c:extLst>
        </c:ser>
        <c:ser>
          <c:idx val="1"/>
          <c:order val="1"/>
          <c:tx>
            <c:strRef>
              <c:f>Typos1!$D$2</c:f>
              <c:strCache>
                <c:ptCount val="1"/>
                <c:pt idx="0">
                  <c:v>30.37% Typos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Typos1!$K$3:$K$6</c:f>
              <c:numCache>
                <c:formatCode>0.00000</c:formatCode>
                <c:ptCount val="4"/>
                <c:pt idx="0">
                  <c:v>0.17276376797544599</c:v>
                </c:pt>
                <c:pt idx="1">
                  <c:v>0.17888595031877799</c:v>
                </c:pt>
                <c:pt idx="2">
                  <c:v>0.19736890895562301</c:v>
                </c:pt>
                <c:pt idx="3">
                  <c:v>0.19083662043990501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9-475D-9EBB-CBE738529ABC}"/>
            </c:ext>
          </c:extLst>
        </c:ser>
        <c:ser>
          <c:idx val="2"/>
          <c:order val="2"/>
          <c:tx>
            <c:strRef>
              <c:f>Typos1!$E$2</c:f>
              <c:strCache>
                <c:ptCount val="1"/>
                <c:pt idx="0">
                  <c:v>49.80% Typos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Typos1!$L$3:$L$6</c:f>
              <c:numCache>
                <c:formatCode>0.00000</c:formatCode>
                <c:ptCount val="4"/>
                <c:pt idx="0">
                  <c:v>0.17804168096060399</c:v>
                </c:pt>
                <c:pt idx="1">
                  <c:v>0.174608184641494</c:v>
                </c:pt>
                <c:pt idx="2">
                  <c:v>0.17400235850395401</c:v>
                </c:pt>
                <c:pt idx="3">
                  <c:v>0.18096117667953501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9-475D-9EBB-CBE738529ABC}"/>
            </c:ext>
          </c:extLst>
        </c:ser>
        <c:ser>
          <c:idx val="3"/>
          <c:order val="3"/>
          <c:tx>
            <c:strRef>
              <c:f>Typos1!$F$2</c:f>
              <c:strCache>
                <c:ptCount val="1"/>
                <c:pt idx="0">
                  <c:v>69.24% Typos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Typos1!$A$3:$A$6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Typos1!$M$3:$M$6</c:f>
              <c:numCache>
                <c:formatCode>0.00000</c:formatCode>
                <c:ptCount val="4"/>
                <c:pt idx="0">
                  <c:v>0.44010673639097297</c:v>
                </c:pt>
                <c:pt idx="1">
                  <c:v>0.22439197336154901</c:v>
                </c:pt>
                <c:pt idx="2">
                  <c:v>0.199781417056904</c:v>
                </c:pt>
                <c:pt idx="3">
                  <c:v>0.19157178702714001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9-475D-9EBB-CBE738529ABC}"/>
            </c:ext>
          </c:extLst>
        </c:ser>
        <c:ser>
          <c:idx val="4"/>
          <c:order val="4"/>
          <c:tx>
            <c:strRef>
              <c:f>Typos1!$I$2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Typos1!$I$3:$I$6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0.13591759577983001</c:v>
                </c:pt>
                <c:pt idx="2">
                  <c:v>0.17377398854944301</c:v>
                </c:pt>
                <c:pt idx="3">
                  <c:v>0.21789838334074901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9-475D-9EBB-CBE73852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41280"/>
        <c:axId val="587640320"/>
      </c:lineChart>
      <c:catAx>
        <c:axId val="5876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0320"/>
        <c:crosses val="autoZero"/>
        <c:auto val="1"/>
        <c:lblAlgn val="ctr"/>
        <c:lblOffset val="100"/>
        <c:noMultiLvlLbl val="0"/>
      </c:catAx>
      <c:valAx>
        <c:axId val="587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Misinterpretation1!$B$3:$B$6</c:f>
              <c:numCache>
                <c:formatCode>0.00000</c:formatCode>
                <c:ptCount val="4"/>
                <c:pt idx="0">
                  <c:v>0.19646199051361901</c:v>
                </c:pt>
                <c:pt idx="1">
                  <c:v>0.105802228327979</c:v>
                </c:pt>
                <c:pt idx="2">
                  <c:v>6.1439703220511101E-2</c:v>
                </c:pt>
                <c:pt idx="3">
                  <c:v>3.7884900581705003E-2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C-4696-9540-F34153A54378}"/>
            </c:ext>
          </c:extLst>
        </c:ser>
        <c:ser>
          <c:idx val="1"/>
          <c:order val="1"/>
          <c:tx>
            <c:strRef>
              <c:f>Misinterpretation1!$C$2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Misinterpretation1!$C$3:$C$6</c:f>
              <c:numCache>
                <c:formatCode>0.00000</c:formatCode>
                <c:ptCount val="4"/>
                <c:pt idx="0">
                  <c:v>8.2633368477177796E-2</c:v>
                </c:pt>
                <c:pt idx="1">
                  <c:v>7.43643154066536E-2</c:v>
                </c:pt>
                <c:pt idx="2">
                  <c:v>6.5227451580011406E-2</c:v>
                </c:pt>
                <c:pt idx="3">
                  <c:v>5.8554426307093801E-2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C-4696-9540-F34153A54378}"/>
            </c:ext>
          </c:extLst>
        </c:ser>
        <c:ser>
          <c:idx val="2"/>
          <c:order val="2"/>
          <c:tx>
            <c:strRef>
              <c:f>Misinterpretation1!$D$2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Misinterpretation1!$D$3:$D$6</c:f>
              <c:numCache>
                <c:formatCode>0.00000</c:formatCode>
                <c:ptCount val="4"/>
                <c:pt idx="0">
                  <c:v>5.4620772750388499E-2</c:v>
                </c:pt>
                <c:pt idx="1">
                  <c:v>4.92906498714114E-2</c:v>
                </c:pt>
                <c:pt idx="2">
                  <c:v>4.5705610867496603E-2</c:v>
                </c:pt>
                <c:pt idx="3">
                  <c:v>4.2344093910557497E-2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C-4696-9540-F34153A54378}"/>
            </c:ext>
          </c:extLst>
        </c:ser>
        <c:ser>
          <c:idx val="3"/>
          <c:order val="3"/>
          <c:tx>
            <c:strRef>
              <c:f>Misinterpretation1!$E$2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Misinterpretation1!$E$3:$E$6</c:f>
              <c:numCache>
                <c:formatCode>0.00000</c:formatCode>
                <c:ptCount val="4"/>
                <c:pt idx="0">
                  <c:v>3.8176276919138503E-2</c:v>
                </c:pt>
                <c:pt idx="1">
                  <c:v>3.5725972305232202E-2</c:v>
                </c:pt>
                <c:pt idx="2">
                  <c:v>3.3669271874099897E-2</c:v>
                </c:pt>
                <c:pt idx="3">
                  <c:v>3.2686339635842401E-2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C-4696-9540-F34153A5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1072"/>
        <c:axId val="374383472"/>
      </c:lineChart>
      <c:catAx>
        <c:axId val="37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472"/>
        <c:crosses val="autoZero"/>
        <c:auto val="1"/>
        <c:lblAlgn val="ctr"/>
        <c:lblOffset val="100"/>
        <c:noMultiLvlLbl val="0"/>
      </c:catAx>
      <c:valAx>
        <c:axId val="374383472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59990097972945E-2"/>
          <c:y val="0.10513857677902622"/>
          <c:w val="0.91050522554088231"/>
          <c:h val="0.75106101624937327"/>
        </c:manualLayout>
      </c:layout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Misinterpretation1!$H$3:$H$6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Misinterpretation1!$I$3:$I$6</c:f>
              <c:numCache>
                <c:formatCode>0.00000</c:formatCode>
                <c:ptCount val="4"/>
                <c:pt idx="0">
                  <c:v>0.15636829488781001</c:v>
                </c:pt>
                <c:pt idx="1">
                  <c:v>0.13591759577983001</c:v>
                </c:pt>
                <c:pt idx="2">
                  <c:v>0.17377398854944301</c:v>
                </c:pt>
                <c:pt idx="3">
                  <c:v>0.21789838334074901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6-436D-87F5-589AECD59074}"/>
            </c:ext>
          </c:extLst>
        </c:ser>
        <c:ser>
          <c:idx val="1"/>
          <c:order val="1"/>
          <c:tx>
            <c:strRef>
              <c:f>Misinterpretation1!$J$2</c:f>
              <c:strCache>
                <c:ptCount val="1"/>
                <c:pt idx="0">
                  <c:v>9.7% Mis.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Misinterpretation1!$H$3:$H$6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Misinterpretation1!$J$3:$J$6</c:f>
              <c:numCache>
                <c:formatCode>0.00000</c:formatCode>
                <c:ptCount val="4"/>
                <c:pt idx="0">
                  <c:v>0.17520447591763399</c:v>
                </c:pt>
                <c:pt idx="1">
                  <c:v>0.18943668990241599</c:v>
                </c:pt>
                <c:pt idx="2">
                  <c:v>0.219043132021674</c:v>
                </c:pt>
                <c:pt idx="3">
                  <c:v>0.21611733371942701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6-436D-87F5-589AECD59074}"/>
            </c:ext>
          </c:extLst>
        </c:ser>
        <c:ser>
          <c:idx val="2"/>
          <c:order val="2"/>
          <c:tx>
            <c:strRef>
              <c:f>Misinterpretation1!$K$2</c:f>
              <c:strCache>
                <c:ptCount val="1"/>
                <c:pt idx="0">
                  <c:v>30.37% Mis.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Misinterpretation1!$H$3:$H$6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Misinterpretation1!$K$3:$K$6</c:f>
              <c:numCache>
                <c:formatCode>0.00000</c:formatCode>
                <c:ptCount val="4"/>
                <c:pt idx="0">
                  <c:v>0.21555290613296099</c:v>
                </c:pt>
                <c:pt idx="1">
                  <c:v>0.242286602343983</c:v>
                </c:pt>
                <c:pt idx="2">
                  <c:v>0.24116708459086</c:v>
                </c:pt>
                <c:pt idx="3">
                  <c:v>0.23854757382028299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6-436D-87F5-589AECD59074}"/>
            </c:ext>
          </c:extLst>
        </c:ser>
        <c:ser>
          <c:idx val="3"/>
          <c:order val="3"/>
          <c:tx>
            <c:strRef>
              <c:f>Misinterpretation1!$L$2</c:f>
              <c:strCache>
                <c:ptCount val="1"/>
                <c:pt idx="0">
                  <c:v>48.59% Mis.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Misinterpretation1!$H$3:$H$6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Misinterpretation1!$L$3:$L$6</c:f>
              <c:numCache>
                <c:formatCode>0.00000</c:formatCode>
                <c:ptCount val="4"/>
                <c:pt idx="0">
                  <c:v>0.249670225352116</c:v>
                </c:pt>
                <c:pt idx="1">
                  <c:v>0.25383836468876098</c:v>
                </c:pt>
                <c:pt idx="2">
                  <c:v>0.25825534236436398</c:v>
                </c:pt>
                <c:pt idx="3">
                  <c:v>0.25690381759265202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6-436D-87F5-589AECD5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1072"/>
        <c:axId val="374383472"/>
      </c:lineChart>
      <c:catAx>
        <c:axId val="37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3472"/>
        <c:crosses val="autoZero"/>
        <c:auto val="1"/>
        <c:lblAlgn val="ctr"/>
        <c:lblOffset val="100"/>
        <c:noMultiLvlLbl val="0"/>
      </c:catAx>
      <c:valAx>
        <c:axId val="374383472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7</xdr:row>
      <xdr:rowOff>47624</xdr:rowOff>
    </xdr:from>
    <xdr:to>
      <xdr:col>7</xdr:col>
      <xdr:colOff>685799</xdr:colOff>
      <xdr:row>26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61B7D3E-EB21-7486-0498-D239565D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7</xdr:row>
      <xdr:rowOff>95249</xdr:rowOff>
    </xdr:from>
    <xdr:to>
      <xdr:col>17</xdr:col>
      <xdr:colOff>104775</xdr:colOff>
      <xdr:row>26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C3148EE-522E-83E9-D8A5-50727069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122</xdr:row>
      <xdr:rowOff>180975</xdr:rowOff>
    </xdr:from>
    <xdr:to>
      <xdr:col>4</xdr:col>
      <xdr:colOff>523875</xdr:colOff>
      <xdr:row>133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121290-85B9-2C50-BD90-403DFD68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266701</xdr:colOff>
      <xdr:row>27</xdr:row>
      <xdr:rowOff>171451</xdr:rowOff>
    </xdr:from>
    <xdr:to>
      <xdr:col>11</xdr:col>
      <xdr:colOff>475199</xdr:colOff>
      <xdr:row>47</xdr:row>
      <xdr:rowOff>38101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75BE2A8-2ED4-7AD0-7C45-E4C654F53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1" y="5067301"/>
          <a:ext cx="9809698" cy="3486150"/>
        </a:xfrm>
        <a:prstGeom prst="rect">
          <a:avLst/>
        </a:prstGeom>
      </xdr:spPr>
    </xdr:pic>
    <xdr:clientData/>
  </xdr:twoCellAnchor>
  <xdr:twoCellAnchor>
    <xdr:from>
      <xdr:col>7</xdr:col>
      <xdr:colOff>619126</xdr:colOff>
      <xdr:row>31</xdr:row>
      <xdr:rowOff>152401</xdr:rowOff>
    </xdr:from>
    <xdr:to>
      <xdr:col>9</xdr:col>
      <xdr:colOff>457200</xdr:colOff>
      <xdr:row>33</xdr:row>
      <xdr:rowOff>9526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C765EE6-84A4-4FD1-9EA8-B8844294EA13}"/>
            </a:ext>
          </a:extLst>
        </xdr:cNvPr>
        <xdr:cNvSpPr txBox="1">
          <a:spLocks noChangeArrowheads="1"/>
        </xdr:cNvSpPr>
      </xdr:nvSpPr>
      <xdr:spPr bwMode="auto">
        <a:xfrm>
          <a:off x="7210426" y="5772151"/>
          <a:ext cx="1876424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8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69.24% Typos</a:t>
          </a:r>
          <a:endParaRPr lang="en-US" sz="12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8</xdr:col>
      <xdr:colOff>857250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3286-E7BB-43FC-98D5-F09E7406A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18</xdr:row>
      <xdr:rowOff>180975</xdr:rowOff>
    </xdr:from>
    <xdr:to>
      <xdr:col>19</xdr:col>
      <xdr:colOff>190500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58EEF-AE59-4C50-A5FB-572032460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328612</xdr:colOff>
      <xdr:row>42</xdr:row>
      <xdr:rowOff>4761</xdr:rowOff>
    </xdr:from>
    <xdr:to>
      <xdr:col>11</xdr:col>
      <xdr:colOff>352425</xdr:colOff>
      <xdr:row>61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FFE58-FF79-BAC1-F2E5-B911925DC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0</xdr:rowOff>
    </xdr:from>
    <xdr:to>
      <xdr:col>7</xdr:col>
      <xdr:colOff>771525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BE1D0D-0CC3-412A-B1F0-865CCC746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790576</xdr:colOff>
      <xdr:row>7</xdr:row>
      <xdr:rowOff>0</xdr:rowOff>
    </xdr:from>
    <xdr:to>
      <xdr:col>16</xdr:col>
      <xdr:colOff>323850</xdr:colOff>
      <xdr:row>25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E36A15-BB33-444C-B451-D5D864DCB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28576</xdr:colOff>
      <xdr:row>27</xdr:row>
      <xdr:rowOff>19050</xdr:rowOff>
    </xdr:from>
    <xdr:to>
      <xdr:col>13</xdr:col>
      <xdr:colOff>295276</xdr:colOff>
      <xdr:row>44</xdr:row>
      <xdr:rowOff>121246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067B90-CDCC-4FA8-A026-3544432FE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0951" y="4914900"/>
          <a:ext cx="8877300" cy="3178771"/>
        </a:xfrm>
        <a:prstGeom prst="rect">
          <a:avLst/>
        </a:prstGeom>
      </xdr:spPr>
    </xdr:pic>
    <xdr:clientData/>
  </xdr:twoCellAnchor>
  <xdr:twoCellAnchor>
    <xdr:from>
      <xdr:col>10</xdr:col>
      <xdr:colOff>342901</xdr:colOff>
      <xdr:row>29</xdr:row>
      <xdr:rowOff>19050</xdr:rowOff>
    </xdr:from>
    <xdr:to>
      <xdr:col>12</xdr:col>
      <xdr:colOff>180975</xdr:colOff>
      <xdr:row>30</xdr:row>
      <xdr:rowOff>76200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9FC13A6B-4F9E-4420-A79D-762D14CE3185}"/>
            </a:ext>
          </a:extLst>
        </xdr:cNvPr>
        <xdr:cNvSpPr txBox="1">
          <a:spLocks noChangeArrowheads="1"/>
        </xdr:cNvSpPr>
      </xdr:nvSpPr>
      <xdr:spPr bwMode="auto">
        <a:xfrm>
          <a:off x="9867901" y="5276850"/>
          <a:ext cx="2000249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49.59% </a:t>
          </a:r>
          <a:r>
            <a:rPr kumimoji="0" lang="en-US" sz="1200" b="1" i="0" u="none" strike="noStrike" kern="10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Misinterpretation</a:t>
          </a:r>
          <a:endParaRPr lang="en-US" sz="24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657224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3C0C2F-FA5F-94B7-D9ED-8611CDE68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7</xdr:row>
      <xdr:rowOff>9524</xdr:rowOff>
    </xdr:from>
    <xdr:to>
      <xdr:col>15</xdr:col>
      <xdr:colOff>361950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B7ED0E-6E50-42B7-9434-5D62AA02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371475</xdr:colOff>
      <xdr:row>29</xdr:row>
      <xdr:rowOff>65269</xdr:rowOff>
    </xdr:from>
    <xdr:to>
      <xdr:col>12</xdr:col>
      <xdr:colOff>704850</xdr:colOff>
      <xdr:row>47</xdr:row>
      <xdr:rowOff>124474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4D6814-ADC6-A172-B4F6-65BADE7C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7050" y="5323069"/>
          <a:ext cx="9324975" cy="3316755"/>
        </a:xfrm>
        <a:prstGeom prst="rect">
          <a:avLst/>
        </a:prstGeom>
      </xdr:spPr>
    </xdr:pic>
    <xdr:clientData/>
  </xdr:twoCellAnchor>
  <xdr:twoCellAnchor>
    <xdr:from>
      <xdr:col>10</xdr:col>
      <xdr:colOff>142875</xdr:colOff>
      <xdr:row>33</xdr:row>
      <xdr:rowOff>170044</xdr:rowOff>
    </xdr:from>
    <xdr:to>
      <xdr:col>11</xdr:col>
      <xdr:colOff>104776</xdr:colOff>
      <xdr:row>35</xdr:row>
      <xdr:rowOff>55109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FB3D5C0E-D978-4124-8BF7-9B9C6395B5FF}"/>
            </a:ext>
          </a:extLst>
        </xdr:cNvPr>
        <xdr:cNvSpPr txBox="1">
          <a:spLocks noChangeArrowheads="1"/>
        </xdr:cNvSpPr>
      </xdr:nvSpPr>
      <xdr:spPr bwMode="auto">
        <a:xfrm>
          <a:off x="9667875" y="6151744"/>
          <a:ext cx="1028701" cy="247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8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69.24% Typos</a:t>
          </a:r>
          <a:endParaRPr lang="en-US" sz="12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19049</xdr:rowOff>
    </xdr:from>
    <xdr:to>
      <xdr:col>8</xdr:col>
      <xdr:colOff>76200</xdr:colOff>
      <xdr:row>23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F84BF-CB1A-463E-A8DD-B33321CE6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7</xdr:row>
      <xdr:rowOff>28576</xdr:rowOff>
    </xdr:from>
    <xdr:to>
      <xdr:col>17</xdr:col>
      <xdr:colOff>123825</xdr:colOff>
      <xdr:row>23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AA05EE-4CB3-4D62-88E5-EDB2D2D04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990600</xdr:colOff>
      <xdr:row>27</xdr:row>
      <xdr:rowOff>19051</xdr:rowOff>
    </xdr:from>
    <xdr:to>
      <xdr:col>13</xdr:col>
      <xdr:colOff>561975</xdr:colOff>
      <xdr:row>45</xdr:row>
      <xdr:rowOff>16133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307D55-02BE-A49A-A174-DC238089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6175" y="4914901"/>
          <a:ext cx="9248775" cy="3254632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27</xdr:row>
      <xdr:rowOff>28576</xdr:rowOff>
    </xdr:from>
    <xdr:to>
      <xdr:col>13</xdr:col>
      <xdr:colOff>514350</xdr:colOff>
      <xdr:row>45</xdr:row>
      <xdr:rowOff>25658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24C4A5-5196-0F9E-BF44-9B3432848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0" y="4924426"/>
          <a:ext cx="9248775" cy="3254632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31</xdr:row>
      <xdr:rowOff>1</xdr:rowOff>
    </xdr:from>
    <xdr:to>
      <xdr:col>11</xdr:col>
      <xdr:colOff>104776</xdr:colOff>
      <xdr:row>32</xdr:row>
      <xdr:rowOff>85726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11735CF9-F262-42C1-A6FE-00CDFCB6FD5F}"/>
            </a:ext>
          </a:extLst>
        </xdr:cNvPr>
        <xdr:cNvSpPr txBox="1">
          <a:spLocks noChangeArrowheads="1"/>
        </xdr:cNvSpPr>
      </xdr:nvSpPr>
      <xdr:spPr bwMode="auto">
        <a:xfrm>
          <a:off x="8343900" y="5619751"/>
          <a:ext cx="2352676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49.59% </a:t>
          </a:r>
          <a:r>
            <a:rPr kumimoji="0" lang="en-US" sz="1200" b="1" i="0" u="none" strike="noStrike" kern="10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Misinterpretation</a:t>
          </a:r>
          <a:endParaRPr lang="en-US" sz="24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66675</xdr:rowOff>
    </xdr:from>
    <xdr:to>
      <xdr:col>9</xdr:col>
      <xdr:colOff>47625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2440C-7885-0FA4-88DE-8F72BA10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0</xdr:row>
      <xdr:rowOff>133350</xdr:rowOff>
    </xdr:from>
    <xdr:to>
      <xdr:col>25</xdr:col>
      <xdr:colOff>333375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CC4D6-3E3A-41F7-999B-A4D22BD3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214312</xdr:colOff>
      <xdr:row>9</xdr:row>
      <xdr:rowOff>71437</xdr:rowOff>
    </xdr:from>
    <xdr:to>
      <xdr:col>13</xdr:col>
      <xdr:colOff>28575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E7A58-8059-BB5C-5217-56E3D8D9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1019175</xdr:colOff>
      <xdr:row>29</xdr:row>
      <xdr:rowOff>9526</xdr:rowOff>
    </xdr:from>
    <xdr:to>
      <xdr:col>16</xdr:col>
      <xdr:colOff>54963</xdr:colOff>
      <xdr:row>46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32FA6A-B8A7-F144-E2AB-0C1F7686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6925" y="5267326"/>
          <a:ext cx="8970363" cy="3181350"/>
        </a:xfrm>
        <a:prstGeom prst="rect">
          <a:avLst/>
        </a:prstGeom>
      </xdr:spPr>
    </xdr:pic>
    <xdr:clientData/>
  </xdr:twoCellAnchor>
  <xdr:twoCellAnchor>
    <xdr:from>
      <xdr:col>11</xdr:col>
      <xdr:colOff>733425</xdr:colOff>
      <xdr:row>32</xdr:row>
      <xdr:rowOff>161926</xdr:rowOff>
    </xdr:from>
    <xdr:to>
      <xdr:col>12</xdr:col>
      <xdr:colOff>824230</xdr:colOff>
      <xdr:row>34</xdr:row>
      <xdr:rowOff>46991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B718C575-3C00-4644-9BFA-DFC69844F917}"/>
            </a:ext>
          </a:extLst>
        </xdr:cNvPr>
        <xdr:cNvSpPr txBox="1">
          <a:spLocks noChangeArrowheads="1"/>
        </xdr:cNvSpPr>
      </xdr:nvSpPr>
      <xdr:spPr bwMode="auto">
        <a:xfrm>
          <a:off x="11325225" y="5962651"/>
          <a:ext cx="1186180" cy="247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8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69.24% Typos</a:t>
          </a:r>
          <a:endParaRPr lang="en-US" sz="12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0.59013</cdr:x>
      <cdr:y>0.04429</cdr:y>
    </cdr:from>
    <cdr:to>
      <cdr:x>0.97901</cdr:x>
      <cdr:y>0.62801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7F9A14A-81AA-92D4-61CB-044AA52116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6998" y="163247"/>
          <a:ext cx="3352152" cy="21516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6</xdr:row>
      <xdr:rowOff>190499</xdr:rowOff>
    </xdr:from>
    <xdr:to>
      <xdr:col>7</xdr:col>
      <xdr:colOff>1000125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49DAB-C90E-DD62-7F6F-5E01D50B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352424</xdr:colOff>
      <xdr:row>0</xdr:row>
      <xdr:rowOff>85724</xdr:rowOff>
    </xdr:from>
    <xdr:to>
      <xdr:col>24</xdr:col>
      <xdr:colOff>123825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EB301-02C8-FE6C-8A1F-E4D3FC99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1147762</xdr:colOff>
      <xdr:row>8</xdr:row>
      <xdr:rowOff>61912</xdr:rowOff>
    </xdr:from>
    <xdr:to>
      <xdr:col>12</xdr:col>
      <xdr:colOff>209550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78291-CD8A-F58F-D347-EF671875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762000</xdr:colOff>
      <xdr:row>26</xdr:row>
      <xdr:rowOff>19851</xdr:rowOff>
    </xdr:from>
    <xdr:to>
      <xdr:col>16</xdr:col>
      <xdr:colOff>638339</xdr:colOff>
      <xdr:row>47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D34F6D-9FFE-50BA-B460-3C4803E75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4375" y="4734726"/>
          <a:ext cx="10544339" cy="3780624"/>
        </a:xfrm>
        <a:prstGeom prst="rect">
          <a:avLst/>
        </a:prstGeom>
      </xdr:spPr>
    </xdr:pic>
    <xdr:clientData/>
  </xdr:twoCellAnchor>
  <xdr:twoCellAnchor>
    <xdr:from>
      <xdr:col>10</xdr:col>
      <xdr:colOff>1000125</xdr:colOff>
      <xdr:row>30</xdr:row>
      <xdr:rowOff>172251</xdr:rowOff>
    </xdr:from>
    <xdr:to>
      <xdr:col>13</xdr:col>
      <xdr:colOff>609600</xdr:colOff>
      <xdr:row>32</xdr:row>
      <xdr:rowOff>115101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8CF9E0-27AB-4CC9-A6F8-E8EA10886314}"/>
            </a:ext>
          </a:extLst>
        </xdr:cNvPr>
        <xdr:cNvSpPr txBox="1">
          <a:spLocks noChangeArrowheads="1"/>
        </xdr:cNvSpPr>
      </xdr:nvSpPr>
      <xdr:spPr bwMode="auto">
        <a:xfrm>
          <a:off x="10525125" y="5611026"/>
          <a:ext cx="245745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80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49.59% </a:t>
          </a:r>
          <a:r>
            <a:rPr kumimoji="0" lang="en-US" sz="1200" b="1" i="0" u="none" strike="noStrike" kern="10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Misinterpretation</a:t>
          </a:r>
          <a:endParaRPr lang="en-US" sz="24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0.61111</cdr:x>
      <cdr:y>0.05608</cdr:y>
    </cdr:from>
    <cdr:to>
      <cdr:x>0.9596</cdr:x>
      <cdr:y>0.56287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44B7A1B-39E0-E2B0-037A-73537390FB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610101" y="186950"/>
          <a:ext cx="2628900" cy="1689524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9524</xdr:rowOff>
    </xdr:from>
    <xdr:to>
      <xdr:col>8</xdr:col>
      <xdr:colOff>581025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32F06-AD7A-FFED-69E7-45861F73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152400</xdr:colOff>
      <xdr:row>39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72F3B-A79C-4ACC-BD9B-ACF4F730A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223836</xdr:colOff>
      <xdr:row>42</xdr:row>
      <xdr:rowOff>128586</xdr:rowOff>
    </xdr:from>
    <xdr:to>
      <xdr:col>13</xdr:col>
      <xdr:colOff>76199</xdr:colOff>
      <xdr:row>66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F8850-3BC0-7FA8-6529-675C556A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99FB-80EE-4D53-BEA5-7AA954E56DF9}">
  <sheetPr codeName="Sheet1">
    <tabColor rgb="FFFFFF00"/>
  </sheetPr>
  <dimension ref="A1:D9"/>
  <sheetViews>
    <sheetView workbookViewId="0">
      <selection activeCell="D6" sqref="D6"/>
    </sheetView>
  </sheetViews>
  <sheetFormatPr defaultRowHeight="14.25"/>
  <cols>
    <col min="1" max="1" width="24.375" customWidth="1"/>
    <col min="2" max="2" width="18.125" customWidth="1"/>
    <col min="3" max="3" width="14.375" customWidth="1"/>
    <col min="4" max="4" width="12.875" customWidth="1"/>
  </cols>
  <sheetData>
    <row r="1" spans="1:4" ht="15">
      <c r="A1" s="1" t="s">
        <v>2</v>
      </c>
      <c r="B1" s="1" t="s">
        <v>23</v>
      </c>
      <c r="C1" s="1" t="s">
        <v>0</v>
      </c>
      <c r="D1" s="1" t="s">
        <v>1</v>
      </c>
    </row>
    <row r="2" spans="1:4">
      <c r="A2" s="2" t="s">
        <v>21</v>
      </c>
      <c r="B2" s="2">
        <v>0</v>
      </c>
      <c r="C2" s="2">
        <v>0</v>
      </c>
      <c r="D2" s="5">
        <v>0.94830000000000003</v>
      </c>
    </row>
    <row r="3" spans="1:4">
      <c r="A3" s="2" t="s">
        <v>21</v>
      </c>
      <c r="B3" s="2">
        <v>8000</v>
      </c>
      <c r="C3" s="2">
        <v>9.6999999999999993</v>
      </c>
      <c r="D3" s="5">
        <v>0.89529999999999998</v>
      </c>
    </row>
    <row r="4" spans="1:4">
      <c r="A4" s="2" t="s">
        <v>21</v>
      </c>
      <c r="B4" s="2">
        <v>25000</v>
      </c>
      <c r="C4" s="2">
        <v>30.37</v>
      </c>
      <c r="D4" s="5">
        <v>0.86870000000000003</v>
      </c>
    </row>
    <row r="5" spans="1:4">
      <c r="A5" s="2" t="s">
        <v>21</v>
      </c>
      <c r="B5" s="2">
        <v>41000</v>
      </c>
      <c r="C5" s="4">
        <f>(41000/82326)*100</f>
        <v>49.802006656463327</v>
      </c>
      <c r="D5" s="5">
        <v>0.89559999999999995</v>
      </c>
    </row>
    <row r="6" spans="1:4">
      <c r="A6" s="2" t="s">
        <v>21</v>
      </c>
      <c r="B6" s="2">
        <v>57000</v>
      </c>
      <c r="C6" s="4">
        <f>(57000/82326)*100</f>
        <v>69.236936083375838</v>
      </c>
      <c r="D6" s="5">
        <v>0.89539999999999997</v>
      </c>
    </row>
    <row r="7" spans="1:4">
      <c r="A7" s="2" t="s">
        <v>22</v>
      </c>
      <c r="B7" s="2">
        <v>8000</v>
      </c>
      <c r="C7" s="2">
        <v>9.6999999999999993</v>
      </c>
      <c r="D7" s="6">
        <v>0.89410000000000001</v>
      </c>
    </row>
    <row r="8" spans="1:4">
      <c r="A8" s="2" t="s">
        <v>22</v>
      </c>
      <c r="B8" s="2">
        <v>25000</v>
      </c>
      <c r="C8" s="2">
        <v>30.37</v>
      </c>
      <c r="D8" s="6">
        <v>0.87539999999999996</v>
      </c>
    </row>
    <row r="9" spans="1:4">
      <c r="A9" s="2" t="s">
        <v>22</v>
      </c>
      <c r="B9" s="2">
        <v>40000</v>
      </c>
      <c r="C9" s="4">
        <f>(B9/82326)*100</f>
        <v>48.587323567281295</v>
      </c>
      <c r="D9" s="6">
        <v>0.85489999999999999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3CD8-9340-4B19-8DF3-13A5E561422D}">
  <sheetPr>
    <tabColor rgb="FFFFC000"/>
  </sheetPr>
  <dimension ref="A1:R48"/>
  <sheetViews>
    <sheetView topLeftCell="A27" workbookViewId="0">
      <selection activeCell="C45" sqref="C45"/>
    </sheetView>
  </sheetViews>
  <sheetFormatPr defaultRowHeight="14.25"/>
  <cols>
    <col min="1" max="1" width="13" customWidth="1"/>
    <col min="2" max="2" width="12.25" customWidth="1"/>
    <col min="3" max="3" width="11.75" customWidth="1"/>
    <col min="4" max="4" width="14" customWidth="1"/>
    <col min="5" max="5" width="14.375" customWidth="1"/>
    <col min="6" max="8" width="13.75" customWidth="1"/>
    <col min="10" max="10" width="16.125" customWidth="1"/>
    <col min="11" max="11" width="10.625" bestFit="1" customWidth="1"/>
    <col min="12" max="12" width="11.75" customWidth="1"/>
    <col min="13" max="13" width="14" customWidth="1"/>
    <col min="14" max="14" width="14.375" customWidth="1"/>
    <col min="15" max="16" width="13.75" customWidth="1"/>
  </cols>
  <sheetData>
    <row r="1" spans="1:16">
      <c r="A1" s="7" t="s">
        <v>3</v>
      </c>
      <c r="J1" s="7" t="s">
        <v>4</v>
      </c>
    </row>
    <row r="2" spans="1:16" ht="15">
      <c r="A2" s="2"/>
      <c r="B2" s="8" t="s">
        <v>6</v>
      </c>
      <c r="C2" s="8" t="s">
        <v>7</v>
      </c>
      <c r="D2" s="8" t="s">
        <v>14</v>
      </c>
      <c r="E2" s="8" t="s">
        <v>9</v>
      </c>
      <c r="F2" s="8" t="s">
        <v>10</v>
      </c>
      <c r="G2" s="15"/>
      <c r="H2" s="15"/>
      <c r="J2" s="2"/>
      <c r="K2" s="8" t="s">
        <v>6</v>
      </c>
      <c r="L2" s="8" t="s">
        <v>7</v>
      </c>
      <c r="M2" s="8" t="s">
        <v>14</v>
      </c>
      <c r="N2" s="8" t="s">
        <v>9</v>
      </c>
      <c r="O2" s="8" t="s">
        <v>10</v>
      </c>
    </row>
    <row r="3" spans="1:16">
      <c r="A3" s="9" t="s">
        <v>15</v>
      </c>
      <c r="B3" s="17"/>
      <c r="C3" s="18">
        <f>AVERAGE(C7:C10)</f>
        <v>0.40230387138246704</v>
      </c>
      <c r="D3" s="18">
        <f>AVERAGE(D7:D10)</f>
        <v>0.92842017327517978</v>
      </c>
      <c r="E3" s="18">
        <f>AVERAGE(E7:E10)</f>
        <v>0.44078215497323203</v>
      </c>
      <c r="F3" s="18">
        <f>AVERAGE(F7:F10)</f>
        <v>0.45224334256255078</v>
      </c>
      <c r="H3" s="14"/>
      <c r="J3" s="9" t="s">
        <v>15</v>
      </c>
      <c r="K3" s="17"/>
      <c r="L3" s="18">
        <f>AVERAGE(L7:L10)</f>
        <v>0.32399729329981752</v>
      </c>
      <c r="M3" s="18">
        <f>AVERAGE(M7:M10)</f>
        <v>0.74482569694993495</v>
      </c>
      <c r="N3" s="18">
        <f>AVERAGE(N7:N10)</f>
        <v>0.31261479079121146</v>
      </c>
      <c r="O3" s="18">
        <f>AVERAGE(O7:O10)</f>
        <v>0.31091313828733874</v>
      </c>
    </row>
    <row r="4" spans="1:16">
      <c r="A4" s="16" t="s">
        <v>16</v>
      </c>
      <c r="B4" s="17"/>
      <c r="C4" s="18">
        <f>AVERAGE(C11:C14)</f>
        <v>0.20081339914990826</v>
      </c>
      <c r="D4" s="18">
        <f>AVERAGE(D11:D14)</f>
        <v>9.7906510694671392E-2</v>
      </c>
      <c r="E4" s="18">
        <f>AVERAGE(E11:E14)</f>
        <v>0.15126942810096627</v>
      </c>
      <c r="F4" s="18">
        <f>AVERAGE(F11:F14)</f>
        <v>0.46712251587555703</v>
      </c>
      <c r="H4" s="14"/>
      <c r="J4" s="16" t="s">
        <v>16</v>
      </c>
      <c r="K4" s="17"/>
      <c r="L4" s="18">
        <f>AVERAGE(L11:L14)</f>
        <v>0.17898647344452473</v>
      </c>
      <c r="M4" s="18">
        <f>AVERAGE(M11:M14)</f>
        <v>0.18496381192243799</v>
      </c>
      <c r="N4" s="18">
        <f>AVERAGE(N11:N14)</f>
        <v>0.17690335019639677</v>
      </c>
      <c r="O4" s="18">
        <f>AVERAGE(O11:O14)</f>
        <v>0.26396297845914152</v>
      </c>
    </row>
    <row r="5" spans="1:16">
      <c r="A5" s="16" t="s">
        <v>17</v>
      </c>
      <c r="B5" s="17"/>
      <c r="C5" s="18">
        <f>AVERAGE(C15:C18)</f>
        <v>1.0569628568357678E-2</v>
      </c>
      <c r="D5" s="18">
        <f>AVERAGE(D15:D18)</f>
        <v>6.1188636033548275E-3</v>
      </c>
      <c r="E5" s="18">
        <f>AVERAGE(E15:E18)</f>
        <v>1.1676760602449248E-2</v>
      </c>
      <c r="F5" s="18">
        <f>AVERAGE(F15:F18)</f>
        <v>1.5186778896617976E-2</v>
      </c>
      <c r="H5" s="14"/>
      <c r="J5" s="16" t="s">
        <v>17</v>
      </c>
      <c r="K5" s="17"/>
      <c r="L5" s="18">
        <f>AVERAGE(L15:L18)</f>
        <v>0.28900385672138623</v>
      </c>
      <c r="M5" s="18">
        <f>AVERAGE(M15:M18)</f>
        <v>0.30955163815250819</v>
      </c>
      <c r="N5" s="18">
        <f>AVERAGE(N15:N18)</f>
        <v>0.27488841793816499</v>
      </c>
      <c r="O5" s="18">
        <f>AVERAGE(O15:O18)</f>
        <v>0.25575256119628426</v>
      </c>
    </row>
    <row r="6" spans="1:16">
      <c r="H6" s="14"/>
    </row>
    <row r="7" spans="1:16">
      <c r="A7" s="2">
        <v>1</v>
      </c>
      <c r="B7" s="9">
        <v>2.3324152699315401E-2</v>
      </c>
      <c r="C7" s="9">
        <f>Typos!C3</f>
        <v>0.42445427640963701</v>
      </c>
      <c r="D7" s="9">
        <f>Typos!D3</f>
        <v>1.38622907526716</v>
      </c>
      <c r="E7" s="9">
        <f>Typos!E3</f>
        <v>0.44947031512250102</v>
      </c>
      <c r="F7" s="9">
        <f>Typos!F3</f>
        <v>0.45703174599874102</v>
      </c>
      <c r="G7" s="9" t="s">
        <v>15</v>
      </c>
      <c r="J7" s="2">
        <v>1</v>
      </c>
      <c r="K7" s="9">
        <v>0.202856000479745</v>
      </c>
      <c r="L7" s="9">
        <f>Typos!J3</f>
        <v>0.34383051271069298</v>
      </c>
      <c r="M7" s="9">
        <f>Typos!K3</f>
        <v>1.25974007509259</v>
      </c>
      <c r="N7" s="9">
        <f>Typos!L3</f>
        <v>0.31246639771391199</v>
      </c>
      <c r="O7" s="9">
        <f>Typos!M3</f>
        <v>0.31127478653214402</v>
      </c>
      <c r="P7" s="9" t="s">
        <v>15</v>
      </c>
    </row>
    <row r="8" spans="1:16">
      <c r="A8" s="2">
        <v>2</v>
      </c>
      <c r="B8" s="9">
        <v>2.3222122705063901E-2</v>
      </c>
      <c r="C8" s="9">
        <f>Typos!C4</f>
        <v>0.40589477847928102</v>
      </c>
      <c r="D8" s="9">
        <f>Typos!D4</f>
        <v>1.1013041076196</v>
      </c>
      <c r="E8" s="9">
        <f>Typos!E4</f>
        <v>0.442511325850447</v>
      </c>
      <c r="F8" s="9">
        <f>Typos!F4</f>
        <v>0.45234659641153502</v>
      </c>
      <c r="G8" s="9" t="s">
        <v>15</v>
      </c>
      <c r="J8" s="2">
        <v>2</v>
      </c>
      <c r="K8" s="9">
        <v>0.202856000479745</v>
      </c>
      <c r="L8" s="9">
        <f>Typos!J4</f>
        <v>0.32905886668500101</v>
      </c>
      <c r="M8" s="9">
        <f>Typos!K4</f>
        <v>0.85398500711037195</v>
      </c>
      <c r="N8" s="9">
        <f>Typos!L4</f>
        <v>0.31758664905390099</v>
      </c>
      <c r="O8" s="9">
        <f>Typos!M4</f>
        <v>0.31182785938067697</v>
      </c>
      <c r="P8" s="9" t="s">
        <v>15</v>
      </c>
    </row>
    <row r="9" spans="1:16">
      <c r="A9" s="2">
        <v>3</v>
      </c>
      <c r="B9" s="9">
        <v>2.26733813202411E-2</v>
      </c>
      <c r="C9" s="9">
        <f>Typos!C5</f>
        <v>0.39377847448220499</v>
      </c>
      <c r="D9" s="9">
        <f>Typos!D5</f>
        <v>0.71126263114061805</v>
      </c>
      <c r="E9" s="9">
        <f>Typos!E5</f>
        <v>0.43777234987594799</v>
      </c>
      <c r="F9" s="9">
        <f>Typos!F5</f>
        <v>0.451932436441489</v>
      </c>
      <c r="G9" s="9" t="s">
        <v>15</v>
      </c>
      <c r="J9" s="2">
        <v>3</v>
      </c>
      <c r="K9" s="9">
        <v>0.202856000479745</v>
      </c>
      <c r="L9" s="9">
        <f>Typos!J5</f>
        <v>0.31545232929162498</v>
      </c>
      <c r="M9" s="9">
        <f>Typos!K5</f>
        <v>0.48349100076061802</v>
      </c>
      <c r="N9" s="9">
        <f>Typos!L5</f>
        <v>0.309590408736655</v>
      </c>
      <c r="O9" s="9">
        <f>Typos!M5</f>
        <v>0.309557428274081</v>
      </c>
      <c r="P9" s="9" t="s">
        <v>15</v>
      </c>
    </row>
    <row r="10" spans="1:16">
      <c r="A10" s="2">
        <v>4</v>
      </c>
      <c r="B10" s="9">
        <v>2.3457572661141599E-2</v>
      </c>
      <c r="C10" s="9">
        <f>Typos!C6</f>
        <v>0.38508795615874503</v>
      </c>
      <c r="D10" s="9">
        <f>Typos!D6</f>
        <v>0.51488487907334102</v>
      </c>
      <c r="E10" s="9">
        <f>Typos!E6</f>
        <v>0.43337462904403201</v>
      </c>
      <c r="F10" s="9">
        <f>Typos!F6</f>
        <v>0.447662591398438</v>
      </c>
      <c r="G10" s="9" t="s">
        <v>15</v>
      </c>
      <c r="J10" s="2">
        <v>4</v>
      </c>
      <c r="K10" s="9">
        <v>0.202856000479745</v>
      </c>
      <c r="L10" s="9">
        <f>Typos!J6</f>
        <v>0.30764746451195102</v>
      </c>
      <c r="M10" s="9">
        <f>Typos!K6</f>
        <v>0.38208670483615997</v>
      </c>
      <c r="N10" s="9">
        <f>Typos!L6</f>
        <v>0.31081570766037803</v>
      </c>
      <c r="O10" s="9">
        <f>Typos!M6</f>
        <v>0.31099247896245302</v>
      </c>
      <c r="P10" s="9" t="s">
        <v>15</v>
      </c>
    </row>
    <row r="11" spans="1:16">
      <c r="A11" s="2">
        <v>1</v>
      </c>
      <c r="B11" s="9">
        <v>2.3457572661141599E-2</v>
      </c>
      <c r="C11" s="9">
        <f>Typos1!C3</f>
        <v>0.29157921116499202</v>
      </c>
      <c r="D11" s="9">
        <f>Typos1!D3</f>
        <v>0.11694371539371599</v>
      </c>
      <c r="E11" s="9">
        <f>Typos1!E3</f>
        <v>0.17975675671740801</v>
      </c>
      <c r="F11" s="9">
        <f>Typos1!F3</f>
        <v>1.0340070565610999</v>
      </c>
      <c r="G11" s="16" t="s">
        <v>16</v>
      </c>
      <c r="J11" s="2">
        <v>1</v>
      </c>
      <c r="K11" s="9">
        <v>0.202856000479745</v>
      </c>
      <c r="L11" s="9">
        <f>Typos1!J3</f>
        <v>0.197205141063613</v>
      </c>
      <c r="M11" s="9">
        <f>Typos1!K3</f>
        <v>0.17276376797544599</v>
      </c>
      <c r="N11" s="9">
        <f>Typos1!L3</f>
        <v>0.17804168096060399</v>
      </c>
      <c r="O11" s="9">
        <f>Typos1!M3</f>
        <v>0.44010673639097297</v>
      </c>
      <c r="P11" s="16" t="s">
        <v>16</v>
      </c>
    </row>
    <row r="12" spans="1:16">
      <c r="A12" s="2">
        <v>2</v>
      </c>
      <c r="B12" s="9">
        <v>2.3457572661141599E-2</v>
      </c>
      <c r="C12" s="9">
        <f>Typos1!C4</f>
        <v>0.19894059217176199</v>
      </c>
      <c r="D12" s="9">
        <f>Typos1!D4</f>
        <v>0.102370245605082</v>
      </c>
      <c r="E12" s="9">
        <f>Typos1!E4</f>
        <v>0.15942875905057399</v>
      </c>
      <c r="F12" s="9">
        <f>Typos1!F4</f>
        <v>0.37083842883031898</v>
      </c>
      <c r="G12" s="16" t="s">
        <v>16</v>
      </c>
      <c r="J12" s="2">
        <v>2</v>
      </c>
      <c r="K12" s="9">
        <v>0.202856000479745</v>
      </c>
      <c r="L12" s="9">
        <f>Typos1!J4</f>
        <v>0.178625456730373</v>
      </c>
      <c r="M12" s="9">
        <f>Typos1!K4</f>
        <v>0.17888595031877799</v>
      </c>
      <c r="N12" s="9">
        <f>Typos1!L4</f>
        <v>0.174608184641494</v>
      </c>
      <c r="O12" s="9">
        <f>Typos1!M4</f>
        <v>0.22439197336154901</v>
      </c>
      <c r="P12" s="16" t="s">
        <v>16</v>
      </c>
    </row>
    <row r="13" spans="1:16">
      <c r="A13" s="2">
        <v>3</v>
      </c>
      <c r="B13" s="9">
        <v>2.3457572661141599E-2</v>
      </c>
      <c r="C13" s="9">
        <f>Typos1!C5</f>
        <v>0.16731210664843901</v>
      </c>
      <c r="D13" s="9">
        <f>Typos1!D5</f>
        <v>9.0238568593552601E-2</v>
      </c>
      <c r="E13" s="9">
        <f>Typos1!E5</f>
        <v>0.14074425198093801</v>
      </c>
      <c r="F13" s="9">
        <f>Typos1!F5</f>
        <v>0.25324332667662802</v>
      </c>
      <c r="G13" s="16" t="s">
        <v>16</v>
      </c>
      <c r="J13" s="2">
        <v>3</v>
      </c>
      <c r="K13" s="9">
        <v>0.202856000479745</v>
      </c>
      <c r="L13" s="9">
        <f>Typos1!J5</f>
        <v>0.16806494844872499</v>
      </c>
      <c r="M13" s="9">
        <f>Typos1!K5</f>
        <v>0.19736890895562301</v>
      </c>
      <c r="N13" s="9">
        <f>Typos1!L5</f>
        <v>0.17400235850395401</v>
      </c>
      <c r="O13" s="9">
        <f>Typos1!M5</f>
        <v>0.199781417056904</v>
      </c>
      <c r="P13" s="16" t="s">
        <v>16</v>
      </c>
    </row>
    <row r="14" spans="1:16">
      <c r="A14" s="2">
        <v>4</v>
      </c>
      <c r="B14" s="9">
        <v>2.3457572661141599E-2</v>
      </c>
      <c r="C14" s="9">
        <f>Typos1!C6</f>
        <v>0.14542168661443999</v>
      </c>
      <c r="D14" s="9">
        <f>Typos1!D6</f>
        <v>8.2073513186335004E-2</v>
      </c>
      <c r="E14" s="9">
        <f>Typos1!E6</f>
        <v>0.125147944654945</v>
      </c>
      <c r="F14" s="9">
        <f>Typos1!F6</f>
        <v>0.21040125143418101</v>
      </c>
      <c r="G14" s="16" t="s">
        <v>16</v>
      </c>
      <c r="J14" s="2">
        <v>4</v>
      </c>
      <c r="K14" s="9">
        <v>0.202856000479745</v>
      </c>
      <c r="L14" s="9">
        <f>Typos1!J6</f>
        <v>0.172050347535388</v>
      </c>
      <c r="M14" s="9">
        <f>Typos1!K6</f>
        <v>0.19083662043990501</v>
      </c>
      <c r="N14" s="9">
        <f>Typos1!L6</f>
        <v>0.18096117667953501</v>
      </c>
      <c r="O14" s="9">
        <f>Typos1!M6</f>
        <v>0.19157178702714001</v>
      </c>
      <c r="P14" s="16" t="s">
        <v>16</v>
      </c>
    </row>
    <row r="15" spans="1:16">
      <c r="A15" s="2">
        <v>1</v>
      </c>
      <c r="B15" s="9">
        <v>2.3457572661141599E-2</v>
      </c>
      <c r="C15" s="9">
        <f>Typos2!C3</f>
        <v>1.9595279721125101E-2</v>
      </c>
      <c r="D15" s="9">
        <f>Typos2!D3</f>
        <v>6.9960253705597204E-3</v>
      </c>
      <c r="E15" s="9">
        <f>Typos2!E3</f>
        <v>1.8717669289039701E-2</v>
      </c>
      <c r="F15" s="9">
        <f>Typos2!F3</f>
        <v>2.09158365662695E-2</v>
      </c>
      <c r="G15" s="16" t="s">
        <v>17</v>
      </c>
      <c r="J15" s="2">
        <v>1</v>
      </c>
      <c r="K15" s="9">
        <v>0.202856000479745</v>
      </c>
      <c r="L15" s="9">
        <f>Typos2!J3</f>
        <v>0.23509750893540399</v>
      </c>
      <c r="M15" s="9">
        <f>Typos2!K3</f>
        <v>0.29451829241522598</v>
      </c>
      <c r="N15" s="9">
        <f>Typos2!L3</f>
        <v>0.23724891520240601</v>
      </c>
      <c r="O15" s="9">
        <f>Typos2!M3</f>
        <v>0.25704679395493102</v>
      </c>
      <c r="P15" s="16" t="s">
        <v>17</v>
      </c>
    </row>
    <row r="16" spans="1:16">
      <c r="A16" s="2">
        <v>2</v>
      </c>
      <c r="B16" s="9">
        <v>2.3457572661141599E-2</v>
      </c>
      <c r="C16" s="9">
        <f>Typos2!C4</f>
        <v>9.5693788458900402E-3</v>
      </c>
      <c r="D16" s="9">
        <f>Typos2!D4</f>
        <v>5.8234905250058302E-3</v>
      </c>
      <c r="E16" s="9">
        <f>Typos2!E4</f>
        <v>1.11957550151801E-2</v>
      </c>
      <c r="F16" s="9">
        <f>Typos2!F4</f>
        <v>1.51414520286516E-2</v>
      </c>
      <c r="G16" s="16" t="s">
        <v>17</v>
      </c>
      <c r="J16" s="2">
        <v>2</v>
      </c>
      <c r="K16" s="9">
        <v>0.202856000479745</v>
      </c>
      <c r="L16" s="9">
        <f>Typos2!J4</f>
        <v>0.27547645550650102</v>
      </c>
      <c r="M16" s="9">
        <f>Typos2!K4</f>
        <v>0.32655879518643499</v>
      </c>
      <c r="N16" s="9">
        <f>Typos2!L4</f>
        <v>0.25752569944102999</v>
      </c>
      <c r="O16" s="9">
        <f>Typos2!M4</f>
        <v>0.26963745130592998</v>
      </c>
      <c r="P16" s="16" t="s">
        <v>17</v>
      </c>
    </row>
    <row r="17" spans="1:16">
      <c r="A17" s="2">
        <v>3</v>
      </c>
      <c r="B17" s="9">
        <v>2.3457572661141599E-2</v>
      </c>
      <c r="C17" s="9">
        <f>Typos2!C5</f>
        <v>6.5569278532077897E-3</v>
      </c>
      <c r="D17" s="9">
        <f>Typos2!D5</f>
        <v>6.28133541916529E-3</v>
      </c>
      <c r="E17" s="9">
        <f>Typos2!E5</f>
        <v>9.0815061358338906E-3</v>
      </c>
      <c r="F17" s="9">
        <f>Typos2!F5</f>
        <v>1.3070127245038801E-2</v>
      </c>
      <c r="G17" s="16" t="s">
        <v>17</v>
      </c>
      <c r="J17" s="2">
        <v>3</v>
      </c>
      <c r="K17" s="9">
        <v>0.202856000479745</v>
      </c>
      <c r="L17" s="9">
        <f>Typos2!J5</f>
        <v>0.32042010551153599</v>
      </c>
      <c r="M17" s="9">
        <f>Typos2!K5</f>
        <v>0.296676661471792</v>
      </c>
      <c r="N17" s="9">
        <f>Typos2!L5</f>
        <v>0.28690542014253501</v>
      </c>
      <c r="O17" s="9">
        <f>Typos2!M5</f>
        <v>0.24816299976213799</v>
      </c>
      <c r="P17" s="16" t="s">
        <v>17</v>
      </c>
    </row>
    <row r="18" spans="1:16">
      <c r="A18" s="2">
        <v>4</v>
      </c>
      <c r="B18" s="9">
        <v>2.3457572661141599E-2</v>
      </c>
      <c r="C18" s="9">
        <f>Typos2!C6</f>
        <v>6.5569278532077897E-3</v>
      </c>
      <c r="D18" s="9">
        <f>Typos2!D6</f>
        <v>5.3746030986884701E-3</v>
      </c>
      <c r="E18" s="9">
        <f>Typos2!E6</f>
        <v>7.7121119697433002E-3</v>
      </c>
      <c r="F18" s="9">
        <f>Typos2!F6</f>
        <v>1.1619699746512E-2</v>
      </c>
      <c r="G18" s="16" t="s">
        <v>17</v>
      </c>
      <c r="J18" s="2">
        <v>4</v>
      </c>
      <c r="K18" s="9">
        <v>0.202856000479745</v>
      </c>
      <c r="L18" s="9">
        <f>Typos2!J6</f>
        <v>0.32502135693210399</v>
      </c>
      <c r="M18" s="9">
        <f>Typos2!K6</f>
        <v>0.32045280353658001</v>
      </c>
      <c r="N18" s="9">
        <f>Typos2!L6</f>
        <v>0.31787363696668902</v>
      </c>
      <c r="O18" s="9">
        <f>Typos2!M6</f>
        <v>0.24816299976213799</v>
      </c>
      <c r="P18" s="16" t="s">
        <v>17</v>
      </c>
    </row>
    <row r="42" spans="1:18"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spans="1:18">
      <c r="A43" s="29" t="s">
        <v>18</v>
      </c>
      <c r="B43" s="29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15">
      <c r="A44" s="2"/>
      <c r="B44" s="8" t="s">
        <v>7</v>
      </c>
      <c r="C44" s="28" t="s">
        <v>14</v>
      </c>
      <c r="D44" s="28" t="s">
        <v>9</v>
      </c>
      <c r="E44" s="28" t="s">
        <v>10</v>
      </c>
      <c r="G44" s="15"/>
      <c r="H44" s="15"/>
      <c r="I44" s="22"/>
      <c r="J44" s="23"/>
      <c r="K44" s="24"/>
      <c r="L44" s="24"/>
      <c r="M44" s="24"/>
      <c r="N44" s="24"/>
      <c r="O44" s="24"/>
      <c r="P44" s="22"/>
      <c r="Q44" s="22"/>
      <c r="R44" s="22"/>
    </row>
    <row r="45" spans="1:18">
      <c r="A45" s="9" t="s">
        <v>15</v>
      </c>
      <c r="B45" s="26">
        <f>model_new!D3</f>
        <v>0.89529999999999998</v>
      </c>
      <c r="C45" s="26">
        <f>model_new!D4</f>
        <v>0.86870000000000003</v>
      </c>
      <c r="D45" s="26">
        <f>model_new!D5</f>
        <v>0.89559999999999995</v>
      </c>
      <c r="E45" s="26">
        <f>model_new!D6</f>
        <v>0.89539999999999997</v>
      </c>
      <c r="H45" s="14"/>
      <c r="I45" s="22"/>
      <c r="J45" s="21"/>
      <c r="K45" s="22"/>
      <c r="L45" s="25"/>
      <c r="M45" s="25"/>
      <c r="N45" s="25"/>
      <c r="O45" s="25"/>
      <c r="P45" s="22"/>
      <c r="Q45" s="22"/>
      <c r="R45" s="22"/>
    </row>
    <row r="46" spans="1:18">
      <c r="A46" s="16" t="s">
        <v>16</v>
      </c>
      <c r="B46" s="26">
        <f>model_new1!D3</f>
        <v>0.89649999999999996</v>
      </c>
      <c r="C46" s="26">
        <f>model_new1!D4</f>
        <v>0.94550000000000001</v>
      </c>
      <c r="D46" s="26">
        <f>model_new1!D5</f>
        <v>0.9425</v>
      </c>
      <c r="E46" s="26">
        <f>model_new1!D6</f>
        <v>0.93869999999999998</v>
      </c>
      <c r="H46" s="14"/>
      <c r="I46" s="22"/>
      <c r="J46" s="21"/>
      <c r="K46" s="22"/>
      <c r="L46" s="25"/>
      <c r="M46" s="25"/>
      <c r="N46" s="25"/>
      <c r="O46" s="25"/>
      <c r="P46" s="22"/>
      <c r="Q46" s="22"/>
      <c r="R46" s="22"/>
    </row>
    <row r="47" spans="1:18">
      <c r="A47" s="16" t="s">
        <v>17</v>
      </c>
      <c r="B47" s="26">
        <f>model_new2!D3</f>
        <v>0.95</v>
      </c>
      <c r="C47" s="26">
        <f>model_new2!D4</f>
        <v>0.9456</v>
      </c>
      <c r="D47" s="26">
        <f>model_new2!D5</f>
        <v>0.94069999999999998</v>
      </c>
      <c r="E47" s="26">
        <f>model_new2!D6</f>
        <v>0.94720000000000004</v>
      </c>
      <c r="H47" s="14"/>
      <c r="I47" s="22"/>
      <c r="J47" s="21"/>
      <c r="K47" s="22"/>
      <c r="L47" s="25"/>
      <c r="M47" s="25"/>
      <c r="N47" s="25"/>
      <c r="O47" s="25"/>
      <c r="P47" s="22"/>
      <c r="Q47" s="22"/>
      <c r="R47" s="22"/>
    </row>
    <row r="48" spans="1:18">
      <c r="H48" s="14"/>
      <c r="I48" s="22"/>
      <c r="J48" s="22"/>
      <c r="K48" s="22"/>
      <c r="L48" s="22"/>
      <c r="M48" s="22"/>
      <c r="N48" s="22"/>
      <c r="O48" s="22"/>
      <c r="P48" s="22"/>
      <c r="Q48" s="22"/>
      <c r="R48" s="22"/>
    </row>
  </sheetData>
  <sortState xmlns:xlrd2="http://schemas.microsoft.com/office/spreadsheetml/2017/richdata2" ref="A7:G18">
    <sortCondition ref="G7:G18"/>
  </sortState>
  <mergeCells count="1">
    <mergeCell ref="A43:B43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D4A8-2AA1-4D29-95AC-61E996570ECF}">
  <sheetPr>
    <tabColor theme="5" tint="0.39997558519241921"/>
  </sheetPr>
  <dimension ref="A1:N47"/>
  <sheetViews>
    <sheetView workbookViewId="0">
      <selection activeCell="N12" sqref="N12"/>
    </sheetView>
  </sheetViews>
  <sheetFormatPr defaultRowHeight="14.25"/>
  <cols>
    <col min="1" max="1" width="13" customWidth="1"/>
    <col min="2" max="2" width="12.25" customWidth="1"/>
    <col min="3" max="3" width="11.75" customWidth="1"/>
    <col min="4" max="4" width="14" customWidth="1"/>
    <col min="5" max="5" width="14.375" customWidth="1"/>
    <col min="6" max="7" width="13.75" customWidth="1"/>
    <col min="9" max="9" width="16.125" customWidth="1"/>
    <col min="10" max="10" width="10.625" bestFit="1" customWidth="1"/>
    <col min="11" max="11" width="11.75" customWidth="1"/>
    <col min="12" max="12" width="14" customWidth="1"/>
    <col min="13" max="13" width="14.375" customWidth="1"/>
    <col min="14" max="14" width="13.75" customWidth="1"/>
  </cols>
  <sheetData>
    <row r="1" spans="1:14">
      <c r="A1" s="7" t="s">
        <v>3</v>
      </c>
      <c r="I1" s="7" t="s">
        <v>4</v>
      </c>
    </row>
    <row r="2" spans="1:14" ht="15">
      <c r="A2" s="2"/>
      <c r="B2" s="8" t="s">
        <v>6</v>
      </c>
      <c r="C2" s="8" t="s">
        <v>11</v>
      </c>
      <c r="D2" s="10" t="s">
        <v>12</v>
      </c>
      <c r="E2" s="8" t="s">
        <v>13</v>
      </c>
      <c r="F2" s="15"/>
      <c r="G2" s="15"/>
      <c r="I2" s="2"/>
      <c r="J2" s="8" t="s">
        <v>6</v>
      </c>
      <c r="K2" s="8" t="s">
        <v>11</v>
      </c>
      <c r="L2" s="10" t="s">
        <v>12</v>
      </c>
      <c r="M2" s="8" t="s">
        <v>13</v>
      </c>
    </row>
    <row r="3" spans="1:14">
      <c r="A3" s="9" t="s">
        <v>15</v>
      </c>
      <c r="B3" s="9"/>
      <c r="C3" s="9">
        <f>AVERAGE(C7:C10)</f>
        <v>0.42080484569010973</v>
      </c>
      <c r="D3" s="9">
        <f>AVERAGE(D7:D10)</f>
        <v>0.43636550342203523</v>
      </c>
      <c r="E3" s="9">
        <f>AVERAGE(E7:E10)</f>
        <v>0.41825469208481353</v>
      </c>
      <c r="G3" s="14"/>
      <c r="I3" s="9" t="s">
        <v>15</v>
      </c>
      <c r="J3" s="17"/>
      <c r="K3" s="9">
        <f>AVERAGE(K7:K10)</f>
        <v>0.31516168999653499</v>
      </c>
      <c r="L3" s="9">
        <f>AVERAGE(L7:L10)</f>
        <v>0.35001648516070899</v>
      </c>
      <c r="M3" s="9">
        <f>AVERAGE(M7:M10)</f>
        <v>0.42178105394514154</v>
      </c>
    </row>
    <row r="4" spans="1:14">
      <c r="A4" s="16" t="s">
        <v>16</v>
      </c>
      <c r="B4" s="9"/>
      <c r="C4" s="9">
        <f>AVERAGE(C11:C14)</f>
        <v>7.0194890442734151E-2</v>
      </c>
      <c r="D4" s="9">
        <f>AVERAGE(D11:D14)</f>
        <v>4.7990281849963498E-2</v>
      </c>
      <c r="E4" s="9">
        <f>AVERAGE(E11:E14)</f>
        <v>3.5064465183578253E-2</v>
      </c>
      <c r="G4" s="14"/>
      <c r="I4" s="16" t="s">
        <v>16</v>
      </c>
      <c r="J4" s="17"/>
      <c r="K4" s="9">
        <f>AVERAGE(K11:K14)</f>
        <v>0.19995040789028776</v>
      </c>
      <c r="L4" s="9">
        <f>AVERAGE(L11:L14)</f>
        <v>0.23438854172202175</v>
      </c>
      <c r="M4" s="9">
        <f>AVERAGE(M11:M14)</f>
        <v>0.25466693749947322</v>
      </c>
    </row>
    <row r="5" spans="1:14">
      <c r="A5" s="16" t="s">
        <v>17</v>
      </c>
      <c r="B5" s="9"/>
      <c r="C5" s="9">
        <f>AVERAGE(C15:C18)</f>
        <v>3.71676884482052E-3</v>
      </c>
      <c r="D5" s="9">
        <f>AVERAGE(D15:D18)</f>
        <v>2.4033023594112577E-3</v>
      </c>
      <c r="E5" s="9">
        <f>AVERAGE(E15:E18)</f>
        <v>2.1740544753106649E-3</v>
      </c>
      <c r="G5" s="14"/>
      <c r="I5" s="16" t="s">
        <v>17</v>
      </c>
      <c r="J5" s="17"/>
      <c r="K5" s="9">
        <f>AVERAGE(K15:K18)</f>
        <v>0.37188977437958121</v>
      </c>
      <c r="L5" s="9">
        <f>AVERAGE(L15:L18)</f>
        <v>0.39180231339606153</v>
      </c>
      <c r="M5" s="9">
        <f>AVERAGE(M15:M18)</f>
        <v>0.42963500775513597</v>
      </c>
    </row>
    <row r="6" spans="1:14">
      <c r="B6" s="9"/>
      <c r="G6" s="14"/>
    </row>
    <row r="7" spans="1:14">
      <c r="A7" s="2">
        <v>1</v>
      </c>
      <c r="B7" s="9">
        <v>2.3324152699315401E-2</v>
      </c>
      <c r="C7" s="9">
        <f>Misinterpretation!C3</f>
        <v>0.44590048175310099</v>
      </c>
      <c r="D7" s="9">
        <f>Misinterpretation!D3</f>
        <v>0.44753172150408299</v>
      </c>
      <c r="E7" s="9">
        <f>Misinterpretation!E3</f>
        <v>0.42549779017766298</v>
      </c>
      <c r="F7" s="9" t="s">
        <v>15</v>
      </c>
      <c r="I7" s="2">
        <v>1</v>
      </c>
      <c r="J7" s="9">
        <v>0.202856000479745</v>
      </c>
      <c r="K7" s="9">
        <f>Misinterpretation!J3</f>
        <v>0.31875576810230699</v>
      </c>
      <c r="L7" s="9">
        <f>Misinterpretation!K3</f>
        <v>0.34587473723144901</v>
      </c>
      <c r="M7" s="9">
        <f>Misinterpretation!L3</f>
        <v>0.41191561686360201</v>
      </c>
      <c r="N7" s="9" t="s">
        <v>15</v>
      </c>
    </row>
    <row r="8" spans="1:14">
      <c r="A8" s="2">
        <v>2</v>
      </c>
      <c r="B8" s="9">
        <v>2.3222122705063901E-2</v>
      </c>
      <c r="C8" s="9">
        <f>Misinterpretation!C4</f>
        <v>0.41636684760706499</v>
      </c>
      <c r="D8" s="9">
        <f>Misinterpretation!D4</f>
        <v>0.43486458320292998</v>
      </c>
      <c r="E8" s="9">
        <f>Misinterpretation!E4</f>
        <v>0.41929357356489999</v>
      </c>
      <c r="F8" s="9" t="s">
        <v>15</v>
      </c>
      <c r="I8" s="2">
        <v>2</v>
      </c>
      <c r="J8" s="9">
        <v>0.202856000479745</v>
      </c>
      <c r="K8" s="9">
        <f>Misinterpretation!J4</f>
        <v>0.31738007440606802</v>
      </c>
      <c r="L8" s="9">
        <f>Misinterpretation!K4</f>
        <v>0.34949486276647002</v>
      </c>
      <c r="M8" s="9">
        <f>Misinterpretation!L4</f>
        <v>0.42342558237667899</v>
      </c>
      <c r="N8" s="9" t="s">
        <v>15</v>
      </c>
    </row>
    <row r="9" spans="1:14">
      <c r="A9" s="2">
        <v>3</v>
      </c>
      <c r="B9" s="9">
        <v>2.26733813202411E-2</v>
      </c>
      <c r="C9" s="9">
        <f>Misinterpretation!C5</f>
        <v>0.41259442765638599</v>
      </c>
      <c r="D9" s="9">
        <f>Misinterpretation!D5</f>
        <v>0.43266658494890797</v>
      </c>
      <c r="E9" s="9">
        <f>Misinterpretation!E5</f>
        <v>0.41650562696179699</v>
      </c>
      <c r="F9" s="9" t="s">
        <v>15</v>
      </c>
      <c r="I9" s="2">
        <v>3</v>
      </c>
      <c r="J9" s="9">
        <v>0.202856000479745</v>
      </c>
      <c r="K9" s="9">
        <f>Misinterpretation!J5</f>
        <v>0.31644689383299801</v>
      </c>
      <c r="L9" s="9">
        <f>Misinterpretation!K5</f>
        <v>0.35290557323456501</v>
      </c>
      <c r="M9" s="9">
        <f>Misinterpretation!L5</f>
        <v>0.42342558237667899</v>
      </c>
      <c r="N9" s="9" t="s">
        <v>15</v>
      </c>
    </row>
    <row r="10" spans="1:14">
      <c r="A10" s="2">
        <v>4</v>
      </c>
      <c r="B10" s="9">
        <v>2.3457572661141599E-2</v>
      </c>
      <c r="C10" s="9">
        <f>Misinterpretation!C6</f>
        <v>0.40835762574388701</v>
      </c>
      <c r="D10" s="9">
        <f>Misinterpretation!D6</f>
        <v>0.43039912403222003</v>
      </c>
      <c r="E10" s="9">
        <f>Misinterpretation!E6</f>
        <v>0.41172177763489398</v>
      </c>
      <c r="F10" s="9" t="s">
        <v>15</v>
      </c>
      <c r="I10" s="2">
        <v>4</v>
      </c>
      <c r="J10" s="9">
        <v>0.202856000479745</v>
      </c>
      <c r="K10" s="9">
        <f>Misinterpretation!J6</f>
        <v>0.30806402364476698</v>
      </c>
      <c r="L10" s="9">
        <f>Misinterpretation!K6</f>
        <v>0.35179076741035198</v>
      </c>
      <c r="M10" s="9">
        <f>Misinterpretation!L6</f>
        <v>0.428357434163606</v>
      </c>
      <c r="N10" s="9" t="s">
        <v>15</v>
      </c>
    </row>
    <row r="11" spans="1:14">
      <c r="A11" s="2">
        <v>1</v>
      </c>
      <c r="B11" s="9">
        <v>2.3457572661141599E-2</v>
      </c>
      <c r="C11" s="9">
        <f>Misinterpretation1!C3</f>
        <v>8.2633368477177796E-2</v>
      </c>
      <c r="D11" s="9">
        <f>Misinterpretation1!D3</f>
        <v>5.4620772750388499E-2</v>
      </c>
      <c r="E11" s="9">
        <f>Misinterpretation1!E3</f>
        <v>3.8176276919138503E-2</v>
      </c>
      <c r="F11" s="16" t="s">
        <v>16</v>
      </c>
      <c r="I11" s="2">
        <v>1</v>
      </c>
      <c r="J11" s="9">
        <v>0.202856000479745</v>
      </c>
      <c r="K11" s="9">
        <f>Misinterpretation1!J3</f>
        <v>0.17520447591763399</v>
      </c>
      <c r="L11" s="9">
        <f>Misinterpretation1!K3</f>
        <v>0.21555290613296099</v>
      </c>
      <c r="M11" s="9">
        <f>Misinterpretation1!L3</f>
        <v>0.249670225352116</v>
      </c>
      <c r="N11" s="16" t="s">
        <v>16</v>
      </c>
    </row>
    <row r="12" spans="1:14">
      <c r="A12" s="2">
        <v>2</v>
      </c>
      <c r="B12" s="9">
        <v>2.3457572661141599E-2</v>
      </c>
      <c r="C12" s="9">
        <f>Misinterpretation1!C4</f>
        <v>7.43643154066536E-2</v>
      </c>
      <c r="D12" s="9">
        <f>Misinterpretation1!D4</f>
        <v>4.92906498714114E-2</v>
      </c>
      <c r="E12" s="9">
        <f>Misinterpretation1!E4</f>
        <v>3.5725972305232202E-2</v>
      </c>
      <c r="F12" s="16" t="s">
        <v>16</v>
      </c>
      <c r="I12" s="2">
        <v>2</v>
      </c>
      <c r="J12" s="9">
        <v>0.202856000479745</v>
      </c>
      <c r="K12" s="9">
        <f>Misinterpretation1!J4</f>
        <v>0.18943668990241599</v>
      </c>
      <c r="L12" s="9">
        <f>Misinterpretation1!K4</f>
        <v>0.242286602343983</v>
      </c>
      <c r="M12" s="9">
        <f>Misinterpretation1!L4</f>
        <v>0.25383836468876098</v>
      </c>
      <c r="N12" s="16" t="s">
        <v>16</v>
      </c>
    </row>
    <row r="13" spans="1:14">
      <c r="A13" s="2">
        <v>3</v>
      </c>
      <c r="B13" s="9">
        <v>2.3457572661141599E-2</v>
      </c>
      <c r="C13" s="9">
        <f>Misinterpretation1!C5</f>
        <v>6.5227451580011406E-2</v>
      </c>
      <c r="D13" s="9">
        <f>Misinterpretation1!D5</f>
        <v>4.5705610867496603E-2</v>
      </c>
      <c r="E13" s="9">
        <f>Misinterpretation1!E5</f>
        <v>3.3669271874099897E-2</v>
      </c>
      <c r="F13" s="16" t="s">
        <v>16</v>
      </c>
      <c r="I13" s="2">
        <v>3</v>
      </c>
      <c r="J13" s="9">
        <v>0.202856000479745</v>
      </c>
      <c r="K13" s="9">
        <f>Misinterpretation1!J5</f>
        <v>0.219043132021674</v>
      </c>
      <c r="L13" s="9">
        <f>Misinterpretation1!K5</f>
        <v>0.24116708459086</v>
      </c>
      <c r="M13" s="9">
        <f>Misinterpretation1!L5</f>
        <v>0.25825534236436398</v>
      </c>
      <c r="N13" s="16" t="s">
        <v>16</v>
      </c>
    </row>
    <row r="14" spans="1:14">
      <c r="A14" s="2">
        <v>4</v>
      </c>
      <c r="B14" s="9">
        <v>2.3457572661141599E-2</v>
      </c>
      <c r="C14" s="9">
        <f>Misinterpretation1!C6</f>
        <v>5.8554426307093801E-2</v>
      </c>
      <c r="D14" s="9">
        <f>Misinterpretation1!D6</f>
        <v>4.2344093910557497E-2</v>
      </c>
      <c r="E14" s="9">
        <f>Misinterpretation1!E6</f>
        <v>3.2686339635842401E-2</v>
      </c>
      <c r="F14" s="16" t="s">
        <v>16</v>
      </c>
      <c r="I14" s="2">
        <v>4</v>
      </c>
      <c r="J14" s="9">
        <v>0.202856000479745</v>
      </c>
      <c r="K14" s="9">
        <f>Misinterpretation1!J6</f>
        <v>0.21611733371942701</v>
      </c>
      <c r="L14" s="9">
        <f>Misinterpretation1!K6</f>
        <v>0.23854757382028299</v>
      </c>
      <c r="M14" s="9">
        <f>Misinterpretation1!L6</f>
        <v>0.25690381759265202</v>
      </c>
      <c r="N14" s="16" t="s">
        <v>16</v>
      </c>
    </row>
    <row r="15" spans="1:14">
      <c r="A15" s="2">
        <v>1</v>
      </c>
      <c r="B15" s="9">
        <v>2.3457572661141599E-2</v>
      </c>
      <c r="C15" s="9">
        <f>Misinterpretation2!C3</f>
        <v>3.9017063962315402E-3</v>
      </c>
      <c r="D15" s="9">
        <f>Misinterpretation2!D3</f>
        <v>2.5022554431542898E-3</v>
      </c>
      <c r="E15" s="9">
        <f>Misinterpretation2!E3</f>
        <v>2.4274476155528202E-3</v>
      </c>
      <c r="F15" s="16" t="s">
        <v>17</v>
      </c>
      <c r="I15" s="2">
        <v>1</v>
      </c>
      <c r="J15" s="9">
        <v>0.202856000479745</v>
      </c>
      <c r="K15" s="9">
        <f>Misinterpretation2!J3</f>
        <v>0.35728583834934902</v>
      </c>
      <c r="L15" s="9">
        <f>Misinterpretation2!K3</f>
        <v>0.38687489048618101</v>
      </c>
      <c r="M15" s="9">
        <f>Misinterpretation2!L3</f>
        <v>0.42795178097658798</v>
      </c>
      <c r="N15" s="16" t="s">
        <v>17</v>
      </c>
    </row>
    <row r="16" spans="1:14">
      <c r="A16" s="2">
        <v>2</v>
      </c>
      <c r="B16" s="9">
        <v>2.3457572661141599E-2</v>
      </c>
      <c r="C16" s="9">
        <f>Misinterpretation2!C4</f>
        <v>3.8821039599282502E-3</v>
      </c>
      <c r="D16" s="9">
        <f>Misinterpretation2!D4</f>
        <v>2.09993121566602E-3</v>
      </c>
      <c r="E16" s="9">
        <f>Misinterpretation2!E4</f>
        <v>2.49562132215436E-3</v>
      </c>
      <c r="F16" s="16" t="s">
        <v>17</v>
      </c>
      <c r="I16" s="2">
        <v>2</v>
      </c>
      <c r="J16" s="9">
        <v>0.202856000479745</v>
      </c>
      <c r="K16" s="9">
        <f>Misinterpretation2!J4</f>
        <v>0.41612794378928503</v>
      </c>
      <c r="L16" s="9">
        <f>Misinterpretation2!K4</f>
        <v>0.41704853769892802</v>
      </c>
      <c r="M16" s="9">
        <f>Misinterpretation2!L4</f>
        <v>0.40576638999657499</v>
      </c>
      <c r="N16" s="16" t="s">
        <v>17</v>
      </c>
    </row>
    <row r="17" spans="1:14">
      <c r="A17" s="2">
        <v>3</v>
      </c>
      <c r="B17" s="9">
        <v>2.3457572661141599E-2</v>
      </c>
      <c r="C17" s="9">
        <f>Misinterpretation2!C5</f>
        <v>3.41027185949167E-3</v>
      </c>
      <c r="D17" s="9">
        <f>Misinterpretation2!D5</f>
        <v>2.5949783274976899E-3</v>
      </c>
      <c r="E17" s="9">
        <f>Misinterpretation2!E5</f>
        <v>1.9360038491812699E-3</v>
      </c>
      <c r="F17" s="16" t="s">
        <v>17</v>
      </c>
      <c r="I17" s="2">
        <v>3</v>
      </c>
      <c r="J17" s="9">
        <v>0.202856000479745</v>
      </c>
      <c r="K17" s="9">
        <f>Misinterpretation2!J5</f>
        <v>0.37095668849591201</v>
      </c>
      <c r="L17" s="9">
        <f>Misinterpretation2!K5</f>
        <v>0.40769103372152299</v>
      </c>
      <c r="M17" s="9">
        <f>Misinterpretation2!L5</f>
        <v>0.45143244182055497</v>
      </c>
      <c r="N17" s="16" t="s">
        <v>17</v>
      </c>
    </row>
    <row r="18" spans="1:14">
      <c r="A18" s="2">
        <v>4</v>
      </c>
      <c r="B18" s="9">
        <v>2.3457572661141599E-2</v>
      </c>
      <c r="C18" s="9">
        <f>Misinterpretation2!C6</f>
        <v>3.6729931636306202E-3</v>
      </c>
      <c r="D18" s="9">
        <f>Misinterpretation2!D6</f>
        <v>2.41604445132703E-3</v>
      </c>
      <c r="E18" s="9">
        <f>Misinterpretation2!E6</f>
        <v>1.83714511435421E-3</v>
      </c>
      <c r="F18" s="16" t="s">
        <v>17</v>
      </c>
      <c r="I18" s="2">
        <v>4</v>
      </c>
      <c r="J18" s="9">
        <v>0.202856000479745</v>
      </c>
      <c r="K18" s="9">
        <f>Misinterpretation2!J6</f>
        <v>0.34318862688377899</v>
      </c>
      <c r="L18" s="9">
        <f>Misinterpretation2!K6</f>
        <v>0.35559479167761399</v>
      </c>
      <c r="M18" s="9">
        <f>Misinterpretation2!L6</f>
        <v>0.43338941822682597</v>
      </c>
      <c r="N18" s="16" t="s">
        <v>17</v>
      </c>
    </row>
    <row r="43" spans="1:5">
      <c r="A43" s="29" t="s">
        <v>20</v>
      </c>
      <c r="B43" s="29"/>
    </row>
    <row r="44" spans="1:5" ht="15">
      <c r="A44" s="2"/>
      <c r="B44" s="8" t="s">
        <v>11</v>
      </c>
      <c r="C44" s="10" t="s">
        <v>12</v>
      </c>
      <c r="D44" s="8" t="s">
        <v>13</v>
      </c>
      <c r="E44" s="24"/>
    </row>
    <row r="45" spans="1:5">
      <c r="A45" s="9" t="s">
        <v>15</v>
      </c>
      <c r="B45" s="26">
        <f>model_new!D7</f>
        <v>0.89410000000000001</v>
      </c>
      <c r="C45" s="26">
        <f>model_new!D8</f>
        <v>0.87539999999999996</v>
      </c>
      <c r="D45" s="26">
        <f>model_new!D9</f>
        <v>0.85489999999999999</v>
      </c>
      <c r="E45" s="27"/>
    </row>
    <row r="46" spans="1:5">
      <c r="A46" s="16" t="s">
        <v>16</v>
      </c>
      <c r="B46" s="26">
        <f>model_new1!D7</f>
        <v>0.94540000000000002</v>
      </c>
      <c r="C46" s="26">
        <f>model_new1!D8</f>
        <v>0.94510000000000005</v>
      </c>
      <c r="D46" s="26">
        <f>model_new1!D9</f>
        <v>0.94530000000000003</v>
      </c>
      <c r="E46" s="27"/>
    </row>
    <row r="47" spans="1:5">
      <c r="A47" s="16" t="s">
        <v>17</v>
      </c>
      <c r="B47" s="26">
        <f>model_new2!D7</f>
        <v>0.94720000000000004</v>
      </c>
      <c r="C47" s="26">
        <f>model_new2!D8</f>
        <v>0.94710000000000005</v>
      </c>
      <c r="D47" s="26">
        <f>model_new2!D9</f>
        <v>0.94720000000000004</v>
      </c>
      <c r="E47" s="27"/>
    </row>
  </sheetData>
  <mergeCells count="1">
    <mergeCell ref="A43:B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1036-977E-464E-A080-FA01C12468BA}">
  <sheetPr codeName="Sheet2">
    <tabColor rgb="FFFFFF00"/>
  </sheetPr>
  <dimension ref="A1:AB39"/>
  <sheetViews>
    <sheetView zoomScaleNormal="100" workbookViewId="0">
      <selection activeCell="M6" sqref="H2:M6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  <col min="13" max="13" width="13.75" customWidth="1"/>
  </cols>
  <sheetData>
    <row r="1" spans="1:28">
      <c r="A1" s="7" t="s">
        <v>3</v>
      </c>
      <c r="H1" s="7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>
      <c r="A2" s="2" t="s">
        <v>5</v>
      </c>
      <c r="B2" s="8" t="s">
        <v>6</v>
      </c>
      <c r="C2" s="8" t="s">
        <v>7</v>
      </c>
      <c r="D2" s="8" t="s">
        <v>14</v>
      </c>
      <c r="E2" s="8" t="s">
        <v>9</v>
      </c>
      <c r="F2" s="8" t="s">
        <v>10</v>
      </c>
      <c r="H2" s="2" t="s">
        <v>5</v>
      </c>
      <c r="I2" s="8" t="s">
        <v>6</v>
      </c>
      <c r="J2" s="8" t="s">
        <v>7</v>
      </c>
      <c r="K2" s="8" t="s">
        <v>14</v>
      </c>
      <c r="L2" s="8" t="s">
        <v>9</v>
      </c>
      <c r="M2" s="8" t="s">
        <v>10</v>
      </c>
      <c r="O2" s="13"/>
      <c r="P2" s="13"/>
      <c r="Q2" s="13"/>
      <c r="R2" s="1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2">
        <v>1</v>
      </c>
      <c r="B3" s="9">
        <v>0.19646199051361901</v>
      </c>
      <c r="C3" s="9">
        <v>0.42445427640963701</v>
      </c>
      <c r="D3" s="9">
        <v>1.38622907526716</v>
      </c>
      <c r="E3" s="9">
        <v>0.44947031512250102</v>
      </c>
      <c r="F3" s="9">
        <v>0.45703174599874102</v>
      </c>
      <c r="H3" s="2">
        <v>1</v>
      </c>
      <c r="I3" s="9">
        <v>0.15636829488781001</v>
      </c>
      <c r="J3" s="9">
        <v>0.34383051271069298</v>
      </c>
      <c r="K3" s="9">
        <v>1.25974007509259</v>
      </c>
      <c r="L3" s="9">
        <v>0.31246639771391199</v>
      </c>
      <c r="M3" s="9">
        <v>0.31127478653214402</v>
      </c>
      <c r="O3" s="13"/>
      <c r="P3" s="14"/>
      <c r="Q3" s="14"/>
      <c r="R3" s="14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2">
        <v>2</v>
      </c>
      <c r="B4" s="9">
        <v>0.105802228327979</v>
      </c>
      <c r="C4" s="9">
        <v>0.40589477847928102</v>
      </c>
      <c r="D4" s="9">
        <v>1.1013041076196</v>
      </c>
      <c r="E4" s="9">
        <v>0.442511325850447</v>
      </c>
      <c r="F4" s="9">
        <v>0.45234659641153502</v>
      </c>
      <c r="H4" s="2">
        <v>2</v>
      </c>
      <c r="I4" s="9">
        <v>0.13591759577983001</v>
      </c>
      <c r="J4" s="9">
        <v>0.32905886668500101</v>
      </c>
      <c r="K4" s="9">
        <v>0.85398500711037195</v>
      </c>
      <c r="L4" s="9">
        <v>0.31758664905390099</v>
      </c>
      <c r="M4" s="9">
        <v>0.31182785938067697</v>
      </c>
      <c r="O4" s="13"/>
      <c r="P4" s="14"/>
      <c r="Q4" s="14"/>
      <c r="R4" s="14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2">
        <v>3</v>
      </c>
      <c r="B5" s="9">
        <v>6.1439703220511101E-2</v>
      </c>
      <c r="C5" s="9">
        <v>0.39377847448220499</v>
      </c>
      <c r="D5" s="9">
        <v>0.71126263114061805</v>
      </c>
      <c r="E5" s="9">
        <v>0.43777234987594799</v>
      </c>
      <c r="F5" s="9">
        <v>0.451932436441489</v>
      </c>
      <c r="H5" s="2">
        <v>3</v>
      </c>
      <c r="I5" s="9">
        <v>0.17377398854944301</v>
      </c>
      <c r="J5" s="9">
        <v>0.31545232929162498</v>
      </c>
      <c r="K5" s="9">
        <v>0.48349100076061802</v>
      </c>
      <c r="L5" s="9">
        <v>0.309590408736655</v>
      </c>
      <c r="M5" s="9">
        <v>0.309557428274081</v>
      </c>
      <c r="O5" s="13"/>
      <c r="P5" s="14"/>
      <c r="Q5" s="14"/>
      <c r="R5" s="14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2">
        <v>4</v>
      </c>
      <c r="B6" s="9">
        <v>3.7884900581705003E-2</v>
      </c>
      <c r="C6" s="9">
        <v>0.38508795615874503</v>
      </c>
      <c r="D6" s="9">
        <v>0.51488487907334102</v>
      </c>
      <c r="E6" s="9">
        <v>0.43337462904403201</v>
      </c>
      <c r="F6" s="9">
        <v>0.447662591398438</v>
      </c>
      <c r="H6" s="2">
        <v>4</v>
      </c>
      <c r="I6" s="9">
        <v>0.21789838334074901</v>
      </c>
      <c r="J6" s="9">
        <v>0.30764746451195102</v>
      </c>
      <c r="K6" s="9">
        <v>0.38208670483615997</v>
      </c>
      <c r="L6" s="9">
        <v>0.31081570766037803</v>
      </c>
      <c r="M6" s="9">
        <v>0.31099247896245302</v>
      </c>
      <c r="O6" s="13"/>
      <c r="P6" s="14"/>
      <c r="Q6" s="14"/>
      <c r="R6" s="14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O7" s="13"/>
      <c r="P7" s="13"/>
      <c r="Q7" s="13"/>
      <c r="R7" s="1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9:28"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9:28"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9:28"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9:28"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9:28"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9:28"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9:28"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9:28"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9:28"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9:28"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9:28">
      <c r="S27" s="3"/>
      <c r="T27" s="3"/>
      <c r="U27" s="3"/>
      <c r="V27" s="3"/>
      <c r="W27" s="3"/>
      <c r="X27" s="3"/>
      <c r="Y27" s="3"/>
      <c r="Z27" s="3"/>
      <c r="AA27" s="3"/>
      <c r="AB27" s="3"/>
    </row>
    <row r="34" spans="19:19">
      <c r="S34" s="13"/>
    </row>
    <row r="35" spans="19:19">
      <c r="S35" s="14"/>
    </row>
    <row r="36" spans="19:19">
      <c r="S36" s="14"/>
    </row>
    <row r="37" spans="19:19">
      <c r="S37" s="14"/>
    </row>
    <row r="38" spans="19:19">
      <c r="S38" s="14"/>
    </row>
    <row r="39" spans="19:19">
      <c r="S39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8875-A22E-4CD3-9BC1-2019747DCFF2}">
  <sheetPr codeName="Sheet3">
    <tabColor rgb="FFFFFF00"/>
  </sheetPr>
  <dimension ref="A1:L6"/>
  <sheetViews>
    <sheetView workbookViewId="0">
      <selection activeCell="S22" sqref="S22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</cols>
  <sheetData>
    <row r="1" spans="1:12">
      <c r="A1" s="7" t="s">
        <v>3</v>
      </c>
      <c r="H1" s="7" t="s">
        <v>4</v>
      </c>
    </row>
    <row r="2" spans="1:12" ht="15">
      <c r="A2" s="2" t="s">
        <v>5</v>
      </c>
      <c r="B2" s="8" t="s">
        <v>6</v>
      </c>
      <c r="C2" s="8" t="s">
        <v>11</v>
      </c>
      <c r="D2" s="10" t="s">
        <v>12</v>
      </c>
      <c r="E2" s="8" t="s">
        <v>19</v>
      </c>
      <c r="F2" s="11"/>
      <c r="H2" s="2" t="s">
        <v>5</v>
      </c>
      <c r="I2" s="8" t="s">
        <v>6</v>
      </c>
      <c r="J2" s="8" t="s">
        <v>11</v>
      </c>
      <c r="K2" s="10" t="s">
        <v>12</v>
      </c>
      <c r="L2" s="8" t="s">
        <v>19</v>
      </c>
    </row>
    <row r="3" spans="1:12">
      <c r="A3" s="2">
        <v>1</v>
      </c>
      <c r="B3" s="9">
        <f>Typos!$B$3</f>
        <v>0.19646199051361901</v>
      </c>
      <c r="C3" s="9">
        <v>0.44590048175310099</v>
      </c>
      <c r="D3" s="9">
        <v>0.44753172150408299</v>
      </c>
      <c r="E3" s="9">
        <v>0.42549779017766298</v>
      </c>
      <c r="F3" s="12"/>
      <c r="H3" s="2">
        <v>1</v>
      </c>
      <c r="I3" s="9">
        <f>Typos!$I$3</f>
        <v>0.15636829488781001</v>
      </c>
      <c r="J3" s="9">
        <v>0.31875576810230699</v>
      </c>
      <c r="K3" s="9">
        <v>0.34587473723144901</v>
      </c>
      <c r="L3" s="9">
        <v>0.41191561686360201</v>
      </c>
    </row>
    <row r="4" spans="1:12">
      <c r="A4" s="2">
        <v>2</v>
      </c>
      <c r="B4" s="9">
        <f>Typos!$B$3</f>
        <v>0.19646199051361901</v>
      </c>
      <c r="C4" s="9">
        <v>0.41636684760706499</v>
      </c>
      <c r="D4" s="9">
        <v>0.43486458320292998</v>
      </c>
      <c r="E4" s="9">
        <v>0.41929357356489999</v>
      </c>
      <c r="F4" s="12"/>
      <c r="H4" s="2">
        <v>2</v>
      </c>
      <c r="I4" s="9">
        <f>Typos!$I$3</f>
        <v>0.15636829488781001</v>
      </c>
      <c r="J4" s="9">
        <v>0.31738007440606802</v>
      </c>
      <c r="K4" s="9">
        <v>0.34949486276647002</v>
      </c>
      <c r="L4" s="9">
        <v>0.42342558237667899</v>
      </c>
    </row>
    <row r="5" spans="1:12">
      <c r="A5" s="2">
        <v>3</v>
      </c>
      <c r="B5" s="9">
        <f>Typos!$B$3</f>
        <v>0.19646199051361901</v>
      </c>
      <c r="C5" s="9">
        <v>0.41259442765638599</v>
      </c>
      <c r="D5" s="9">
        <v>0.43266658494890797</v>
      </c>
      <c r="E5" s="9">
        <v>0.41650562696179699</v>
      </c>
      <c r="F5" s="12"/>
      <c r="H5" s="2">
        <v>3</v>
      </c>
      <c r="I5" s="9">
        <f>Typos!$I$3</f>
        <v>0.15636829488781001</v>
      </c>
      <c r="J5" s="9">
        <v>0.31644689383299801</v>
      </c>
      <c r="K5" s="9">
        <v>0.35290557323456501</v>
      </c>
      <c r="L5" s="9">
        <v>0.42342558237667899</v>
      </c>
    </row>
    <row r="6" spans="1:12">
      <c r="A6" s="2">
        <v>4</v>
      </c>
      <c r="B6" s="9">
        <f>Typos!$B$3</f>
        <v>0.19646199051361901</v>
      </c>
      <c r="C6" s="9">
        <v>0.40835762574388701</v>
      </c>
      <c r="D6" s="9">
        <v>0.43039912403222003</v>
      </c>
      <c r="E6" s="9">
        <v>0.41172177763489398</v>
      </c>
      <c r="F6" s="12"/>
      <c r="H6" s="2">
        <v>4</v>
      </c>
      <c r="I6" s="9">
        <f>Typos!$I$3</f>
        <v>0.15636829488781001</v>
      </c>
      <c r="J6" s="9">
        <v>0.30806402364476698</v>
      </c>
      <c r="K6" s="9">
        <v>0.35179076741035198</v>
      </c>
      <c r="L6" s="9">
        <v>0.428357434163606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34C9-47F8-4CFC-9398-E5C235483AC9}">
  <sheetPr codeName="Sheet4">
    <tabColor theme="9" tint="0.39997558519241921"/>
  </sheetPr>
  <dimension ref="A1:D9"/>
  <sheetViews>
    <sheetView workbookViewId="0">
      <selection activeCell="D9" sqref="D9"/>
    </sheetView>
  </sheetViews>
  <sheetFormatPr defaultRowHeight="14.25"/>
  <cols>
    <col min="1" max="1" width="26.125" customWidth="1"/>
    <col min="2" max="2" width="18.75" customWidth="1"/>
    <col min="3" max="3" width="14.375" customWidth="1"/>
    <col min="4" max="4" width="12.875" customWidth="1"/>
  </cols>
  <sheetData>
    <row r="1" spans="1:4" ht="15">
      <c r="A1" s="1" t="s">
        <v>2</v>
      </c>
      <c r="B1" s="1" t="s">
        <v>23</v>
      </c>
      <c r="C1" s="1" t="s">
        <v>0</v>
      </c>
      <c r="D1" s="1" t="s">
        <v>1</v>
      </c>
    </row>
    <row r="2" spans="1:4">
      <c r="A2" s="2" t="s">
        <v>21</v>
      </c>
      <c r="B2" s="2">
        <v>0</v>
      </c>
      <c r="C2" s="2">
        <v>0</v>
      </c>
      <c r="D2" s="5">
        <v>0.94830000000000003</v>
      </c>
    </row>
    <row r="3" spans="1:4">
      <c r="A3" s="2" t="s">
        <v>21</v>
      </c>
      <c r="B3" s="2">
        <v>8000</v>
      </c>
      <c r="C3" s="2">
        <v>9.6999999999999993</v>
      </c>
      <c r="D3" s="5">
        <v>0.89649999999999996</v>
      </c>
    </row>
    <row r="4" spans="1:4">
      <c r="A4" s="2" t="s">
        <v>21</v>
      </c>
      <c r="B4" s="2">
        <v>25000</v>
      </c>
      <c r="C4" s="4">
        <f>(B4/82326)*100</f>
        <v>30.367077229550809</v>
      </c>
      <c r="D4" s="5">
        <v>0.94550000000000001</v>
      </c>
    </row>
    <row r="5" spans="1:4">
      <c r="A5" s="2" t="s">
        <v>21</v>
      </c>
      <c r="B5" s="2">
        <v>41000</v>
      </c>
      <c r="C5" s="4">
        <f>(41000/82326)*100</f>
        <v>49.802006656463327</v>
      </c>
      <c r="D5" s="5">
        <v>0.9425</v>
      </c>
    </row>
    <row r="6" spans="1:4">
      <c r="A6" s="2" t="s">
        <v>21</v>
      </c>
      <c r="B6" s="2">
        <v>57000</v>
      </c>
      <c r="C6" s="4">
        <f>(57000/82326)*100</f>
        <v>69.236936083375838</v>
      </c>
      <c r="D6" s="5">
        <v>0.93869999999999998</v>
      </c>
    </row>
    <row r="7" spans="1:4">
      <c r="A7" s="2" t="s">
        <v>22</v>
      </c>
      <c r="B7" s="2">
        <v>8000</v>
      </c>
      <c r="C7" s="2">
        <v>9.6999999999999993</v>
      </c>
      <c r="D7" s="5">
        <v>0.94540000000000002</v>
      </c>
    </row>
    <row r="8" spans="1:4">
      <c r="A8" s="2" t="s">
        <v>22</v>
      </c>
      <c r="B8" s="2">
        <v>25000</v>
      </c>
      <c r="C8" s="2">
        <v>30.37</v>
      </c>
      <c r="D8" s="5">
        <v>0.94510000000000005</v>
      </c>
    </row>
    <row r="9" spans="1:4">
      <c r="A9" s="2" t="s">
        <v>22</v>
      </c>
      <c r="B9" s="2">
        <v>40000</v>
      </c>
      <c r="C9" s="4">
        <f>(B9/82326)*100</f>
        <v>48.587323567281295</v>
      </c>
      <c r="D9" s="5">
        <v>0.94530000000000003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9A08-9F60-41DE-A307-020E9B139A27}">
  <sheetPr codeName="Sheet5">
    <tabColor theme="9" tint="0.39997558519241921"/>
  </sheetPr>
  <dimension ref="A1:M6"/>
  <sheetViews>
    <sheetView topLeftCell="B1" zoomScaleNormal="100" workbookViewId="0">
      <selection activeCell="R26" sqref="R26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  <col min="13" max="13" width="13.75" customWidth="1"/>
  </cols>
  <sheetData>
    <row r="1" spans="1:13">
      <c r="A1" s="7" t="s">
        <v>3</v>
      </c>
      <c r="H1" s="7" t="s">
        <v>4</v>
      </c>
    </row>
    <row r="2" spans="1:13" ht="15">
      <c r="A2" s="2" t="s">
        <v>5</v>
      </c>
      <c r="B2" s="8" t="s">
        <v>6</v>
      </c>
      <c r="C2" s="8" t="s">
        <v>7</v>
      </c>
      <c r="D2" s="8" t="s">
        <v>14</v>
      </c>
      <c r="E2" s="8" t="s">
        <v>9</v>
      </c>
      <c r="F2" s="8" t="s">
        <v>10</v>
      </c>
      <c r="H2" s="2" t="s">
        <v>5</v>
      </c>
      <c r="I2" s="8" t="s">
        <v>6</v>
      </c>
      <c r="J2" s="8" t="s">
        <v>7</v>
      </c>
      <c r="K2" s="8" t="s">
        <v>14</v>
      </c>
      <c r="L2" s="8" t="s">
        <v>9</v>
      </c>
      <c r="M2" s="8" t="s">
        <v>10</v>
      </c>
    </row>
    <row r="3" spans="1:13">
      <c r="A3" s="2">
        <v>1</v>
      </c>
      <c r="B3" s="9">
        <f>Typos!B3</f>
        <v>0.19646199051361901</v>
      </c>
      <c r="C3" s="9">
        <v>0.29157921116499202</v>
      </c>
      <c r="D3" s="9">
        <v>0.11694371539371599</v>
      </c>
      <c r="E3" s="9">
        <v>0.17975675671740801</v>
      </c>
      <c r="F3" s="9">
        <v>1.0340070565610999</v>
      </c>
      <c r="H3" s="2">
        <v>1</v>
      </c>
      <c r="I3" s="9">
        <f>Typos!I3</f>
        <v>0.15636829488781001</v>
      </c>
      <c r="J3" s="9">
        <v>0.197205141063613</v>
      </c>
      <c r="K3" s="9">
        <v>0.17276376797544599</v>
      </c>
      <c r="L3" s="9">
        <v>0.17804168096060399</v>
      </c>
      <c r="M3" s="9">
        <v>0.44010673639097297</v>
      </c>
    </row>
    <row r="4" spans="1:13">
      <c r="A4" s="2">
        <v>2</v>
      </c>
      <c r="B4" s="9">
        <f>Typos!B4</f>
        <v>0.105802228327979</v>
      </c>
      <c r="C4" s="9">
        <v>0.19894059217176199</v>
      </c>
      <c r="D4" s="9">
        <v>0.102370245605082</v>
      </c>
      <c r="E4" s="9">
        <v>0.15942875905057399</v>
      </c>
      <c r="F4" s="9">
        <v>0.37083842883031898</v>
      </c>
      <c r="H4" s="2">
        <v>2</v>
      </c>
      <c r="I4" s="9">
        <f>Typos!I4</f>
        <v>0.13591759577983001</v>
      </c>
      <c r="J4" s="9">
        <v>0.178625456730373</v>
      </c>
      <c r="K4" s="9">
        <v>0.17888595031877799</v>
      </c>
      <c r="L4" s="9">
        <v>0.174608184641494</v>
      </c>
      <c r="M4" s="9">
        <v>0.22439197336154901</v>
      </c>
    </row>
    <row r="5" spans="1:13">
      <c r="A5" s="2">
        <v>3</v>
      </c>
      <c r="B5" s="9">
        <f>Typos!B5</f>
        <v>6.1439703220511101E-2</v>
      </c>
      <c r="C5" s="9">
        <v>0.16731210664843901</v>
      </c>
      <c r="D5" s="9">
        <v>9.0238568593552601E-2</v>
      </c>
      <c r="E5" s="9">
        <v>0.14074425198093801</v>
      </c>
      <c r="F5" s="9">
        <v>0.25324332667662802</v>
      </c>
      <c r="H5" s="2">
        <v>3</v>
      </c>
      <c r="I5" s="9">
        <f>Typos!I5</f>
        <v>0.17377398854944301</v>
      </c>
      <c r="J5" s="9">
        <v>0.16806494844872499</v>
      </c>
      <c r="K5" s="9">
        <v>0.19736890895562301</v>
      </c>
      <c r="L5" s="9">
        <v>0.17400235850395401</v>
      </c>
      <c r="M5" s="9">
        <v>0.199781417056904</v>
      </c>
    </row>
    <row r="6" spans="1:13">
      <c r="A6" s="2">
        <v>4</v>
      </c>
      <c r="B6" s="9">
        <f>Typos!B6</f>
        <v>3.7884900581705003E-2</v>
      </c>
      <c r="C6" s="9">
        <v>0.14542168661443999</v>
      </c>
      <c r="D6" s="9">
        <v>8.2073513186335004E-2</v>
      </c>
      <c r="E6" s="9">
        <v>0.125147944654945</v>
      </c>
      <c r="F6" s="9">
        <v>0.21040125143418101</v>
      </c>
      <c r="H6" s="2">
        <v>4</v>
      </c>
      <c r="I6" s="9">
        <f>Typos!I6</f>
        <v>0.21789838334074901</v>
      </c>
      <c r="J6" s="9">
        <v>0.172050347535388</v>
      </c>
      <c r="K6" s="9">
        <v>0.19083662043990501</v>
      </c>
      <c r="L6" s="9">
        <v>0.18096117667953501</v>
      </c>
      <c r="M6" s="9">
        <v>0.19157178702714001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CA3E-5399-4487-A385-F310C57D8F13}">
  <sheetPr codeName="Sheet6">
    <tabColor theme="9" tint="0.39997558519241921"/>
  </sheetPr>
  <dimension ref="A1:L6"/>
  <sheetViews>
    <sheetView workbookViewId="0">
      <selection activeCell="E3" sqref="E3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</cols>
  <sheetData>
    <row r="1" spans="1:12">
      <c r="A1" s="7" t="s">
        <v>3</v>
      </c>
      <c r="H1" s="7" t="s">
        <v>4</v>
      </c>
    </row>
    <row r="2" spans="1:12" ht="15">
      <c r="A2" s="2" t="s">
        <v>5</v>
      </c>
      <c r="B2" s="8" t="s">
        <v>6</v>
      </c>
      <c r="C2" s="8" t="s">
        <v>11</v>
      </c>
      <c r="D2" s="10" t="s">
        <v>12</v>
      </c>
      <c r="E2" s="8" t="s">
        <v>19</v>
      </c>
      <c r="F2" s="11"/>
      <c r="H2" s="2" t="s">
        <v>5</v>
      </c>
      <c r="I2" s="8" t="s">
        <v>6</v>
      </c>
      <c r="J2" s="8" t="s">
        <v>11</v>
      </c>
      <c r="K2" s="10" t="s">
        <v>12</v>
      </c>
      <c r="L2" s="8" t="s">
        <v>19</v>
      </c>
    </row>
    <row r="3" spans="1:12">
      <c r="A3" s="2">
        <v>1</v>
      </c>
      <c r="B3" s="9">
        <f>Typos1!B3</f>
        <v>0.19646199051361901</v>
      </c>
      <c r="C3" s="9">
        <v>8.2633368477177796E-2</v>
      </c>
      <c r="D3" s="9">
        <v>5.4620772750388499E-2</v>
      </c>
      <c r="E3" s="9">
        <v>3.8176276919138503E-2</v>
      </c>
      <c r="F3" s="12"/>
      <c r="H3" s="2">
        <v>1</v>
      </c>
      <c r="I3" s="9">
        <f>Typos1!I3</f>
        <v>0.15636829488781001</v>
      </c>
      <c r="J3" s="9">
        <v>0.17520447591763399</v>
      </c>
      <c r="K3" s="9">
        <v>0.21555290613296099</v>
      </c>
      <c r="L3" s="9">
        <v>0.249670225352116</v>
      </c>
    </row>
    <row r="4" spans="1:12">
      <c r="A4" s="2">
        <v>2</v>
      </c>
      <c r="B4" s="9">
        <f>Typos1!B4</f>
        <v>0.105802228327979</v>
      </c>
      <c r="C4" s="9">
        <v>7.43643154066536E-2</v>
      </c>
      <c r="D4" s="9">
        <v>4.92906498714114E-2</v>
      </c>
      <c r="E4" s="9">
        <v>3.5725972305232202E-2</v>
      </c>
      <c r="F4" s="12"/>
      <c r="H4" s="2">
        <v>2</v>
      </c>
      <c r="I4" s="9">
        <f>Typos1!I4</f>
        <v>0.13591759577983001</v>
      </c>
      <c r="J4" s="9">
        <v>0.18943668990241599</v>
      </c>
      <c r="K4" s="9">
        <v>0.242286602343983</v>
      </c>
      <c r="L4" s="9">
        <v>0.25383836468876098</v>
      </c>
    </row>
    <row r="5" spans="1:12">
      <c r="A5" s="2">
        <v>3</v>
      </c>
      <c r="B5" s="9">
        <f>Typos1!B5</f>
        <v>6.1439703220511101E-2</v>
      </c>
      <c r="C5" s="9">
        <v>6.5227451580011406E-2</v>
      </c>
      <c r="D5" s="9">
        <v>4.5705610867496603E-2</v>
      </c>
      <c r="E5" s="9">
        <v>3.3669271874099897E-2</v>
      </c>
      <c r="F5" s="12"/>
      <c r="H5" s="2">
        <v>3</v>
      </c>
      <c r="I5" s="9">
        <f>Typos1!I5</f>
        <v>0.17377398854944301</v>
      </c>
      <c r="J5" s="9">
        <v>0.219043132021674</v>
      </c>
      <c r="K5" s="9">
        <v>0.24116708459086</v>
      </c>
      <c r="L5" s="9">
        <v>0.25825534236436398</v>
      </c>
    </row>
    <row r="6" spans="1:12">
      <c r="A6" s="2">
        <v>4</v>
      </c>
      <c r="B6" s="9">
        <f>Typos1!B6</f>
        <v>3.7884900581705003E-2</v>
      </c>
      <c r="C6" s="9">
        <v>5.8554426307093801E-2</v>
      </c>
      <c r="D6" s="9">
        <v>4.2344093910557497E-2</v>
      </c>
      <c r="E6" s="9">
        <v>3.2686339635842401E-2</v>
      </c>
      <c r="F6" s="12"/>
      <c r="H6" s="2">
        <v>4</v>
      </c>
      <c r="I6" s="9">
        <f>Typos1!I6</f>
        <v>0.21789838334074901</v>
      </c>
      <c r="J6" s="9">
        <v>0.21611733371942701</v>
      </c>
      <c r="K6" s="9">
        <v>0.23854757382028299</v>
      </c>
      <c r="L6" s="9">
        <v>0.25690381759265202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D92E-C2E7-4B79-91B4-4BD0456334FE}">
  <sheetPr>
    <tabColor theme="3" tint="0.749992370372631"/>
  </sheetPr>
  <dimension ref="A1:D9"/>
  <sheetViews>
    <sheetView workbookViewId="0">
      <selection activeCell="D6" sqref="D6"/>
    </sheetView>
  </sheetViews>
  <sheetFormatPr defaultRowHeight="14.25"/>
  <cols>
    <col min="1" max="1" width="25.75" customWidth="1"/>
    <col min="2" max="2" width="22.75" customWidth="1"/>
    <col min="3" max="3" width="14.375" customWidth="1"/>
    <col min="4" max="4" width="12.875" customWidth="1"/>
  </cols>
  <sheetData>
    <row r="1" spans="1:4" ht="15">
      <c r="A1" s="1" t="s">
        <v>2</v>
      </c>
      <c r="B1" s="1" t="s">
        <v>23</v>
      </c>
      <c r="C1" s="1" t="s">
        <v>0</v>
      </c>
      <c r="D1" s="1" t="s">
        <v>1</v>
      </c>
    </row>
    <row r="2" spans="1:4">
      <c r="A2" s="2" t="s">
        <v>21</v>
      </c>
      <c r="B2" s="2">
        <v>0</v>
      </c>
      <c r="C2" s="2">
        <v>0</v>
      </c>
      <c r="D2" s="5">
        <v>0.94830000000000003</v>
      </c>
    </row>
    <row r="3" spans="1:4">
      <c r="A3" s="2" t="s">
        <v>21</v>
      </c>
      <c r="B3" s="2">
        <v>8000</v>
      </c>
      <c r="C3" s="2">
        <v>9.6999999999999993</v>
      </c>
      <c r="D3" s="5">
        <v>0.95</v>
      </c>
    </row>
    <row r="4" spans="1:4">
      <c r="A4" s="2" t="s">
        <v>21</v>
      </c>
      <c r="B4" s="2">
        <v>25000</v>
      </c>
      <c r="C4" s="2">
        <v>30.37</v>
      </c>
      <c r="D4" s="5">
        <v>0.9456</v>
      </c>
    </row>
    <row r="5" spans="1:4">
      <c r="A5" s="2" t="s">
        <v>21</v>
      </c>
      <c r="B5" s="2">
        <v>41000</v>
      </c>
      <c r="C5" s="4">
        <f>(41000/82326)*100</f>
        <v>49.802006656463327</v>
      </c>
      <c r="D5" s="5">
        <v>0.94069999999999998</v>
      </c>
    </row>
    <row r="6" spans="1:4">
      <c r="A6" s="2" t="s">
        <v>21</v>
      </c>
      <c r="B6" s="2">
        <v>57000</v>
      </c>
      <c r="C6" s="19">
        <f>(57000/82326)*100</f>
        <v>69.236936083375838</v>
      </c>
      <c r="D6" s="20">
        <v>0.94720000000000004</v>
      </c>
    </row>
    <row r="7" spans="1:4">
      <c r="A7" s="2" t="s">
        <v>22</v>
      </c>
      <c r="B7" s="2">
        <v>8000</v>
      </c>
      <c r="C7" s="2">
        <v>9.6999999999999993</v>
      </c>
      <c r="D7" s="5">
        <v>0.94720000000000004</v>
      </c>
    </row>
    <row r="8" spans="1:4">
      <c r="A8" s="2" t="s">
        <v>22</v>
      </c>
      <c r="B8" s="2">
        <v>25000</v>
      </c>
      <c r="C8" s="2">
        <v>30.37</v>
      </c>
      <c r="D8" s="5">
        <v>0.94710000000000005</v>
      </c>
    </row>
    <row r="9" spans="1:4">
      <c r="A9" s="2" t="s">
        <v>22</v>
      </c>
      <c r="B9" s="2">
        <v>40000</v>
      </c>
      <c r="C9" s="4">
        <f>(B9/82326)*100</f>
        <v>48.587323567281295</v>
      </c>
      <c r="D9" s="5">
        <v>0.94720000000000004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AA67-256E-4FB2-8C43-0ED94C85BC0B}">
  <sheetPr>
    <tabColor theme="3" tint="0.749992370372631"/>
  </sheetPr>
  <dimension ref="A1:M6"/>
  <sheetViews>
    <sheetView topLeftCell="A9" workbookViewId="0">
      <selection activeCell="O22" sqref="O22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  <col min="13" max="13" width="13.75" customWidth="1"/>
  </cols>
  <sheetData>
    <row r="1" spans="1:13">
      <c r="A1" s="7" t="s">
        <v>3</v>
      </c>
      <c r="H1" s="7" t="s">
        <v>4</v>
      </c>
    </row>
    <row r="2" spans="1:13" ht="15">
      <c r="A2" s="2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H2" s="2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</row>
    <row r="3" spans="1:13">
      <c r="A3" s="2">
        <v>1</v>
      </c>
      <c r="B3" s="9">
        <f>Misinterpretation1!B3</f>
        <v>0.19646199051361901</v>
      </c>
      <c r="C3" s="9">
        <v>1.9595279721125101E-2</v>
      </c>
      <c r="D3" s="9">
        <v>6.9960253705597204E-3</v>
      </c>
      <c r="E3" s="9">
        <v>1.8717669289039701E-2</v>
      </c>
      <c r="F3" s="9">
        <v>2.09158365662695E-2</v>
      </c>
      <c r="H3" s="2">
        <v>1</v>
      </c>
      <c r="I3" s="9">
        <f>Misinterpretation1!I3</f>
        <v>0.15636829488781001</v>
      </c>
      <c r="J3" s="9">
        <v>0.23509750893540399</v>
      </c>
      <c r="K3" s="9">
        <v>0.29451829241522598</v>
      </c>
      <c r="L3" s="9">
        <v>0.23724891520240601</v>
      </c>
      <c r="M3" s="9">
        <v>0.25704679395493102</v>
      </c>
    </row>
    <row r="4" spans="1:13">
      <c r="A4" s="2">
        <v>2</v>
      </c>
      <c r="B4" s="9">
        <f>Misinterpretation1!B4</f>
        <v>0.105802228327979</v>
      </c>
      <c r="C4" s="9">
        <v>9.5693788458900402E-3</v>
      </c>
      <c r="D4" s="9">
        <v>5.8234905250058302E-3</v>
      </c>
      <c r="E4" s="9">
        <v>1.11957550151801E-2</v>
      </c>
      <c r="F4" s="9">
        <v>1.51414520286516E-2</v>
      </c>
      <c r="H4" s="2">
        <v>2</v>
      </c>
      <c r="I4" s="9">
        <f>Misinterpretation1!I4</f>
        <v>0.13591759577983001</v>
      </c>
      <c r="J4" s="9">
        <v>0.27547645550650102</v>
      </c>
      <c r="K4" s="9">
        <v>0.32655879518643499</v>
      </c>
      <c r="L4" s="9">
        <v>0.25752569944102999</v>
      </c>
      <c r="M4" s="9">
        <v>0.26963745130592998</v>
      </c>
    </row>
    <row r="5" spans="1:13">
      <c r="A5" s="2">
        <v>3</v>
      </c>
      <c r="B5" s="9">
        <f>Misinterpretation1!B5</f>
        <v>6.1439703220511101E-2</v>
      </c>
      <c r="C5" s="9">
        <v>6.5569278532077897E-3</v>
      </c>
      <c r="D5" s="9">
        <v>6.28133541916529E-3</v>
      </c>
      <c r="E5" s="9">
        <v>9.0815061358338906E-3</v>
      </c>
      <c r="F5" s="9">
        <v>1.3070127245038801E-2</v>
      </c>
      <c r="H5" s="2">
        <v>3</v>
      </c>
      <c r="I5" s="9">
        <f>Misinterpretation1!I5</f>
        <v>0.17377398854944301</v>
      </c>
      <c r="J5" s="9">
        <v>0.32042010551153599</v>
      </c>
      <c r="K5" s="9">
        <v>0.296676661471792</v>
      </c>
      <c r="L5" s="9">
        <v>0.28690542014253501</v>
      </c>
      <c r="M5" s="9">
        <v>0.24816299976213799</v>
      </c>
    </row>
    <row r="6" spans="1:13">
      <c r="A6" s="2">
        <v>4</v>
      </c>
      <c r="B6" s="9">
        <f>Misinterpretation1!B6</f>
        <v>3.7884900581705003E-2</v>
      </c>
      <c r="C6" s="9">
        <v>6.5569278532077897E-3</v>
      </c>
      <c r="D6" s="9">
        <v>5.3746030986884701E-3</v>
      </c>
      <c r="E6" s="9">
        <v>7.7121119697433002E-3</v>
      </c>
      <c r="F6" s="9">
        <v>1.1619699746512E-2</v>
      </c>
      <c r="H6" s="2">
        <v>4</v>
      </c>
      <c r="I6" s="9">
        <f>Misinterpretation1!I6</f>
        <v>0.21789838334074901</v>
      </c>
      <c r="J6" s="9">
        <v>0.32502135693210399</v>
      </c>
      <c r="K6" s="9">
        <v>0.32045280353658001</v>
      </c>
      <c r="L6" s="9">
        <v>0.31787363696668902</v>
      </c>
      <c r="M6" s="9">
        <v>0.24816299976213799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79DF-4736-4030-A30F-8D6373254023}">
  <sheetPr>
    <tabColor theme="3" tint="0.749992370372631"/>
  </sheetPr>
  <dimension ref="A1:L6"/>
  <sheetViews>
    <sheetView tabSelected="1" workbookViewId="0">
      <selection activeCell="S27" sqref="S27"/>
    </sheetView>
  </sheetViews>
  <sheetFormatPr defaultRowHeight="14.25"/>
  <cols>
    <col min="1" max="1" width="13" customWidth="1"/>
    <col min="2" max="2" width="10.625" bestFit="1" customWidth="1"/>
    <col min="3" max="3" width="11.75" customWidth="1"/>
    <col min="4" max="4" width="14" customWidth="1"/>
    <col min="5" max="5" width="14.375" customWidth="1"/>
    <col min="6" max="6" width="13.75" customWidth="1"/>
    <col min="8" max="8" width="16.125" customWidth="1"/>
    <col min="9" max="9" width="10.625" bestFit="1" customWidth="1"/>
    <col min="10" max="10" width="11.75" customWidth="1"/>
    <col min="11" max="11" width="14" customWidth="1"/>
    <col min="12" max="12" width="14.375" customWidth="1"/>
  </cols>
  <sheetData>
    <row r="1" spans="1:12">
      <c r="A1" s="7" t="s">
        <v>3</v>
      </c>
      <c r="H1" s="7" t="s">
        <v>4</v>
      </c>
    </row>
    <row r="2" spans="1:12" ht="15">
      <c r="A2" s="2" t="s">
        <v>5</v>
      </c>
      <c r="B2" s="8" t="s">
        <v>6</v>
      </c>
      <c r="C2" s="8" t="s">
        <v>11</v>
      </c>
      <c r="D2" s="10" t="s">
        <v>12</v>
      </c>
      <c r="E2" s="8" t="s">
        <v>19</v>
      </c>
      <c r="F2" s="11"/>
      <c r="H2" s="2" t="s">
        <v>5</v>
      </c>
      <c r="I2" s="8" t="s">
        <v>6</v>
      </c>
      <c r="J2" s="8" t="s">
        <v>11</v>
      </c>
      <c r="K2" s="10" t="s">
        <v>12</v>
      </c>
      <c r="L2" s="8" t="s">
        <v>19</v>
      </c>
    </row>
    <row r="3" spans="1:12">
      <c r="A3" s="2">
        <v>1</v>
      </c>
      <c r="B3" s="9">
        <f>Typos2!B3</f>
        <v>0.19646199051361901</v>
      </c>
      <c r="C3" s="9">
        <v>3.9017063962315402E-3</v>
      </c>
      <c r="D3" s="9">
        <v>2.5022554431542898E-3</v>
      </c>
      <c r="E3" s="9">
        <v>2.4274476155528202E-3</v>
      </c>
      <c r="F3" s="12"/>
      <c r="H3" s="2">
        <v>1</v>
      </c>
      <c r="I3" s="9">
        <f>Typos2!I3</f>
        <v>0.15636829488781001</v>
      </c>
      <c r="J3" s="9">
        <v>0.35728583834934902</v>
      </c>
      <c r="K3" s="9">
        <v>0.38687489048618101</v>
      </c>
      <c r="L3" s="9">
        <v>0.42795178097658798</v>
      </c>
    </row>
    <row r="4" spans="1:12">
      <c r="A4" s="2">
        <v>2</v>
      </c>
      <c r="B4" s="9">
        <f>Typos2!B4</f>
        <v>0.105802228327979</v>
      </c>
      <c r="C4" s="9">
        <v>3.8821039599282502E-3</v>
      </c>
      <c r="D4" s="9">
        <v>2.09993121566602E-3</v>
      </c>
      <c r="E4" s="9">
        <v>2.49562132215436E-3</v>
      </c>
      <c r="F4" s="12"/>
      <c r="H4" s="2">
        <v>2</v>
      </c>
      <c r="I4" s="9">
        <f>Typos2!I4</f>
        <v>0.13591759577983001</v>
      </c>
      <c r="J4" s="9">
        <v>0.41612794378928503</v>
      </c>
      <c r="K4" s="9">
        <v>0.41704853769892802</v>
      </c>
      <c r="L4" s="9">
        <v>0.40576638999657499</v>
      </c>
    </row>
    <row r="5" spans="1:12">
      <c r="A5" s="2">
        <v>3</v>
      </c>
      <c r="B5" s="9">
        <f>Typos2!B5</f>
        <v>6.1439703220511101E-2</v>
      </c>
      <c r="C5" s="9">
        <v>3.41027185949167E-3</v>
      </c>
      <c r="D5" s="9">
        <v>2.5949783274976899E-3</v>
      </c>
      <c r="E5" s="9">
        <v>1.9360038491812699E-3</v>
      </c>
      <c r="F5" s="12"/>
      <c r="H5" s="2">
        <v>3</v>
      </c>
      <c r="I5" s="9">
        <f>Typos2!I5</f>
        <v>0.17377398854944301</v>
      </c>
      <c r="J5" s="9">
        <v>0.37095668849591201</v>
      </c>
      <c r="K5" s="9">
        <v>0.40769103372152299</v>
      </c>
      <c r="L5" s="9">
        <v>0.45143244182055497</v>
      </c>
    </row>
    <row r="6" spans="1:12">
      <c r="A6" s="2">
        <v>4</v>
      </c>
      <c r="B6" s="9">
        <f>Typos2!B6</f>
        <v>3.7884900581705003E-2</v>
      </c>
      <c r="C6" s="9">
        <v>3.6729931636306202E-3</v>
      </c>
      <c r="D6" s="9">
        <v>2.41604445132703E-3</v>
      </c>
      <c r="E6" s="9">
        <v>1.83714511435421E-3</v>
      </c>
      <c r="F6" s="12"/>
      <c r="H6" s="2">
        <v>4</v>
      </c>
      <c r="I6" s="9">
        <f>Typos2!I6</f>
        <v>0.21789838334074901</v>
      </c>
      <c r="J6" s="9">
        <v>0.34318862688377899</v>
      </c>
      <c r="K6" s="9">
        <v>0.35559479167761399</v>
      </c>
      <c r="L6" s="9">
        <v>0.43338941822682597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model_new</vt:lpstr>
      <vt:lpstr>Typos</vt:lpstr>
      <vt:lpstr>Misinterpretation</vt:lpstr>
      <vt:lpstr>model_new1</vt:lpstr>
      <vt:lpstr>Typos1</vt:lpstr>
      <vt:lpstr>Misinterpretation1</vt:lpstr>
      <vt:lpstr>model_new2</vt:lpstr>
      <vt:lpstr>Typos2</vt:lpstr>
      <vt:lpstr>Misinterpretation2</vt:lpstr>
      <vt:lpstr>Typos_Compare</vt:lpstr>
      <vt:lpstr>Mis_Compare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Rai, Jeevan (US)</dc:creator>
  <cp:lastModifiedBy>Jeevan</cp:lastModifiedBy>
  <dcterms:created xsi:type="dcterms:W3CDTF">2025-04-15T19:58:41Z</dcterms:created>
  <dcterms:modified xsi:type="dcterms:W3CDTF">2025-05-07T13:59:59Z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2bc7c3-f152-4da1-98bd-f7a1bebdf752_Enabled">
    <vt:lpwstr>true</vt:lpwstr>
  </property>
  <property fmtid="{D5CDD505-2E9C-101B-9397-08002B2CF9AE}" pid="3" name="MSIP_Label_502bc7c3-f152-4da1-98bd-f7a1bebdf752_SetDate">
    <vt:lpwstr>2025-04-15T20:21:13Z</vt:lpwstr>
  </property>
  <property fmtid="{D5CDD505-2E9C-101B-9397-08002B2CF9AE}" pid="4" name="MSIP_Label_502bc7c3-f152-4da1-98bd-f7a1bebdf752_Method">
    <vt:lpwstr>Privileged</vt:lpwstr>
  </property>
  <property fmtid="{D5CDD505-2E9C-101B-9397-08002B2CF9AE}" pid="5" name="MSIP_Label_502bc7c3-f152-4da1-98bd-f7a1bebdf752_Name">
    <vt:lpwstr>Unrestricted</vt:lpwstr>
  </property>
  <property fmtid="{D5CDD505-2E9C-101B-9397-08002B2CF9AE}" pid="6" name="MSIP_Label_502bc7c3-f152-4da1-98bd-f7a1bebdf752_SiteId">
    <vt:lpwstr>b18f006c-b0fc-467d-b23a-a35b5695b5dc</vt:lpwstr>
  </property>
  <property fmtid="{D5CDD505-2E9C-101B-9397-08002B2CF9AE}" pid="7" name="MSIP_Label_502bc7c3-f152-4da1-98bd-f7a1bebdf752_ActionId">
    <vt:lpwstr>8721a1fd-34bc-40ea-b46d-adf7ea1b5cfe</vt:lpwstr>
  </property>
  <property fmtid="{D5CDD505-2E9C-101B-9397-08002B2CF9AE}" pid="8" name="MSIP_Label_502bc7c3-f152-4da1-98bd-f7a1bebdf752_ContentBits">
    <vt:lpwstr>0</vt:lpwstr>
  </property>
</Properties>
</file>