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Y:\LPAS_2\Cohorte3\TBE\"/>
    </mc:Choice>
  </mc:AlternateContent>
  <xr:revisionPtr revIDLastSave="0" documentId="13_ncr:1_{76C9A2BA-DF5F-40FF-A647-6CB0FB420828}" xr6:coauthVersionLast="47" xr6:coauthVersionMax="47" xr10:uidLastSave="{00000000-0000-0000-0000-000000000000}"/>
  <bookViews>
    <workbookView xWindow="-108" yWindow="-108" windowWidth="23256" windowHeight="12456" xr2:uid="{AE93189C-8663-4DC4-A139-108D5EB30238}"/>
  </bookViews>
  <sheets>
    <sheet name="BaseINPHC" sheetId="1" r:id="rId1"/>
    <sheet name="Graph" sheetId="4" r:id="rId2"/>
    <sheet name="INPHC" sheetId="3" r:id="rId3"/>
  </sheets>
  <definedNames>
    <definedName name="Base_INPHC">BaseINPHC!$A$32:$AA$223</definedName>
    <definedName name="Libele">BaseINPHC!$A$31:$AA$31</definedName>
    <definedName name="Libelle">BaseINPHC!$C$31:$AA$31</definedName>
    <definedName name="Rang">BaseINPHC!$AC$31:$AC$223</definedName>
    <definedName name="RG">BaseINPHC!$AC$32:$AC$223</definedName>
    <definedName name="Trim">BaseINPHC!$A$31:$A$223</definedName>
    <definedName name="Trimestre">BaseINPHC!$A$32:$A$223</definedName>
    <definedName name="_xlnm.Print_Area" localSheetId="2">INPHC!$A$1:$I$47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" l="1"/>
  <c r="C3" i="4"/>
  <c r="G29" i="1"/>
  <c r="AC218" i="1" l="1"/>
  <c r="AC219" i="1"/>
  <c r="AC220" i="1"/>
  <c r="AC221" i="1"/>
  <c r="AC222" i="1"/>
  <c r="AC223" i="1"/>
  <c r="AC33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C34" i="1" l="1"/>
  <c r="AC35" i="1" l="1"/>
  <c r="AC36" i="1" l="1"/>
  <c r="AC37" i="1" l="1"/>
  <c r="AC38" i="1" l="1"/>
  <c r="AC39" i="1" l="1"/>
  <c r="AC40" i="1" l="1"/>
  <c r="AC41" i="1" l="1"/>
  <c r="AC42" i="1" l="1"/>
  <c r="AC43" i="1" l="1"/>
  <c r="AC44" i="1" l="1"/>
  <c r="AC45" i="1" l="1"/>
  <c r="AC46" i="1" l="1"/>
  <c r="AC47" i="1" l="1"/>
  <c r="AC48" i="1" l="1"/>
  <c r="AC49" i="1" l="1"/>
  <c r="AC50" i="1" l="1"/>
  <c r="AC51" i="1" l="1"/>
  <c r="AC52" i="1" l="1"/>
  <c r="AC53" i="1" l="1"/>
  <c r="AC54" i="1" l="1"/>
  <c r="AC55" i="1" l="1"/>
  <c r="AC56" i="1" l="1"/>
  <c r="AC57" i="1" l="1"/>
  <c r="AC58" i="1" s="1"/>
  <c r="AC59" i="1" s="1"/>
  <c r="AC60" i="1" l="1"/>
  <c r="AC61" i="1" l="1"/>
  <c r="AC62" i="1" l="1"/>
  <c r="AC63" i="1" l="1"/>
  <c r="AC64" i="1" l="1"/>
  <c r="AC65" i="1" l="1"/>
  <c r="AC66" i="1" l="1"/>
  <c r="AC67" i="1" l="1"/>
  <c r="AC68" i="1" l="1"/>
  <c r="AC69" i="1" l="1"/>
  <c r="AC70" i="1" l="1"/>
  <c r="AC71" i="1" l="1"/>
  <c r="AC72" i="1" l="1"/>
  <c r="AC73" i="1" l="1"/>
  <c r="AC74" i="1" l="1"/>
  <c r="AC75" i="1" l="1"/>
  <c r="AC76" i="1" l="1"/>
  <c r="AC77" i="1" l="1"/>
  <c r="AC78" i="1" l="1"/>
  <c r="AC79" i="1" l="1"/>
  <c r="AC80" i="1" l="1"/>
  <c r="AC81" i="1" l="1"/>
  <c r="AC82" i="1" l="1"/>
  <c r="AC83" i="1" l="1"/>
  <c r="AC84" i="1" l="1"/>
  <c r="AC85" i="1" l="1"/>
  <c r="AC86" i="1" l="1"/>
  <c r="AC87" i="1" l="1"/>
  <c r="AC88" i="1" l="1"/>
  <c r="AC89" i="1" l="1"/>
  <c r="AC90" i="1" l="1"/>
  <c r="AC91" i="1" l="1"/>
  <c r="AC92" i="1" l="1"/>
  <c r="AC93" i="1" l="1"/>
  <c r="AC94" i="1" l="1"/>
  <c r="AC95" i="1" l="1"/>
  <c r="AC96" i="1" l="1"/>
  <c r="AC97" i="1" l="1"/>
  <c r="AC98" i="1" l="1"/>
  <c r="AC99" i="1" l="1"/>
  <c r="AC100" i="1" l="1"/>
  <c r="AC101" i="1" l="1"/>
  <c r="AC102" i="1" l="1"/>
  <c r="AC103" i="1" l="1"/>
  <c r="AC104" i="1" l="1"/>
  <c r="AC105" i="1" l="1"/>
  <c r="AC106" i="1" l="1"/>
  <c r="AC107" i="1" l="1"/>
  <c r="AC108" i="1" l="1"/>
  <c r="AC109" i="1" l="1"/>
  <c r="AC110" i="1" l="1"/>
  <c r="AC111" i="1" l="1"/>
  <c r="AC112" i="1" l="1"/>
  <c r="AC113" i="1" l="1"/>
  <c r="AC114" i="1" l="1"/>
  <c r="AC115" i="1" l="1"/>
  <c r="AC116" i="1" l="1"/>
  <c r="AC117" i="1" l="1"/>
  <c r="AC118" i="1" l="1"/>
  <c r="AC119" i="1" l="1"/>
  <c r="AC120" i="1" l="1"/>
  <c r="AC121" i="1" l="1"/>
  <c r="AC122" i="1" l="1"/>
  <c r="AC123" i="1" l="1"/>
  <c r="AC124" i="1" l="1"/>
  <c r="AC125" i="1" l="1"/>
  <c r="AC126" i="1" l="1"/>
  <c r="AC127" i="1" l="1"/>
  <c r="AC128" i="1" l="1"/>
  <c r="AC129" i="1" l="1"/>
  <c r="AC130" i="1" l="1"/>
  <c r="AC131" i="1" l="1"/>
  <c r="AC132" i="1" l="1"/>
  <c r="AC133" i="1" l="1"/>
  <c r="AC134" i="1" l="1"/>
  <c r="AC135" i="1" l="1"/>
  <c r="AC136" i="1" l="1"/>
  <c r="AC137" i="1" l="1"/>
  <c r="AC138" i="1" l="1"/>
  <c r="AC139" i="1" l="1"/>
  <c r="AC140" i="1" l="1"/>
  <c r="AC141" i="1" l="1"/>
  <c r="AC142" i="1" l="1"/>
  <c r="AC143" i="1" l="1"/>
  <c r="AC144" i="1" l="1"/>
  <c r="AC145" i="1" l="1"/>
  <c r="AC146" i="1" l="1"/>
  <c r="AC147" i="1" l="1"/>
  <c r="AC148" i="1" l="1"/>
  <c r="AC149" i="1" l="1"/>
  <c r="AC150" i="1" l="1"/>
  <c r="AC151" i="1" l="1"/>
  <c r="AC152" i="1" l="1"/>
  <c r="AC153" i="1" l="1"/>
  <c r="AC154" i="1" l="1"/>
  <c r="AC155" i="1" l="1"/>
  <c r="AC156" i="1" l="1"/>
  <c r="AC157" i="1" l="1"/>
  <c r="AC158" i="1" l="1"/>
  <c r="AC159" i="1" l="1"/>
  <c r="AC160" i="1" l="1"/>
  <c r="AC161" i="1" l="1"/>
  <c r="AC162" i="1" l="1"/>
  <c r="AC163" i="1" l="1"/>
  <c r="AC164" i="1" l="1"/>
  <c r="AC165" i="1" l="1"/>
  <c r="AC166" i="1" l="1"/>
  <c r="AC167" i="1" l="1"/>
  <c r="AC168" i="1" l="1"/>
  <c r="AC169" i="1" l="1"/>
  <c r="AC170" i="1" l="1"/>
  <c r="AC171" i="1" l="1"/>
  <c r="AC172" i="1" l="1"/>
  <c r="AC173" i="1" l="1"/>
  <c r="AC174" i="1" l="1"/>
  <c r="AC175" i="1" l="1"/>
  <c r="AC176" i="1" l="1"/>
  <c r="AC177" i="1" l="1"/>
  <c r="AC178" i="1" l="1"/>
  <c r="AC179" i="1" l="1"/>
  <c r="AC180" i="1" l="1"/>
  <c r="AC181" i="1" l="1"/>
  <c r="AC182" i="1" l="1"/>
  <c r="AC183" i="1" l="1"/>
  <c r="AC184" i="1" l="1"/>
  <c r="AC185" i="1" l="1"/>
  <c r="AC186" i="1" l="1"/>
  <c r="AC187" i="1" l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C26" i="1"/>
  <c r="B9" i="1"/>
  <c r="E15" i="1"/>
  <c r="C22" i="1"/>
  <c r="C27" i="1"/>
  <c r="D19" i="1"/>
  <c r="C10" i="1"/>
  <c r="E5" i="1"/>
  <c r="C4" i="1"/>
  <c r="E26" i="1"/>
  <c r="C25" i="1"/>
  <c r="F23" i="1"/>
  <c r="F20" i="1"/>
  <c r="F6" i="1"/>
  <c r="E19" i="1"/>
  <c r="F18" i="1"/>
  <c r="E6" i="1"/>
  <c r="B21" i="1"/>
  <c r="B6" i="1"/>
  <c r="B24" i="1"/>
  <c r="F3" i="1"/>
  <c r="E3" i="1"/>
  <c r="D10" i="1"/>
  <c r="B17" i="1"/>
  <c r="B22" i="1"/>
  <c r="B3" i="1"/>
  <c r="F9" i="1"/>
  <c r="E22" i="1"/>
  <c r="E16" i="1"/>
  <c r="B12" i="1"/>
  <c r="E10" i="1"/>
  <c r="C9" i="1"/>
  <c r="F7" i="1"/>
  <c r="F4" i="1"/>
  <c r="E25" i="1"/>
  <c r="B10" i="1"/>
  <c r="F22" i="1"/>
  <c r="F24" i="1"/>
  <c r="D5" i="1"/>
  <c r="F21" i="1"/>
  <c r="D16" i="1"/>
  <c r="B7" i="1"/>
  <c r="C15" i="1"/>
  <c r="C20" i="1"/>
  <c r="F26" i="1"/>
  <c r="B8" i="1"/>
  <c r="D11" i="1"/>
  <c r="C24" i="1"/>
  <c r="C18" i="1"/>
  <c r="E13" i="1"/>
  <c r="C12" i="1"/>
  <c r="D12" i="1"/>
  <c r="D9" i="1"/>
  <c r="D6" i="1"/>
  <c r="C3" i="1"/>
  <c r="E11" i="1"/>
  <c r="D24" i="1"/>
  <c r="C14" i="1"/>
  <c r="F27" i="1"/>
  <c r="B16" i="1"/>
  <c r="B27" i="1"/>
  <c r="F11" i="1"/>
  <c r="D18" i="1"/>
  <c r="B25" i="1"/>
  <c r="C6" i="1"/>
  <c r="C11" i="1"/>
  <c r="B13" i="1"/>
  <c r="F25" i="1"/>
  <c r="D21" i="1"/>
  <c r="F16" i="1"/>
  <c r="D15" i="1"/>
  <c r="B14" i="1"/>
  <c r="E12" i="1"/>
  <c r="E9" i="1"/>
  <c r="B5" i="1"/>
  <c r="C13" i="1"/>
  <c r="B26" i="1"/>
  <c r="E7" i="1"/>
  <c r="C16" i="1"/>
  <c r="D20" i="1"/>
  <c r="F8" i="1"/>
  <c r="B15" i="1"/>
  <c r="E21" i="1"/>
  <c r="D4" i="1"/>
  <c r="B11" i="1"/>
  <c r="D14" i="1"/>
  <c r="E14" i="1"/>
  <c r="D27" i="1"/>
  <c r="E24" i="1"/>
  <c r="B20" i="1"/>
  <c r="E18" i="1"/>
  <c r="C17" i="1"/>
  <c r="F15" i="1"/>
  <c r="F12" i="1"/>
  <c r="C8" i="1"/>
  <c r="F14" i="1"/>
  <c r="E27" i="1"/>
  <c r="F19" i="1"/>
  <c r="C19" i="1"/>
  <c r="C23" i="1"/>
  <c r="D17" i="1"/>
  <c r="D3" i="1"/>
  <c r="E4" i="1"/>
  <c r="D8" i="1"/>
  <c r="B23" i="1"/>
  <c r="F5" i="1"/>
  <c r="F10" i="1"/>
  <c r="B19" i="1"/>
  <c r="D22" i="1"/>
  <c r="F17" i="1"/>
  <c r="E8" i="1"/>
  <c r="B4" i="1"/>
  <c r="D26" i="1"/>
  <c r="D23" i="1"/>
  <c r="E23" i="1"/>
  <c r="E20" i="1"/>
  <c r="E17" i="1"/>
  <c r="C5" i="1"/>
  <c r="B18" i="1"/>
  <c r="C7" i="1"/>
  <c r="F13" i="1"/>
  <c r="D25" i="1"/>
  <c r="D13" i="1"/>
  <c r="D7" i="1"/>
  <c r="C21" i="1"/>
  <c r="C26" i="4" l="1"/>
  <c r="C63" i="4"/>
  <c r="C64" i="4"/>
  <c r="D71" i="4"/>
  <c r="C67" i="4"/>
  <c r="C30" i="4"/>
  <c r="B12" i="4"/>
  <c r="B9" i="4"/>
  <c r="D49" i="4"/>
  <c r="C44" i="4"/>
  <c r="B7" i="4"/>
  <c r="B38" i="4"/>
  <c r="C35" i="4"/>
  <c r="C7" i="4"/>
  <c r="D4" i="4"/>
  <c r="B30" i="4"/>
  <c r="B26" i="4"/>
  <c r="B48" i="4"/>
  <c r="D52" i="4"/>
  <c r="D46" i="4"/>
  <c r="B32" i="4"/>
  <c r="C37" i="4"/>
  <c r="B44" i="4"/>
  <c r="D50" i="4"/>
  <c r="D12" i="4"/>
  <c r="D64" i="4"/>
  <c r="C68" i="4"/>
  <c r="C6" i="4"/>
  <c r="B8" i="4"/>
  <c r="C50" i="4"/>
  <c r="B21" i="4"/>
  <c r="D47" i="4"/>
  <c r="B62" i="4"/>
  <c r="B54" i="4"/>
  <c r="B24" i="4"/>
  <c r="C31" i="4"/>
  <c r="B37" i="4"/>
  <c r="B58" i="4"/>
  <c r="D10" i="4"/>
  <c r="D41" i="4"/>
  <c r="C51" i="4"/>
  <c r="B61" i="4"/>
  <c r="C70" i="4"/>
  <c r="D36" i="4"/>
  <c r="C4" i="4"/>
  <c r="C62" i="4"/>
  <c r="B63" i="4"/>
  <c r="D17" i="4"/>
  <c r="D7" i="4"/>
  <c r="B70" i="4"/>
  <c r="C57" i="4"/>
  <c r="D40" i="4"/>
  <c r="C32" i="4"/>
  <c r="C48" i="4"/>
  <c r="B50" i="4"/>
  <c r="B33" i="4"/>
  <c r="B3" i="4"/>
  <c r="C11" i="4"/>
  <c r="B51" i="4"/>
  <c r="C20" i="4"/>
  <c r="B18" i="4"/>
  <c r="B16" i="4"/>
  <c r="D21" i="4"/>
  <c r="C45" i="4"/>
  <c r="C52" i="4"/>
  <c r="B4" i="4"/>
  <c r="D14" i="4"/>
  <c r="D9" i="4"/>
  <c r="D8" i="4"/>
  <c r="B6" i="4"/>
  <c r="C9" i="4"/>
  <c r="B52" i="4"/>
  <c r="B66" i="4"/>
  <c r="D39" i="4"/>
  <c r="C56" i="4"/>
  <c r="C40" i="4"/>
  <c r="D25" i="4"/>
  <c r="C28" i="4"/>
  <c r="C19" i="4"/>
  <c r="B42" i="4"/>
  <c r="D28" i="4"/>
  <c r="C41" i="4"/>
  <c r="B57" i="4"/>
  <c r="B56" i="4"/>
  <c r="C53" i="4"/>
  <c r="D65" i="4"/>
  <c r="D58" i="4"/>
  <c r="B55" i="4"/>
  <c r="C8" i="4"/>
  <c r="B15" i="4"/>
  <c r="C21" i="4"/>
  <c r="B68" i="4"/>
  <c r="B11" i="4"/>
  <c r="C69" i="4"/>
  <c r="C49" i="4"/>
  <c r="D42" i="4"/>
  <c r="C5" i="4"/>
  <c r="B46" i="4"/>
  <c r="D3" i="4"/>
  <c r="C17" i="4"/>
  <c r="B47" i="4"/>
  <c r="D6" i="4"/>
  <c r="C25" i="4"/>
  <c r="B71" i="4"/>
  <c r="C71" i="4"/>
  <c r="D54" i="4"/>
  <c r="D67" i="4"/>
  <c r="B19" i="4"/>
  <c r="C59" i="4"/>
  <c r="B45" i="4"/>
  <c r="C55" i="4"/>
  <c r="C66" i="4"/>
  <c r="C65" i="4"/>
  <c r="B53" i="4"/>
  <c r="D69" i="4"/>
  <c r="D32" i="4"/>
  <c r="B49" i="4"/>
  <c r="D60" i="4"/>
  <c r="C16" i="4"/>
  <c r="C23" i="4"/>
  <c r="B69" i="4"/>
  <c r="B14" i="4"/>
  <c r="D66" i="4"/>
  <c r="D51" i="4"/>
  <c r="D37" i="4"/>
  <c r="D61" i="4"/>
  <c r="B5" i="4"/>
  <c r="C12" i="4"/>
  <c r="C13" i="4"/>
  <c r="D53" i="4"/>
  <c r="D48" i="4"/>
  <c r="D70" i="4"/>
  <c r="D22" i="4"/>
  <c r="C18" i="4"/>
  <c r="C58" i="4"/>
  <c r="B59" i="4"/>
  <c r="D45" i="4"/>
  <c r="B40" i="4"/>
  <c r="D19" i="4"/>
  <c r="C61" i="4"/>
  <c r="D57" i="4"/>
  <c r="D62" i="4"/>
  <c r="D34" i="4"/>
  <c r="C29" i="4"/>
  <c r="C27" i="4"/>
  <c r="D29" i="4"/>
  <c r="B41" i="4"/>
  <c r="C54" i="4"/>
  <c r="D35" i="4"/>
  <c r="B31" i="4"/>
  <c r="D44" i="4"/>
  <c r="D23" i="4"/>
  <c r="D27" i="4"/>
  <c r="B29" i="4"/>
  <c r="D31" i="4"/>
  <c r="B34" i="4"/>
  <c r="D20" i="4"/>
  <c r="D56" i="4"/>
  <c r="B23" i="4"/>
  <c r="B36" i="4"/>
  <c r="C43" i="4"/>
  <c r="D18" i="4"/>
  <c r="C39" i="4"/>
  <c r="B10" i="4"/>
  <c r="C42" i="4"/>
  <c r="C15" i="4"/>
  <c r="D11" i="4"/>
  <c r="C36" i="4"/>
  <c r="C33" i="4"/>
  <c r="B65" i="4"/>
  <c r="B17" i="4"/>
  <c r="C34" i="4"/>
  <c r="B27" i="4"/>
  <c r="C22" i="4"/>
  <c r="D26" i="4"/>
  <c r="D38" i="4"/>
  <c r="B43" i="4"/>
  <c r="D55" i="4"/>
  <c r="C60" i="4"/>
  <c r="D13" i="4"/>
  <c r="C47" i="4"/>
  <c r="B35" i="4"/>
  <c r="B64" i="4"/>
  <c r="B13" i="4"/>
  <c r="B22" i="4"/>
  <c r="B20" i="4"/>
  <c r="D30" i="4"/>
  <c r="C38" i="4"/>
  <c r="B25" i="4"/>
  <c r="C10" i="4"/>
  <c r="B39" i="4"/>
  <c r="D59" i="4"/>
  <c r="C24" i="4"/>
  <c r="D5" i="4"/>
  <c r="D43" i="4"/>
  <c r="B28" i="4"/>
  <c r="D33" i="4"/>
  <c r="B67" i="4"/>
  <c r="D63" i="4"/>
  <c r="C46" i="4"/>
  <c r="C14" i="4"/>
  <c r="D15" i="4"/>
  <c r="D16" i="4"/>
  <c r="D24" i="4"/>
  <c r="B60" i="4"/>
  <c r="D68" i="4"/>
  <c r="E30" i="3"/>
  <c r="B29" i="3"/>
  <c r="D27" i="3"/>
  <c r="F25" i="3"/>
  <c r="C24" i="3"/>
  <c r="E22" i="3"/>
  <c r="B21" i="3"/>
  <c r="D19" i="3"/>
  <c r="F17" i="3"/>
  <c r="C16" i="3"/>
  <c r="E14" i="3"/>
  <c r="B13" i="3"/>
  <c r="D11" i="3"/>
  <c r="F9" i="3"/>
  <c r="C8" i="3"/>
  <c r="D6" i="3"/>
  <c r="C11" i="3"/>
  <c r="B8" i="3"/>
  <c r="C6" i="3"/>
  <c r="E28" i="3"/>
  <c r="B27" i="3"/>
  <c r="F23" i="3"/>
  <c r="E20" i="3"/>
  <c r="B19" i="3"/>
  <c r="F15" i="3"/>
  <c r="E12" i="3"/>
  <c r="D9" i="3"/>
  <c r="F7" i="3"/>
  <c r="B30" i="3"/>
  <c r="F26" i="3"/>
  <c r="E23" i="3"/>
  <c r="D20" i="3"/>
  <c r="F18" i="3"/>
  <c r="E15" i="3"/>
  <c r="D12" i="3"/>
  <c r="F10" i="3"/>
  <c r="E7" i="3"/>
  <c r="C28" i="3"/>
  <c r="E26" i="3"/>
  <c r="D23" i="3"/>
  <c r="C20" i="3"/>
  <c r="B17" i="3"/>
  <c r="D15" i="3"/>
  <c r="C12" i="3"/>
  <c r="B9" i="3"/>
  <c r="E29" i="3"/>
  <c r="D26" i="3"/>
  <c r="F24" i="3"/>
  <c r="E21" i="3"/>
  <c r="D18" i="3"/>
  <c r="C15" i="3"/>
  <c r="E13" i="3"/>
  <c r="D10" i="3"/>
  <c r="C7" i="3"/>
  <c r="D29" i="3"/>
  <c r="C26" i="3"/>
  <c r="B23" i="3"/>
  <c r="F19" i="3"/>
  <c r="E16" i="3"/>
  <c r="B15" i="3"/>
  <c r="F11" i="3"/>
  <c r="E8" i="3"/>
  <c r="B7" i="3"/>
  <c r="F30" i="3"/>
  <c r="E27" i="3"/>
  <c r="D24" i="3"/>
  <c r="C21" i="3"/>
  <c r="E19" i="3"/>
  <c r="D16" i="3"/>
  <c r="C13" i="3"/>
  <c r="E11" i="3"/>
  <c r="D8" i="3"/>
  <c r="D30" i="3"/>
  <c r="F28" i="3"/>
  <c r="C27" i="3"/>
  <c r="E25" i="3"/>
  <c r="B24" i="3"/>
  <c r="D22" i="3"/>
  <c r="F20" i="3"/>
  <c r="C19" i="3"/>
  <c r="E17" i="3"/>
  <c r="B16" i="3"/>
  <c r="D14" i="3"/>
  <c r="F12" i="3"/>
  <c r="E9" i="3"/>
  <c r="C30" i="3"/>
  <c r="D25" i="3"/>
  <c r="C22" i="3"/>
  <c r="D17" i="3"/>
  <c r="C14" i="3"/>
  <c r="B11" i="3"/>
  <c r="B6" i="3"/>
  <c r="D28" i="3"/>
  <c r="C25" i="3"/>
  <c r="B22" i="3"/>
  <c r="C17" i="3"/>
  <c r="B14" i="3"/>
  <c r="C9" i="3"/>
  <c r="F29" i="3"/>
  <c r="B25" i="3"/>
  <c r="F21" i="3"/>
  <c r="E18" i="3"/>
  <c r="F13" i="3"/>
  <c r="E10" i="3"/>
  <c r="D7" i="3"/>
  <c r="B28" i="3"/>
  <c r="C23" i="3"/>
  <c r="B20" i="3"/>
  <c r="F16" i="3"/>
  <c r="B12" i="3"/>
  <c r="F8" i="3"/>
  <c r="F27" i="3"/>
  <c r="E24" i="3"/>
  <c r="D21" i="3"/>
  <c r="C18" i="3"/>
  <c r="D13" i="3"/>
  <c r="C10" i="3"/>
  <c r="C29" i="3"/>
  <c r="B26" i="3"/>
  <c r="F22" i="3"/>
  <c r="B18" i="3"/>
  <c r="F14" i="3"/>
  <c r="B10" i="3"/>
  <c r="E6" i="3"/>
  <c r="F6" i="3"/>
  <c r="A1" i="1"/>
  <c r="F2" i="1"/>
  <c r="F5" i="3" s="1"/>
  <c r="D2" i="1"/>
  <c r="D5" i="3" s="1"/>
  <c r="B2" i="1"/>
  <c r="B5" i="3" s="1"/>
  <c r="C2" i="1"/>
  <c r="E2" i="1"/>
  <c r="E5" i="3" s="1"/>
  <c r="AD33" i="1"/>
  <c r="C5" i="3" l="1"/>
  <c r="H14" i="3"/>
  <c r="G14" i="3"/>
  <c r="H28" i="3"/>
  <c r="G28" i="3"/>
  <c r="G19" i="3"/>
  <c r="H19" i="3"/>
  <c r="H22" i="3"/>
  <c r="G22" i="3"/>
  <c r="G27" i="3"/>
  <c r="H27" i="3"/>
  <c r="G30" i="3"/>
  <c r="H30" i="3"/>
  <c r="G24" i="3"/>
  <c r="H24" i="3"/>
  <c r="H8" i="3"/>
  <c r="G8" i="3"/>
  <c r="G26" i="3"/>
  <c r="H26" i="3"/>
  <c r="G23" i="3"/>
  <c r="H23" i="3"/>
  <c r="H9" i="3"/>
  <c r="G9" i="3"/>
  <c r="G6" i="3"/>
  <c r="H6" i="3"/>
  <c r="H16" i="3"/>
  <c r="G16" i="3"/>
  <c r="H21" i="3"/>
  <c r="G21" i="3"/>
  <c r="H11" i="3"/>
  <c r="G11" i="3"/>
  <c r="G12" i="3"/>
  <c r="H12" i="3"/>
  <c r="G10" i="3"/>
  <c r="H10" i="3"/>
  <c r="G7" i="3"/>
  <c r="H7" i="3"/>
  <c r="G25" i="3"/>
  <c r="H25" i="3"/>
  <c r="H18" i="3"/>
  <c r="G18" i="3"/>
  <c r="H15" i="3"/>
  <c r="G15" i="3"/>
  <c r="G17" i="3"/>
  <c r="H17" i="3"/>
  <c r="H13" i="3"/>
  <c r="G13" i="3"/>
  <c r="H20" i="3"/>
  <c r="G20" i="3"/>
  <c r="H29" i="3"/>
  <c r="G2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Yameogo</author>
  </authors>
  <commentList>
    <comment ref="A2" authorId="0" shapeId="0" xr:uid="{B9BEEFBC-D746-4935-A99D-F2FDEC72E3D4}">
      <text>
        <r>
          <rPr>
            <b/>
            <sz val="9"/>
            <color indexed="81"/>
            <rFont val="Tahoma"/>
            <family val="2"/>
          </rPr>
          <t>Yameogo:</t>
        </r>
        <r>
          <rPr>
            <sz val="9"/>
            <color indexed="81"/>
            <rFont val="Tahoma"/>
            <family val="2"/>
          </rPr>
          <t xml:space="preserve">
Utilisation de moyenne.si combinée avec adresse, concat, indirect, equive, max
</t>
        </r>
      </text>
    </comment>
  </commentList>
</comments>
</file>

<file path=xl/sharedStrings.xml><?xml version="1.0" encoding="utf-8"?>
<sst xmlns="http://schemas.openxmlformats.org/spreadsheetml/2006/main" count="202" uniqueCount="35">
  <si>
    <t>POSTES, GROUPES et SOUS-GROUPES</t>
  </si>
  <si>
    <t>PRODUITS ALIM. ET BOISSONS NON ALC.</t>
  </si>
  <si>
    <t>BOISSONS ALCOOLISEES, TABACS ET STUPEFIANTS</t>
  </si>
  <si>
    <t>ART. D'HABILLEMENT ET ARTICLES CHAUSSANTS</t>
  </si>
  <si>
    <t>LOGEMENT, EAU, ELECTRICITE, GAZ, AUTRES COMB.</t>
  </si>
  <si>
    <t>AMEUBL., EQUIP. MENAGER, ENTRET. MAISON</t>
  </si>
  <si>
    <t>SANTE</t>
  </si>
  <si>
    <t>TRANSPORTS</t>
  </si>
  <si>
    <t>COMMUNICATION</t>
  </si>
  <si>
    <t>LOISIRS,  SPECTACLES ET CULTURE</t>
  </si>
  <si>
    <t>ENSEIGNEMENT</t>
  </si>
  <si>
    <t>HOTELS, CAFES, RESTAURANTS</t>
  </si>
  <si>
    <t>AUTRES BIENS ET SERVICES</t>
  </si>
  <si>
    <t>ENSEMBLE IHPC</t>
  </si>
  <si>
    <t>Energie</t>
  </si>
  <si>
    <t>Produits frais</t>
  </si>
  <si>
    <t>Hors produits frais et enrgie</t>
  </si>
  <si>
    <t>local</t>
  </si>
  <si>
    <t>Importé</t>
  </si>
  <si>
    <t>Primaire</t>
  </si>
  <si>
    <t>Secondaire</t>
  </si>
  <si>
    <t>Tertiaire</t>
  </si>
  <si>
    <t>Durable</t>
  </si>
  <si>
    <t>Semi Durable</t>
  </si>
  <si>
    <t>Non Durable</t>
  </si>
  <si>
    <t>Service</t>
  </si>
  <si>
    <t>Trimestre</t>
  </si>
  <si>
    <t>Validation</t>
  </si>
  <si>
    <t>Rang</t>
  </si>
  <si>
    <t>Validé</t>
  </si>
  <si>
    <t>Produits</t>
  </si>
  <si>
    <t>T/T-1</t>
  </si>
  <si>
    <t>T/T-4</t>
  </si>
  <si>
    <t>²</t>
  </si>
  <si>
    <t>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</si>
</sst>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[$-40C]m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color indexed="1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Raleway Light"/>
    </font>
    <font>
      <b/>
      <sz val="12"/>
      <color theme="1"/>
      <name val="Raleway Light"/>
    </font>
    <font>
      <b/>
      <sz val="12"/>
      <color rgb="FF7030A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Roboto Black"/>
    </font>
    <font>
      <sz val="11"/>
      <color theme="1"/>
      <name val="Calibri"/>
      <family val="2"/>
    </font>
    <font>
      <b/>
      <sz val="16"/>
      <color rgb="FF262626"/>
      <name val="Bahnschrift Condensed"/>
      <family val="2"/>
    </font>
    <font>
      <b/>
      <sz val="11"/>
      <color rgb="FF000000"/>
      <name val="Calibri"/>
      <family val="2"/>
    </font>
    <font>
      <sz val="11"/>
      <color rgb="FF000000"/>
      <name val="Bahnschrift Light"/>
      <family val="2"/>
    </font>
    <font>
      <sz val="1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BFBFD"/>
        <bgColor rgb="FF000000"/>
      </patternFill>
    </fill>
    <fill>
      <patternFill patternType="solid">
        <fgColor rgb="FFFFFFFF"/>
        <bgColor rgb="FF000000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8"/>
      </top>
      <bottom style="thick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17" fontId="2" fillId="0" borderId="1" xfId="0" applyNumberFormat="1" applyFont="1" applyBorder="1" applyAlignment="1">
      <alignment horizontal="right"/>
    </xf>
    <xf numFmtId="164" fontId="3" fillId="0" borderId="1" xfId="0" applyNumberFormat="1" applyFont="1" applyBorder="1" applyProtection="1">
      <protection locked="0"/>
    </xf>
    <xf numFmtId="164" fontId="3" fillId="2" borderId="1" xfId="0" applyNumberFormat="1" applyFont="1" applyFill="1" applyBorder="1" applyProtection="1">
      <protection locked="0"/>
    </xf>
    <xf numFmtId="164" fontId="3" fillId="0" borderId="0" xfId="0" applyNumberFormat="1" applyFont="1" applyProtection="1">
      <protection locked="0"/>
    </xf>
    <xf numFmtId="164" fontId="3" fillId="2" borderId="0" xfId="0" applyNumberFormat="1" applyFont="1" applyFill="1" applyProtection="1">
      <protection locked="0"/>
    </xf>
    <xf numFmtId="0" fontId="1" fillId="0" borderId="0" xfId="0" applyFont="1"/>
    <xf numFmtId="0" fontId="4" fillId="0" borderId="0" xfId="0" applyFont="1"/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6" fillId="0" borderId="4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3" fillId="0" borderId="3" xfId="0" applyNumberFormat="1" applyFont="1" applyBorder="1" applyProtection="1">
      <protection locked="0"/>
    </xf>
    <xf numFmtId="164" fontId="3" fillId="0" borderId="16" xfId="0" applyNumberFormat="1" applyFont="1" applyBorder="1" applyProtection="1">
      <protection locked="0"/>
    </xf>
    <xf numFmtId="164" fontId="3" fillId="0" borderId="17" xfId="0" applyNumberFormat="1" applyFont="1" applyBorder="1" applyProtection="1">
      <protection locked="0"/>
    </xf>
    <xf numFmtId="164" fontId="3" fillId="0" borderId="19" xfId="0" applyNumberFormat="1" applyFont="1" applyBorder="1" applyProtection="1">
      <protection locked="0"/>
    </xf>
    <xf numFmtId="164" fontId="3" fillId="0" borderId="20" xfId="0" applyNumberFormat="1" applyFont="1" applyBorder="1" applyProtection="1">
      <protection locked="0"/>
    </xf>
    <xf numFmtId="0" fontId="6" fillId="0" borderId="15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11" fillId="3" borderId="0" xfId="0" applyFont="1" applyFill="1"/>
    <xf numFmtId="0" fontId="11" fillId="3" borderId="0" xfId="0" quotePrefix="1" applyFont="1" applyFill="1"/>
    <xf numFmtId="0" fontId="11" fillId="0" borderId="12" xfId="0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2" fillId="0" borderId="21" xfId="0" applyFont="1" applyBorder="1"/>
    <xf numFmtId="0" fontId="13" fillId="4" borderId="22" xfId="0" applyFont="1" applyFill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5" fillId="4" borderId="9" xfId="0" applyFont="1" applyFill="1" applyBorder="1"/>
    <xf numFmtId="2" fontId="16" fillId="5" borderId="9" xfId="0" applyNumberFormat="1" applyFont="1" applyFill="1" applyBorder="1" applyAlignment="1">
      <alignment horizontal="center" vertical="center"/>
    </xf>
    <xf numFmtId="2" fontId="16" fillId="5" borderId="8" xfId="0" applyNumberFormat="1" applyFont="1" applyFill="1" applyBorder="1" applyAlignment="1">
      <alignment horizontal="center" vertical="center"/>
    </xf>
    <xf numFmtId="165" fontId="14" fillId="5" borderId="9" xfId="0" applyNumberFormat="1" applyFont="1" applyFill="1" applyBorder="1" applyAlignment="1">
      <alignment horizontal="center" vertical="center"/>
    </xf>
    <xf numFmtId="0" fontId="15" fillId="4" borderId="10" xfId="0" applyFont="1" applyFill="1" applyBorder="1"/>
    <xf numFmtId="2" fontId="16" fillId="5" borderId="10" xfId="0" applyNumberFormat="1" applyFont="1" applyFill="1" applyBorder="1" applyAlignment="1">
      <alignment horizontal="center" vertical="center"/>
    </xf>
    <xf numFmtId="2" fontId="16" fillId="5" borderId="24" xfId="0" applyNumberFormat="1" applyFont="1" applyFill="1" applyBorder="1" applyAlignment="1">
      <alignment horizontal="center" vertical="center"/>
    </xf>
    <xf numFmtId="165" fontId="14" fillId="5" borderId="10" xfId="0" applyNumberFormat="1" applyFont="1" applyFill="1" applyBorder="1" applyAlignment="1">
      <alignment horizontal="center" vertical="center"/>
    </xf>
    <xf numFmtId="0" fontId="15" fillId="4" borderId="11" xfId="0" applyFont="1" applyFill="1" applyBorder="1"/>
    <xf numFmtId="2" fontId="16" fillId="5" borderId="11" xfId="0" applyNumberFormat="1" applyFont="1" applyFill="1" applyBorder="1" applyAlignment="1">
      <alignment horizontal="center" vertical="center"/>
    </xf>
    <xf numFmtId="165" fontId="14" fillId="5" borderId="11" xfId="0" applyNumberFormat="1" applyFont="1" applyFill="1" applyBorder="1" applyAlignment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1">
    <dxf>
      <fill>
        <patternFill>
          <bgColor rgb="FFDB88EC"/>
        </patternFill>
      </fill>
    </dxf>
  </dxfs>
  <tableStyles count="0" defaultTableStyle="TableStyleMedium2" defaultPivotStyle="PivotStyleLight16"/>
  <colors>
    <mruColors>
      <color rgb="FFDB88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358705161854769E-2"/>
          <c:y val="2.5428331875182269E-2"/>
          <c:w val="0.89019685039370078"/>
          <c:h val="0.60345545348498109"/>
        </c:manualLayout>
      </c:layout>
      <c:lineChart>
        <c:grouping val="standard"/>
        <c:varyColors val="0"/>
        <c:ser>
          <c:idx val="0"/>
          <c:order val="0"/>
          <c:tx>
            <c:strRef>
              <c:f>Graph!$C$2</c:f>
              <c:strCache>
                <c:ptCount val="1"/>
                <c:pt idx="0">
                  <c:v>ENSEMBLE IHPC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Graph!$B$3:$B$71</c:f>
              <c:numCache>
                <c:formatCode>[$-40C]mmmm\-yy;@</c:formatCode>
                <c:ptCount val="69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</c:numCache>
            </c:numRef>
          </c:cat>
          <c:val>
            <c:numRef>
              <c:f>Graph!$C$3:$C$71</c:f>
              <c:numCache>
                <c:formatCode>General</c:formatCode>
                <c:ptCount val="69"/>
                <c:pt idx="0">
                  <c:v>102.19</c:v>
                </c:pt>
                <c:pt idx="1">
                  <c:v>101.77</c:v>
                </c:pt>
                <c:pt idx="2">
                  <c:v>102.28</c:v>
                </c:pt>
                <c:pt idx="3">
                  <c:v>102.76</c:v>
                </c:pt>
                <c:pt idx="4">
                  <c:v>103.29</c:v>
                </c:pt>
                <c:pt idx="5">
                  <c:v>102.99</c:v>
                </c:pt>
                <c:pt idx="6">
                  <c:v>103.22</c:v>
                </c:pt>
                <c:pt idx="7">
                  <c:v>101.68</c:v>
                </c:pt>
                <c:pt idx="8">
                  <c:v>101.47</c:v>
                </c:pt>
                <c:pt idx="9">
                  <c:v>102.02</c:v>
                </c:pt>
                <c:pt idx="10">
                  <c:v>101.26</c:v>
                </c:pt>
                <c:pt idx="11">
                  <c:v>101.79</c:v>
                </c:pt>
                <c:pt idx="12">
                  <c:v>101.26</c:v>
                </c:pt>
                <c:pt idx="13">
                  <c:v>102.23</c:v>
                </c:pt>
                <c:pt idx="14">
                  <c:v>101.97</c:v>
                </c:pt>
                <c:pt idx="15">
                  <c:v>101.53</c:v>
                </c:pt>
                <c:pt idx="16">
                  <c:v>105.51</c:v>
                </c:pt>
                <c:pt idx="17">
                  <c:v>104.15</c:v>
                </c:pt>
                <c:pt idx="18">
                  <c:v>104.66</c:v>
                </c:pt>
                <c:pt idx="19">
                  <c:v>105.85</c:v>
                </c:pt>
                <c:pt idx="20">
                  <c:v>106.02</c:v>
                </c:pt>
                <c:pt idx="21">
                  <c:v>106.69</c:v>
                </c:pt>
                <c:pt idx="22">
                  <c:v>105.82</c:v>
                </c:pt>
                <c:pt idx="23">
                  <c:v>104.15</c:v>
                </c:pt>
                <c:pt idx="24">
                  <c:v>104.33</c:v>
                </c:pt>
                <c:pt idx="25">
                  <c:v>103.89</c:v>
                </c:pt>
                <c:pt idx="26">
                  <c:v>104.54</c:v>
                </c:pt>
                <c:pt idx="27">
                  <c:v>106.17</c:v>
                </c:pt>
                <c:pt idx="28">
                  <c:v>107.95</c:v>
                </c:pt>
                <c:pt idx="29">
                  <c:v>107.81</c:v>
                </c:pt>
                <c:pt idx="30">
                  <c:v>108.37</c:v>
                </c:pt>
                <c:pt idx="31">
                  <c:v>108.82</c:v>
                </c:pt>
                <c:pt idx="32">
                  <c:v>110.69</c:v>
                </c:pt>
                <c:pt idx="33">
                  <c:v>110.86</c:v>
                </c:pt>
                <c:pt idx="34">
                  <c:v>112.12</c:v>
                </c:pt>
                <c:pt idx="35">
                  <c:v>112.47</c:v>
                </c:pt>
                <c:pt idx="36">
                  <c:v>111.81</c:v>
                </c:pt>
                <c:pt idx="37">
                  <c:v>114.39</c:v>
                </c:pt>
                <c:pt idx="38">
                  <c:v>118.64</c:v>
                </c:pt>
                <c:pt idx="39">
                  <c:v>122.22</c:v>
                </c:pt>
                <c:pt idx="40">
                  <c:v>124.51</c:v>
                </c:pt>
                <c:pt idx="41">
                  <c:v>126.95</c:v>
                </c:pt>
                <c:pt idx="42">
                  <c:v>128.13</c:v>
                </c:pt>
                <c:pt idx="43">
                  <c:v>128.53</c:v>
                </c:pt>
                <c:pt idx="44">
                  <c:v>128.91</c:v>
                </c:pt>
                <c:pt idx="45">
                  <c:v>127.54</c:v>
                </c:pt>
                <c:pt idx="46">
                  <c:v>125.75</c:v>
                </c:pt>
                <c:pt idx="47">
                  <c:v>123.24</c:v>
                </c:pt>
                <c:pt idx="48">
                  <c:v>121</c:v>
                </c:pt>
                <c:pt idx="49">
                  <c:v>121.33</c:v>
                </c:pt>
                <c:pt idx="50">
                  <c:v>122.05</c:v>
                </c:pt>
                <c:pt idx="51">
                  <c:v>122.5</c:v>
                </c:pt>
                <c:pt idx="52">
                  <c:v>124.08</c:v>
                </c:pt>
                <c:pt idx="53">
                  <c:v>126.03509483000003</c:v>
                </c:pt>
                <c:pt idx="54">
                  <c:v>126.65723078000001</c:v>
                </c:pt>
                <c:pt idx="55">
                  <c:v>126.00373633000001</c:v>
                </c:pt>
                <c:pt idx="56">
                  <c:v>125.6034859</c:v>
                </c:pt>
                <c:pt idx="57">
                  <c:v>125.530801</c:v>
                </c:pt>
                <c:pt idx="58">
                  <c:v>126.32015673000002</c:v>
                </c:pt>
                <c:pt idx="59">
                  <c:v>124.51924911000002</c:v>
                </c:pt>
                <c:pt idx="60">
                  <c:v>126.14836255000003</c:v>
                </c:pt>
                <c:pt idx="61">
                  <c:v>124.66062831000004</c:v>
                </c:pt>
                <c:pt idx="62">
                  <c:v>125.23372354000003</c:v>
                </c:pt>
                <c:pt idx="63">
                  <c:v>127.07171537000001</c:v>
                </c:pt>
                <c:pt idx="64">
                  <c:v>128.34296045000002</c:v>
                </c:pt>
                <c:pt idx="65">
                  <c:v>129.06581515000005</c:v>
                </c:pt>
                <c:pt idx="66">
                  <c:v>132.12287429000006</c:v>
                </c:pt>
                <c:pt idx="67">
                  <c:v>133.23119429000005</c:v>
                </c:pt>
                <c:pt idx="68">
                  <c:v>133.34263116000002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C9-4AF0-B307-075CD7B88088}"/>
            </c:ext>
          </c:extLst>
        </c:ser>
        <c:ser>
          <c:idx val="1"/>
          <c:order val="1"/>
          <c:tx>
            <c:strRef>
              <c:f>Graph!$D$2</c:f>
              <c:strCache>
                <c:ptCount val="1"/>
                <c:pt idx="0">
                  <c:v>PRODUITS ALIM. ET BOISSONS NON ALC.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Graph!$B$3:$B$71</c:f>
              <c:numCache>
                <c:formatCode>[$-40C]mmmm\-yy;@</c:formatCode>
                <c:ptCount val="69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  <c:pt idx="37">
                  <c:v>44593</c:v>
                </c:pt>
                <c:pt idx="38">
                  <c:v>44621</c:v>
                </c:pt>
                <c:pt idx="39">
                  <c:v>44652</c:v>
                </c:pt>
                <c:pt idx="40">
                  <c:v>44682</c:v>
                </c:pt>
                <c:pt idx="41">
                  <c:v>44713</c:v>
                </c:pt>
                <c:pt idx="42">
                  <c:v>44743</c:v>
                </c:pt>
                <c:pt idx="43">
                  <c:v>44774</c:v>
                </c:pt>
                <c:pt idx="44">
                  <c:v>44805</c:v>
                </c:pt>
                <c:pt idx="45">
                  <c:v>44835</c:v>
                </c:pt>
                <c:pt idx="46">
                  <c:v>44866</c:v>
                </c:pt>
                <c:pt idx="47">
                  <c:v>44896</c:v>
                </c:pt>
                <c:pt idx="48">
                  <c:v>44927</c:v>
                </c:pt>
                <c:pt idx="49">
                  <c:v>44958</c:v>
                </c:pt>
                <c:pt idx="50">
                  <c:v>44986</c:v>
                </c:pt>
                <c:pt idx="51">
                  <c:v>45017</c:v>
                </c:pt>
                <c:pt idx="52">
                  <c:v>45047</c:v>
                </c:pt>
                <c:pt idx="53">
                  <c:v>45078</c:v>
                </c:pt>
                <c:pt idx="54">
                  <c:v>45108</c:v>
                </c:pt>
                <c:pt idx="55">
                  <c:v>45139</c:v>
                </c:pt>
                <c:pt idx="56">
                  <c:v>45170</c:v>
                </c:pt>
                <c:pt idx="57">
                  <c:v>45200</c:v>
                </c:pt>
                <c:pt idx="58">
                  <c:v>45231</c:v>
                </c:pt>
                <c:pt idx="59">
                  <c:v>45261</c:v>
                </c:pt>
                <c:pt idx="60">
                  <c:v>45292</c:v>
                </c:pt>
                <c:pt idx="61">
                  <c:v>45323</c:v>
                </c:pt>
                <c:pt idx="62">
                  <c:v>45352</c:v>
                </c:pt>
                <c:pt idx="63">
                  <c:v>45383</c:v>
                </c:pt>
                <c:pt idx="64">
                  <c:v>45413</c:v>
                </c:pt>
                <c:pt idx="65">
                  <c:v>45444</c:v>
                </c:pt>
                <c:pt idx="66">
                  <c:v>45474</c:v>
                </c:pt>
                <c:pt idx="67">
                  <c:v>45505</c:v>
                </c:pt>
                <c:pt idx="68">
                  <c:v>45536</c:v>
                </c:pt>
              </c:numCache>
            </c:numRef>
          </c:cat>
          <c:val>
            <c:numRef>
              <c:f>Graph!$D$3:$D$71</c:f>
              <c:numCache>
                <c:formatCode>General</c:formatCode>
                <c:ptCount val="69"/>
                <c:pt idx="0">
                  <c:v>102.31</c:v>
                </c:pt>
                <c:pt idx="1">
                  <c:v>101.3</c:v>
                </c:pt>
                <c:pt idx="2">
                  <c:v>102.17</c:v>
                </c:pt>
                <c:pt idx="3">
                  <c:v>102.93</c:v>
                </c:pt>
                <c:pt idx="4">
                  <c:v>104.3</c:v>
                </c:pt>
                <c:pt idx="5">
                  <c:v>103.58</c:v>
                </c:pt>
                <c:pt idx="6">
                  <c:v>104.7</c:v>
                </c:pt>
                <c:pt idx="7">
                  <c:v>101.47</c:v>
                </c:pt>
                <c:pt idx="8">
                  <c:v>100.71</c:v>
                </c:pt>
                <c:pt idx="9">
                  <c:v>100.78</c:v>
                </c:pt>
                <c:pt idx="10">
                  <c:v>100.2</c:v>
                </c:pt>
                <c:pt idx="11">
                  <c:v>100.62</c:v>
                </c:pt>
                <c:pt idx="12">
                  <c:v>100.15</c:v>
                </c:pt>
                <c:pt idx="13">
                  <c:v>100.92</c:v>
                </c:pt>
                <c:pt idx="14">
                  <c:v>101.53</c:v>
                </c:pt>
                <c:pt idx="15">
                  <c:v>102.4</c:v>
                </c:pt>
                <c:pt idx="16">
                  <c:v>108.99</c:v>
                </c:pt>
                <c:pt idx="17">
                  <c:v>107.25</c:v>
                </c:pt>
                <c:pt idx="18">
                  <c:v>107.85</c:v>
                </c:pt>
                <c:pt idx="19">
                  <c:v>108.19</c:v>
                </c:pt>
                <c:pt idx="20">
                  <c:v>108.87</c:v>
                </c:pt>
                <c:pt idx="21">
                  <c:v>109.39</c:v>
                </c:pt>
                <c:pt idx="22">
                  <c:v>108.91</c:v>
                </c:pt>
                <c:pt idx="23">
                  <c:v>106.05</c:v>
                </c:pt>
                <c:pt idx="24">
                  <c:v>105.93</c:v>
                </c:pt>
                <c:pt idx="25">
                  <c:v>105.98</c:v>
                </c:pt>
                <c:pt idx="26">
                  <c:v>107.19</c:v>
                </c:pt>
                <c:pt idx="27">
                  <c:v>109.95</c:v>
                </c:pt>
                <c:pt idx="28">
                  <c:v>113.58</c:v>
                </c:pt>
                <c:pt idx="29">
                  <c:v>113.59</c:v>
                </c:pt>
                <c:pt idx="30">
                  <c:v>113.93</c:v>
                </c:pt>
                <c:pt idx="31">
                  <c:v>114.78</c:v>
                </c:pt>
                <c:pt idx="32">
                  <c:v>118.19</c:v>
                </c:pt>
                <c:pt idx="33">
                  <c:v>118.53</c:v>
                </c:pt>
                <c:pt idx="34">
                  <c:v>120.07</c:v>
                </c:pt>
                <c:pt idx="35">
                  <c:v>121.19</c:v>
                </c:pt>
                <c:pt idx="36">
                  <c:v>120.89</c:v>
                </c:pt>
                <c:pt idx="37">
                  <c:v>124.88</c:v>
                </c:pt>
                <c:pt idx="38">
                  <c:v>133.18</c:v>
                </c:pt>
                <c:pt idx="39">
                  <c:v>138.16</c:v>
                </c:pt>
                <c:pt idx="40">
                  <c:v>142.22</c:v>
                </c:pt>
                <c:pt idx="41">
                  <c:v>146.41999999999999</c:v>
                </c:pt>
                <c:pt idx="42">
                  <c:v>148.96</c:v>
                </c:pt>
                <c:pt idx="43">
                  <c:v>148.96</c:v>
                </c:pt>
                <c:pt idx="44">
                  <c:v>149.37</c:v>
                </c:pt>
                <c:pt idx="45">
                  <c:v>146.62</c:v>
                </c:pt>
                <c:pt idx="46">
                  <c:v>143.59</c:v>
                </c:pt>
                <c:pt idx="47">
                  <c:v>138.97999999999999</c:v>
                </c:pt>
                <c:pt idx="48">
                  <c:v>133.97999999999999</c:v>
                </c:pt>
                <c:pt idx="49">
                  <c:v>134.5</c:v>
                </c:pt>
                <c:pt idx="50">
                  <c:v>134.94999999999999</c:v>
                </c:pt>
                <c:pt idx="51">
                  <c:v>136.29</c:v>
                </c:pt>
                <c:pt idx="52">
                  <c:v>138.38</c:v>
                </c:pt>
                <c:pt idx="53">
                  <c:v>141.18</c:v>
                </c:pt>
                <c:pt idx="54">
                  <c:v>141.55000000000001</c:v>
                </c:pt>
                <c:pt idx="55">
                  <c:v>140.1</c:v>
                </c:pt>
                <c:pt idx="56">
                  <c:v>139.99</c:v>
                </c:pt>
                <c:pt idx="57">
                  <c:v>139.91999999999999</c:v>
                </c:pt>
                <c:pt idx="58">
                  <c:v>140.69999999999999</c:v>
                </c:pt>
                <c:pt idx="59">
                  <c:v>137.51</c:v>
                </c:pt>
                <c:pt idx="60">
                  <c:v>137.41</c:v>
                </c:pt>
                <c:pt idx="61">
                  <c:v>137.15</c:v>
                </c:pt>
                <c:pt idx="62">
                  <c:v>138.29</c:v>
                </c:pt>
                <c:pt idx="63">
                  <c:v>141.6</c:v>
                </c:pt>
                <c:pt idx="64">
                  <c:v>144.63</c:v>
                </c:pt>
                <c:pt idx="65">
                  <c:v>146.55000000000001</c:v>
                </c:pt>
                <c:pt idx="66">
                  <c:v>152.81</c:v>
                </c:pt>
                <c:pt idx="67">
                  <c:v>154.91999999999999</c:v>
                </c:pt>
                <c:pt idx="68">
                  <c:v>154.81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C9-4AF0-B307-075CD7B88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435376"/>
        <c:axId val="697441496"/>
      </c:lineChart>
      <c:dateAx>
        <c:axId val="697435376"/>
        <c:scaling>
          <c:orientation val="minMax"/>
        </c:scaling>
        <c:delete val="0"/>
        <c:axPos val="b"/>
        <c:numFmt formatCode="[$-40C]m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41496"/>
        <c:crosses val="autoZero"/>
        <c:auto val="1"/>
        <c:lblOffset val="100"/>
        <c:baseTimeUnit val="months"/>
      </c:dateAx>
      <c:valAx>
        <c:axId val="697441496"/>
        <c:scaling>
          <c:orientation val="minMax"/>
          <c:max val="16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3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788125</xdr:colOff>
      <xdr:row>2</xdr:row>
      <xdr:rowOff>175286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0189D0E-7327-4575-AC95-5107C33FFAFA}"/>
            </a:ext>
          </a:extLst>
        </xdr:cNvPr>
        <xdr:cNvSpPr/>
      </xdr:nvSpPr>
      <xdr:spPr>
        <a:xfrm>
          <a:off x="0" y="0"/>
          <a:ext cx="8368936" cy="541046"/>
        </a:xfrm>
        <a:prstGeom prst="rect">
          <a:avLst/>
        </a:prstGeom>
        <a:solidFill>
          <a:srgbClr val="BBFBFD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sz="1600" b="1" i="1" u="none" strike="noStrike" kern="0" cap="none" spc="0" normalizeH="0" baseline="0" noProof="0">
              <a:ln>
                <a:noFill/>
              </a:ln>
              <a:solidFill>
                <a:schemeClr val="bg2">
                  <a:lumMod val="50000"/>
                </a:schemeClr>
              </a:solidFill>
              <a:effectLst/>
              <a:uLnTx/>
              <a:uFillTx/>
              <a:latin typeface="Bahnschrift SemiBold SemiConden" panose="020B0502040204020203" pitchFamily="34" charset="0"/>
              <a:ea typeface="Calibri"/>
              <a:cs typeface="Calibri"/>
            </a:rPr>
            <a:t>INHPC et ses composantes</a:t>
          </a:r>
        </a:p>
      </xdr:txBody>
    </xdr:sp>
    <xdr:clientData/>
  </xdr:twoCellAnchor>
  <xdr:twoCellAnchor>
    <xdr:from>
      <xdr:col>3</xdr:col>
      <xdr:colOff>693420</xdr:colOff>
      <xdr:row>7</xdr:row>
      <xdr:rowOff>19050</xdr:rowOff>
    </xdr:from>
    <xdr:to>
      <xdr:col>9</xdr:col>
      <xdr:colOff>510540</xdr:colOff>
      <xdr:row>21</xdr:row>
      <xdr:rowOff>95250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AC81FB4-D802-D85D-E6A5-354F25DB3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7C417-1419-427D-B45D-B46753662E81}">
  <dimension ref="A1:AD223"/>
  <sheetViews>
    <sheetView tabSelected="1" topLeftCell="A27" workbookViewId="0">
      <selection activeCell="A32" sqref="A32"/>
    </sheetView>
  </sheetViews>
  <sheetFormatPr baseColWidth="10" defaultRowHeight="14.4" x14ac:dyDescent="0.3"/>
  <cols>
    <col min="1" max="1" width="30.21875" customWidth="1"/>
  </cols>
  <sheetData>
    <row r="1" spans="1:6" ht="16.2" thickBot="1" x14ac:dyDescent="0.35">
      <c r="A1" s="26">
        <f>MAX(Rang)-1</f>
        <v>116</v>
      </c>
      <c r="B1" s="27">
        <v>12</v>
      </c>
      <c r="C1" s="26">
        <v>9</v>
      </c>
      <c r="D1" s="26">
        <v>6</v>
      </c>
      <c r="E1" s="26">
        <v>3</v>
      </c>
      <c r="F1" s="26">
        <v>0</v>
      </c>
    </row>
    <row r="2" spans="1:6" ht="16.2" thickTop="1" x14ac:dyDescent="0.3">
      <c r="A2" s="28" t="s">
        <v>30</v>
      </c>
      <c r="B2" s="29" t="str">
        <f>INDEX(Base_INPHC,MAX(RG)-B1,1)</f>
        <v>3T 2023</v>
      </c>
      <c r="C2" s="29" t="str">
        <f>INDEX(Base_INPHC,MAX(RG)-C1,1)</f>
        <v>4T 2023</v>
      </c>
      <c r="D2" s="29" t="str">
        <f>INDEX(Base_INPHC,MAX(RG)-D1,1)</f>
        <v>1T 2024</v>
      </c>
      <c r="E2" s="29" t="str">
        <f>INDEX(Base_INPHC,MAX(RG)-E1,1)</f>
        <v>2T 2024</v>
      </c>
      <c r="F2" s="30" t="str">
        <f>INDEX(Base_INPHC,MAX(RG)-F1,1)</f>
        <v>3T 2024</v>
      </c>
    </row>
    <row r="3" spans="1:6" ht="34.799999999999997" x14ac:dyDescent="0.3">
      <c r="A3" s="24" t="s">
        <v>1</v>
      </c>
      <c r="B3" s="20">
        <f t="shared" ref="B3:F12" ca="1" si="0">AVERAGEIF(Trimestre,INDEX(Base_INPHC,MAX(RG)-B$1,1),INDIRECT(_xlfn.CONCAT("BaseINPHC!",ADDRESS(32,2+MATCH($A3,Libelle,0),1),":",ADDRESS(223,2+MATCH($A3,Libelle,0),1))))</f>
        <v>140.54666666666665</v>
      </c>
      <c r="C3" s="20">
        <f t="shared" ca="1" si="0"/>
        <v>139.37666666666667</v>
      </c>
      <c r="D3" s="20">
        <f t="shared" ca="1" si="0"/>
        <v>137.61666666666667</v>
      </c>
      <c r="E3" s="20">
        <f t="shared" ca="1" si="0"/>
        <v>144.26000000000002</v>
      </c>
      <c r="F3" s="21">
        <f t="shared" ca="1" si="0"/>
        <v>154.18</v>
      </c>
    </row>
    <row r="4" spans="1:6" ht="139.19999999999999" x14ac:dyDescent="0.3">
      <c r="A4" s="24" t="s">
        <v>2</v>
      </c>
      <c r="B4" s="20">
        <f t="shared" ca="1" si="0"/>
        <v>164.72666666666666</v>
      </c>
      <c r="C4" s="20">
        <f t="shared" ca="1" si="0"/>
        <v>158.25333333333333</v>
      </c>
      <c r="D4" s="20">
        <f t="shared" ca="1" si="0"/>
        <v>153.98333333333335</v>
      </c>
      <c r="E4" s="20">
        <f t="shared" ca="1" si="0"/>
        <v>159.57333333333335</v>
      </c>
      <c r="F4" s="21">
        <f t="shared" ca="1" si="0"/>
        <v>155.44333333333333</v>
      </c>
    </row>
    <row r="5" spans="1:6" ht="121.8" x14ac:dyDescent="0.3">
      <c r="A5" s="24" t="s">
        <v>3</v>
      </c>
      <c r="B5" s="20">
        <f t="shared" ca="1" si="0"/>
        <v>101.70333333333333</v>
      </c>
      <c r="C5" s="20">
        <f t="shared" ca="1" si="0"/>
        <v>101.76</v>
      </c>
      <c r="D5" s="20">
        <f t="shared" ca="1" si="0"/>
        <v>101.76666666666667</v>
      </c>
      <c r="E5" s="20">
        <f t="shared" ca="1" si="0"/>
        <v>101.78000000000002</v>
      </c>
      <c r="F5" s="21">
        <f t="shared" ca="1" si="0"/>
        <v>101.77</v>
      </c>
    </row>
    <row r="6" spans="1:6" ht="104.4" x14ac:dyDescent="0.3">
      <c r="A6" s="24" t="s">
        <v>4</v>
      </c>
      <c r="B6" s="20">
        <f t="shared" ca="1" si="0"/>
        <v>116.27</v>
      </c>
      <c r="C6" s="20">
        <f t="shared" ca="1" si="0"/>
        <v>116.86333333333334</v>
      </c>
      <c r="D6" s="20">
        <f t="shared" ca="1" si="0"/>
        <v>126.72666666666667</v>
      </c>
      <c r="E6" s="20">
        <f t="shared" ca="1" si="0"/>
        <v>118.65333333333335</v>
      </c>
      <c r="F6" s="21">
        <f t="shared" ca="1" si="0"/>
        <v>117.56666666666666</v>
      </c>
    </row>
    <row r="7" spans="1:6" ht="104.4" x14ac:dyDescent="0.3">
      <c r="A7" s="24" t="s">
        <v>5</v>
      </c>
      <c r="B7" s="20">
        <f t="shared" ca="1" si="0"/>
        <v>102.03333333333335</v>
      </c>
      <c r="C7" s="20">
        <f t="shared" ca="1" si="0"/>
        <v>102.00333333333333</v>
      </c>
      <c r="D7" s="20">
        <f t="shared" ca="1" si="0"/>
        <v>102.02333333333333</v>
      </c>
      <c r="E7" s="20">
        <f t="shared" ca="1" si="0"/>
        <v>102.05</v>
      </c>
      <c r="F7" s="21">
        <f t="shared" ca="1" si="0"/>
        <v>102.05333333333333</v>
      </c>
    </row>
    <row r="8" spans="1:6" ht="17.399999999999999" x14ac:dyDescent="0.3">
      <c r="A8" s="24" t="s">
        <v>6</v>
      </c>
      <c r="B8" s="20">
        <f t="shared" ca="1" si="0"/>
        <v>106.54</v>
      </c>
      <c r="C8" s="20">
        <f t="shared" ca="1" si="0"/>
        <v>106.54</v>
      </c>
      <c r="D8" s="20">
        <f t="shared" ca="1" si="0"/>
        <v>106.57333333333334</v>
      </c>
      <c r="E8" s="20">
        <f t="shared" ca="1" si="0"/>
        <v>106.62</v>
      </c>
      <c r="F8" s="21">
        <f t="shared" ca="1" si="0"/>
        <v>106.62</v>
      </c>
    </row>
    <row r="9" spans="1:6" ht="34.799999999999997" x14ac:dyDescent="0.3">
      <c r="A9" s="24" t="s">
        <v>7</v>
      </c>
      <c r="B9" s="20">
        <f t="shared" ca="1" si="0"/>
        <v>110.52</v>
      </c>
      <c r="C9" s="20">
        <f t="shared" ca="1" si="0"/>
        <v>110.51666666666667</v>
      </c>
      <c r="D9" s="20">
        <f t="shared" ca="1" si="0"/>
        <v>110.56666666666666</v>
      </c>
      <c r="E9" s="20">
        <f t="shared" ca="1" si="0"/>
        <v>110.56</v>
      </c>
      <c r="F9" s="21">
        <f t="shared" ca="1" si="0"/>
        <v>110.56</v>
      </c>
    </row>
    <row r="10" spans="1:6" ht="34.799999999999997" x14ac:dyDescent="0.3">
      <c r="A10" s="24" t="s">
        <v>8</v>
      </c>
      <c r="B10" s="20">
        <f t="shared" ca="1" si="0"/>
        <v>99.34999999999998</v>
      </c>
      <c r="C10" s="20">
        <f t="shared" ca="1" si="0"/>
        <v>99.34999999999998</v>
      </c>
      <c r="D10" s="20">
        <f t="shared" ca="1" si="0"/>
        <v>99.34999999999998</v>
      </c>
      <c r="E10" s="20">
        <f t="shared" ca="1" si="0"/>
        <v>99.34999999999998</v>
      </c>
      <c r="F10" s="21">
        <f t="shared" ca="1" si="0"/>
        <v>99.34999999999998</v>
      </c>
    </row>
    <row r="11" spans="1:6" ht="69.599999999999994" x14ac:dyDescent="0.3">
      <c r="A11" s="24" t="s">
        <v>9</v>
      </c>
      <c r="B11" s="20">
        <f t="shared" ca="1" si="0"/>
        <v>101.20666666666666</v>
      </c>
      <c r="C11" s="20">
        <f t="shared" ca="1" si="0"/>
        <v>102.06</v>
      </c>
      <c r="D11" s="20">
        <f t="shared" ca="1" si="0"/>
        <v>102.04</v>
      </c>
      <c r="E11" s="20">
        <f t="shared" ca="1" si="0"/>
        <v>102</v>
      </c>
      <c r="F11" s="21">
        <f t="shared" ca="1" si="0"/>
        <v>102</v>
      </c>
    </row>
    <row r="12" spans="1:6" ht="34.799999999999997" x14ac:dyDescent="0.3">
      <c r="A12" s="24" t="s">
        <v>10</v>
      </c>
      <c r="B12" s="20">
        <f t="shared" ca="1" si="0"/>
        <v>114.07</v>
      </c>
      <c r="C12" s="20">
        <f t="shared" ca="1" si="0"/>
        <v>117.08</v>
      </c>
      <c r="D12" s="20">
        <f t="shared" ca="1" si="0"/>
        <v>117.08</v>
      </c>
      <c r="E12" s="20">
        <f t="shared" ca="1" si="0"/>
        <v>117.08</v>
      </c>
      <c r="F12" s="21">
        <f t="shared" ca="1" si="0"/>
        <v>117.08</v>
      </c>
    </row>
    <row r="13" spans="1:6" ht="69.599999999999994" x14ac:dyDescent="0.3">
      <c r="A13" s="24" t="s">
        <v>11</v>
      </c>
      <c r="B13" s="20">
        <f t="shared" ref="B13:F27" ca="1" si="1">AVERAGEIF(Trimestre,INDEX(Base_INPHC,MAX(RG)-B$1,1),INDIRECT(_xlfn.CONCAT("BaseINPHC!",ADDRESS(32,2+MATCH($A13,Libelle,0),1),":",ADDRESS(223,2+MATCH($A13,Libelle,0),1))))</f>
        <v>113.21</v>
      </c>
      <c r="C13" s="20">
        <f t="shared" ca="1" si="1"/>
        <v>113.45666666666666</v>
      </c>
      <c r="D13" s="20">
        <f t="shared" ca="1" si="1"/>
        <v>113.13</v>
      </c>
      <c r="E13" s="20">
        <f t="shared" ca="1" si="1"/>
        <v>114.05</v>
      </c>
      <c r="F13" s="21">
        <f t="shared" ca="1" si="1"/>
        <v>113.72333333333331</v>
      </c>
    </row>
    <row r="14" spans="1:6" ht="52.2" x14ac:dyDescent="0.3">
      <c r="A14" s="24" t="s">
        <v>12</v>
      </c>
      <c r="B14" s="20">
        <f t="shared" ca="1" si="1"/>
        <v>102.38999999999999</v>
      </c>
      <c r="C14" s="20">
        <f t="shared" ca="1" si="1"/>
        <v>102.51333333333332</v>
      </c>
      <c r="D14" s="20">
        <f t="shared" ca="1" si="1"/>
        <v>102.57666666666667</v>
      </c>
      <c r="E14" s="20">
        <f t="shared" ca="1" si="1"/>
        <v>102.66666666666667</v>
      </c>
      <c r="F14" s="21">
        <f t="shared" ca="1" si="1"/>
        <v>102.68</v>
      </c>
    </row>
    <row r="15" spans="1:6" ht="34.799999999999997" x14ac:dyDescent="0.3">
      <c r="A15" s="24" t="s">
        <v>13</v>
      </c>
      <c r="B15" s="20">
        <f t="shared" ca="1" si="1"/>
        <v>126.08815100333334</v>
      </c>
      <c r="C15" s="20">
        <f t="shared" ca="1" si="1"/>
        <v>125.45673561333335</v>
      </c>
      <c r="D15" s="20">
        <f t="shared" ca="1" si="1"/>
        <v>125.34757146666669</v>
      </c>
      <c r="E15" s="20">
        <f t="shared" ca="1" si="1"/>
        <v>128.1601636566667</v>
      </c>
      <c r="F15" s="21">
        <f t="shared" ca="1" si="1"/>
        <v>132.89889991333337</v>
      </c>
    </row>
    <row r="16" spans="1:6" ht="17.399999999999999" x14ac:dyDescent="0.3">
      <c r="A16" s="24" t="s">
        <v>14</v>
      </c>
      <c r="B16" s="20">
        <f t="shared" ca="1" si="1"/>
        <v>125.43666666666667</v>
      </c>
      <c r="C16" s="20">
        <f t="shared" ca="1" si="1"/>
        <v>126.17</v>
      </c>
      <c r="D16" s="20">
        <f t="shared" ca="1" si="1"/>
        <v>139.91666666666666</v>
      </c>
      <c r="E16" s="20">
        <f t="shared" ca="1" si="1"/>
        <v>128.59666666666666</v>
      </c>
      <c r="F16" s="21">
        <f t="shared" ca="1" si="1"/>
        <v>127.25333333333333</v>
      </c>
    </row>
    <row r="17" spans="1:29" ht="34.799999999999997" x14ac:dyDescent="0.3">
      <c r="A17" s="24" t="s">
        <v>15</v>
      </c>
      <c r="B17" s="20">
        <f t="shared" ca="1" si="1"/>
        <v>156.45000000000002</v>
      </c>
      <c r="C17" s="20">
        <f t="shared" ca="1" si="1"/>
        <v>153.22333333333333</v>
      </c>
      <c r="D17" s="20">
        <f t="shared" ca="1" si="1"/>
        <v>149.57333333333335</v>
      </c>
      <c r="E17" s="20">
        <f t="shared" ca="1" si="1"/>
        <v>159.69999999999999</v>
      </c>
      <c r="F17" s="21">
        <f t="shared" ca="1" si="1"/>
        <v>173.85</v>
      </c>
    </row>
    <row r="18" spans="1:29" ht="69.599999999999994" x14ac:dyDescent="0.3">
      <c r="A18" s="24" t="s">
        <v>16</v>
      </c>
      <c r="B18" s="20">
        <f t="shared" ca="1" si="1"/>
        <v>113.11</v>
      </c>
      <c r="C18" s="20">
        <f t="shared" ca="1" si="1"/>
        <v>113.27333333333333</v>
      </c>
      <c r="D18" s="20">
        <f t="shared" ca="1" si="1"/>
        <v>113.36333333333333</v>
      </c>
      <c r="E18" s="20">
        <f t="shared" ca="1" si="1"/>
        <v>114.92666666666666</v>
      </c>
      <c r="F18" s="21">
        <f t="shared" ca="1" si="1"/>
        <v>115.60333333333334</v>
      </c>
    </row>
    <row r="19" spans="1:29" ht="17.399999999999999" x14ac:dyDescent="0.3">
      <c r="A19" s="24" t="s">
        <v>17</v>
      </c>
      <c r="B19" s="20">
        <f t="shared" ca="1" si="1"/>
        <v>132.75</v>
      </c>
      <c r="C19" s="20">
        <f t="shared" ca="1" si="1"/>
        <v>131.88999999999999</v>
      </c>
      <c r="D19" s="20">
        <f t="shared" ca="1" si="1"/>
        <v>131.09666666666666</v>
      </c>
      <c r="E19" s="20">
        <f t="shared" ca="1" si="1"/>
        <v>135.07</v>
      </c>
      <c r="F19" s="21">
        <f t="shared" ca="1" si="1"/>
        <v>142.29333333333332</v>
      </c>
    </row>
    <row r="20" spans="1:29" ht="17.399999999999999" x14ac:dyDescent="0.3">
      <c r="A20" s="24" t="s">
        <v>18</v>
      </c>
      <c r="B20" s="20">
        <f t="shared" ca="1" si="1"/>
        <v>112.95666666666666</v>
      </c>
      <c r="C20" s="20">
        <f t="shared" ca="1" si="1"/>
        <v>112.65333333333332</v>
      </c>
      <c r="D20" s="20">
        <f t="shared" ca="1" si="1"/>
        <v>113.58666666666666</v>
      </c>
      <c r="E20" s="20">
        <f t="shared" ca="1" si="1"/>
        <v>114.46999999999998</v>
      </c>
      <c r="F20" s="21">
        <f t="shared" ca="1" si="1"/>
        <v>114.36333333333333</v>
      </c>
    </row>
    <row r="21" spans="1:29" ht="17.399999999999999" x14ac:dyDescent="0.3">
      <c r="A21" s="24" t="s">
        <v>19</v>
      </c>
      <c r="B21" s="20">
        <f t="shared" ca="1" si="1"/>
        <v>150.99</v>
      </c>
      <c r="C21" s="20">
        <f t="shared" ca="1" si="1"/>
        <v>149.41</v>
      </c>
      <c r="D21" s="20">
        <f t="shared" ca="1" si="1"/>
        <v>148.5</v>
      </c>
      <c r="E21" s="20">
        <f t="shared" ca="1" si="1"/>
        <v>156.89666666666668</v>
      </c>
      <c r="F21" s="21">
        <f t="shared" ca="1" si="1"/>
        <v>168.74666666666667</v>
      </c>
    </row>
    <row r="22" spans="1:29" ht="34.799999999999997" x14ac:dyDescent="0.3">
      <c r="A22" s="24" t="s">
        <v>20</v>
      </c>
      <c r="B22" s="20">
        <f t="shared" ca="1" si="1"/>
        <v>113.35333333333334</v>
      </c>
      <c r="C22" s="20">
        <f t="shared" ca="1" si="1"/>
        <v>113.02</v>
      </c>
      <c r="D22" s="20">
        <f t="shared" ca="1" si="1"/>
        <v>113.09999999999998</v>
      </c>
      <c r="E22" s="20">
        <f t="shared" ca="1" si="1"/>
        <v>113.29333333333334</v>
      </c>
      <c r="F22" s="21">
        <f t="shared" ca="1" si="1"/>
        <v>114.14</v>
      </c>
    </row>
    <row r="23" spans="1:29" ht="17.399999999999999" x14ac:dyDescent="0.3">
      <c r="A23" s="24" t="s">
        <v>21</v>
      </c>
      <c r="B23" s="20">
        <f t="shared" ca="1" si="1"/>
        <v>108.08999999999999</v>
      </c>
      <c r="C23" s="20">
        <f t="shared" ca="1" si="1"/>
        <v>108.50666666666666</v>
      </c>
      <c r="D23" s="20">
        <f t="shared" ca="1" si="1"/>
        <v>108.55</v>
      </c>
      <c r="E23" s="20">
        <f t="shared" ca="1" si="1"/>
        <v>108.58</v>
      </c>
      <c r="F23" s="21">
        <f t="shared" ca="1" si="1"/>
        <v>108.61</v>
      </c>
    </row>
    <row r="24" spans="1:29" ht="17.399999999999999" x14ac:dyDescent="0.3">
      <c r="A24" s="24" t="s">
        <v>22</v>
      </c>
      <c r="B24" s="20">
        <f t="shared" ca="1" si="1"/>
        <v>104.78333333333335</v>
      </c>
      <c r="C24" s="20">
        <f t="shared" ca="1" si="1"/>
        <v>103.09333333333332</v>
      </c>
      <c r="D24" s="20">
        <f t="shared" ca="1" si="1"/>
        <v>103.17</v>
      </c>
      <c r="E24" s="20">
        <f t="shared" ca="1" si="1"/>
        <v>103.16000000000001</v>
      </c>
      <c r="F24" s="21">
        <f t="shared" ca="1" si="1"/>
        <v>103.15666666666668</v>
      </c>
    </row>
    <row r="25" spans="1:29" ht="34.799999999999997" x14ac:dyDescent="0.3">
      <c r="A25" s="24" t="s">
        <v>23</v>
      </c>
      <c r="B25" s="20">
        <f t="shared" ca="1" si="1"/>
        <v>104.33</v>
      </c>
      <c r="C25" s="20">
        <f t="shared" ca="1" si="1"/>
        <v>102.42333333333333</v>
      </c>
      <c r="D25" s="20">
        <f t="shared" ca="1" si="1"/>
        <v>102.43666666666667</v>
      </c>
      <c r="E25" s="20">
        <f t="shared" ca="1" si="1"/>
        <v>102.45</v>
      </c>
      <c r="F25" s="21">
        <f t="shared" ca="1" si="1"/>
        <v>102.44333333333333</v>
      </c>
    </row>
    <row r="26" spans="1:29" ht="34.799999999999997" x14ac:dyDescent="0.3">
      <c r="A26" s="24" t="s">
        <v>24</v>
      </c>
      <c r="B26" s="20">
        <f t="shared" ca="1" si="1"/>
        <v>127.50333333333333</v>
      </c>
      <c r="C26" s="20">
        <f t="shared" ca="1" si="1"/>
        <v>136.51666666666665</v>
      </c>
      <c r="D26" s="20">
        <f t="shared" ca="1" si="1"/>
        <v>136.20333333333335</v>
      </c>
      <c r="E26" s="20">
        <f t="shared" ca="1" si="1"/>
        <v>140.85</v>
      </c>
      <c r="F26" s="21">
        <f t="shared" ca="1" si="1"/>
        <v>148.15</v>
      </c>
    </row>
    <row r="27" spans="1:29" ht="18" thickBot="1" x14ac:dyDescent="0.35">
      <c r="A27" s="25" t="s">
        <v>25</v>
      </c>
      <c r="B27" s="22">
        <f t="shared" ca="1" si="1"/>
        <v>108.3</v>
      </c>
      <c r="C27" s="22">
        <f t="shared" ca="1" si="1"/>
        <v>108.5</v>
      </c>
      <c r="D27" s="22">
        <f t="shared" ca="1" si="1"/>
        <v>108.55</v>
      </c>
      <c r="E27" s="22">
        <f t="shared" ca="1" si="1"/>
        <v>108.57</v>
      </c>
      <c r="F27" s="23">
        <f t="shared" ca="1" si="1"/>
        <v>108.60333333333334</v>
      </c>
    </row>
    <row r="28" spans="1:29" ht="15" thickTop="1" x14ac:dyDescent="0.3"/>
    <row r="29" spans="1:29" x14ac:dyDescent="0.3">
      <c r="G29" t="str">
        <f>INDEX(Base_INPHC,32,1)</f>
        <v>3T 2017</v>
      </c>
    </row>
    <row r="30" spans="1:29" ht="15" thickBot="1" x14ac:dyDescent="0.35"/>
    <row r="31" spans="1:29" s="6" customFormat="1" ht="43.2" customHeight="1" thickBot="1" x14ac:dyDescent="0.35">
      <c r="A31" s="16" t="s">
        <v>26</v>
      </c>
      <c r="B31" s="8" t="s">
        <v>0</v>
      </c>
      <c r="C31" s="9" t="s">
        <v>1</v>
      </c>
      <c r="D31" s="9" t="s">
        <v>2</v>
      </c>
      <c r="E31" s="10" t="s">
        <v>3</v>
      </c>
      <c r="F31" s="10" t="s">
        <v>4</v>
      </c>
      <c r="G31" s="10" t="s">
        <v>5</v>
      </c>
      <c r="H31" s="10" t="s">
        <v>6</v>
      </c>
      <c r="I31" s="10" t="s">
        <v>7</v>
      </c>
      <c r="J31" s="10" t="s">
        <v>8</v>
      </c>
      <c r="K31" s="10" t="s">
        <v>9</v>
      </c>
      <c r="L31" s="10" t="s">
        <v>10</v>
      </c>
      <c r="M31" s="10" t="s">
        <v>11</v>
      </c>
      <c r="N31" s="10" t="s">
        <v>12</v>
      </c>
      <c r="O31" s="11" t="s">
        <v>13</v>
      </c>
      <c r="P31" s="12" t="s">
        <v>14</v>
      </c>
      <c r="Q31" s="13" t="s">
        <v>15</v>
      </c>
      <c r="R31" s="14" t="s">
        <v>16</v>
      </c>
      <c r="S31" s="15" t="s">
        <v>17</v>
      </c>
      <c r="T31" s="13" t="s">
        <v>18</v>
      </c>
      <c r="U31" s="14" t="s">
        <v>19</v>
      </c>
      <c r="V31" s="14" t="s">
        <v>20</v>
      </c>
      <c r="W31" s="14" t="s">
        <v>21</v>
      </c>
      <c r="X31" s="14" t="s">
        <v>22</v>
      </c>
      <c r="Y31" s="14" t="s">
        <v>23</v>
      </c>
      <c r="Z31" s="14" t="s">
        <v>24</v>
      </c>
      <c r="AA31" s="14" t="s">
        <v>25</v>
      </c>
      <c r="AB31" s="13" t="s">
        <v>27</v>
      </c>
      <c r="AC31" s="13" t="s">
        <v>28</v>
      </c>
    </row>
    <row r="32" spans="1:29" ht="15.6" x14ac:dyDescent="0.3">
      <c r="A32" s="7" t="str">
        <f>_xlfn.CONCAT(IF(MONTH(B32)&lt;=3,1,IF(AND(MONTH(B32)&gt;=4,MONTH(B32)&lt;=6),2,IF(AND(MONTH(B32)&gt;=7,MONTH(B32)&lt;=9),3,4))),"T ",YEAR(B32))</f>
        <v>1T 2015</v>
      </c>
      <c r="B32" s="1">
        <v>42005</v>
      </c>
      <c r="C32" s="2">
        <v>99.07</v>
      </c>
      <c r="D32" s="2">
        <v>101.27</v>
      </c>
      <c r="E32" s="2">
        <v>101.37</v>
      </c>
      <c r="F32" s="2">
        <v>99.3</v>
      </c>
      <c r="G32" s="2">
        <v>100.1</v>
      </c>
      <c r="H32" s="2">
        <v>100.05</v>
      </c>
      <c r="I32" s="2">
        <v>99.87</v>
      </c>
      <c r="J32" s="2">
        <v>99.91</v>
      </c>
      <c r="K32" s="2">
        <v>99.84</v>
      </c>
      <c r="L32" s="2">
        <v>101.34</v>
      </c>
      <c r="M32" s="2">
        <v>98.57</v>
      </c>
      <c r="N32" s="2">
        <v>100.59</v>
      </c>
      <c r="O32" s="3">
        <v>99.78</v>
      </c>
      <c r="P32" s="2">
        <v>99.1</v>
      </c>
      <c r="Q32" s="2">
        <v>99.48</v>
      </c>
      <c r="R32" s="2">
        <v>100.04</v>
      </c>
      <c r="S32" s="2">
        <v>99.44</v>
      </c>
      <c r="T32" s="2">
        <v>101.13</v>
      </c>
      <c r="U32" s="4">
        <v>98.69</v>
      </c>
      <c r="V32" s="4">
        <v>100.5</v>
      </c>
      <c r="W32" s="4">
        <v>100.14</v>
      </c>
      <c r="X32" s="4">
        <v>100.19</v>
      </c>
      <c r="Y32" s="4">
        <v>100.72</v>
      </c>
      <c r="Z32" s="4">
        <v>99.58</v>
      </c>
      <c r="AA32" s="4">
        <v>100.14</v>
      </c>
      <c r="AB32" s="17" t="s">
        <v>29</v>
      </c>
      <c r="AC32" s="18">
        <v>1</v>
      </c>
    </row>
    <row r="33" spans="1:30" ht="15.6" x14ac:dyDescent="0.3">
      <c r="A33" s="7" t="str">
        <f t="shared" ref="A33:A96" si="2">_xlfn.CONCAT(IF(MONTH(B33)&lt;=3,1,IF(AND(MONTH(B33)&gt;=4,MONTH(B33)&lt;=6),2,IF(AND(MONTH(B33)&gt;=7,MONTH(B33)&lt;=9),3,4))),"T ",YEAR(B33))</f>
        <v>1T 2015</v>
      </c>
      <c r="B33" s="1">
        <v>42036</v>
      </c>
      <c r="C33" s="2">
        <v>99.92</v>
      </c>
      <c r="D33" s="2">
        <v>95.59</v>
      </c>
      <c r="E33" s="2">
        <v>100.11</v>
      </c>
      <c r="F33" s="2">
        <v>99.45</v>
      </c>
      <c r="G33" s="2">
        <v>100.12</v>
      </c>
      <c r="H33" s="2">
        <v>100.05</v>
      </c>
      <c r="I33" s="2">
        <v>99.44</v>
      </c>
      <c r="J33" s="2">
        <v>99.91</v>
      </c>
      <c r="K33" s="2">
        <v>99.83</v>
      </c>
      <c r="L33" s="2">
        <v>101.34</v>
      </c>
      <c r="M33" s="2">
        <v>98.56</v>
      </c>
      <c r="N33" s="2">
        <v>100.1</v>
      </c>
      <c r="O33" s="3">
        <v>99.86</v>
      </c>
      <c r="P33" s="2">
        <v>98.71</v>
      </c>
      <c r="Q33" s="2">
        <v>99.64</v>
      </c>
      <c r="R33" s="2">
        <v>100.16</v>
      </c>
      <c r="S33" s="2">
        <v>100.05</v>
      </c>
      <c r="T33" s="2">
        <v>100.08</v>
      </c>
      <c r="U33" s="4">
        <v>99.38</v>
      </c>
      <c r="V33" s="4">
        <v>100.31</v>
      </c>
      <c r="W33" s="4">
        <v>100.04</v>
      </c>
      <c r="X33" s="4">
        <v>100.22</v>
      </c>
      <c r="Y33" s="4">
        <v>100.05</v>
      </c>
      <c r="Z33" s="4">
        <v>99.91</v>
      </c>
      <c r="AA33" s="4">
        <v>100.04</v>
      </c>
      <c r="AB33" s="17" t="s">
        <v>29</v>
      </c>
      <c r="AC33" s="18">
        <f>IF(LOWER(AB33)="validé",AC32+1,"")</f>
        <v>2</v>
      </c>
      <c r="AD33" t="str">
        <f ca="1">INDIRECT(ADDRESS(2,3,1))</f>
        <v>4T 2023</v>
      </c>
    </row>
    <row r="34" spans="1:30" ht="15.6" x14ac:dyDescent="0.3">
      <c r="A34" s="7" t="str">
        <f t="shared" si="2"/>
        <v>1T 2015</v>
      </c>
      <c r="B34" s="1">
        <v>42064</v>
      </c>
      <c r="C34" s="2">
        <v>99.73</v>
      </c>
      <c r="D34" s="2">
        <v>97.56</v>
      </c>
      <c r="E34" s="2">
        <v>99.61</v>
      </c>
      <c r="F34" s="2">
        <v>99.5</v>
      </c>
      <c r="G34" s="2">
        <v>100.08</v>
      </c>
      <c r="H34" s="2">
        <v>100.05</v>
      </c>
      <c r="I34" s="2">
        <v>98.86</v>
      </c>
      <c r="J34" s="2">
        <v>99.91</v>
      </c>
      <c r="K34" s="2">
        <v>99.61</v>
      </c>
      <c r="L34" s="2">
        <v>101.34</v>
      </c>
      <c r="M34" s="2">
        <v>98.58</v>
      </c>
      <c r="N34" s="2">
        <v>100</v>
      </c>
      <c r="O34" s="3">
        <v>99.85</v>
      </c>
      <c r="P34" s="2">
        <v>97.99</v>
      </c>
      <c r="Q34" s="2">
        <v>99.26</v>
      </c>
      <c r="R34" s="2">
        <v>100.16</v>
      </c>
      <c r="S34" s="2">
        <v>100.04</v>
      </c>
      <c r="T34" s="2">
        <v>99.85</v>
      </c>
      <c r="U34" s="4">
        <v>99.36</v>
      </c>
      <c r="V34" s="4">
        <v>99.99</v>
      </c>
      <c r="W34" s="4">
        <v>100</v>
      </c>
      <c r="X34" s="4">
        <v>100.22</v>
      </c>
      <c r="Y34" s="4">
        <v>99.81</v>
      </c>
      <c r="Z34" s="4">
        <v>99.77</v>
      </c>
      <c r="AA34" s="4">
        <v>100</v>
      </c>
      <c r="AB34" s="17" t="s">
        <v>29</v>
      </c>
      <c r="AC34" s="18">
        <f t="shared" ref="AC34:AC97" si="3">IF(LOWER(AB34)="validé",AC33+1,"")</f>
        <v>3</v>
      </c>
    </row>
    <row r="35" spans="1:30" ht="15.6" x14ac:dyDescent="0.3">
      <c r="A35" s="7" t="str">
        <f t="shared" si="2"/>
        <v>2T 2015</v>
      </c>
      <c r="B35" s="1">
        <v>42095</v>
      </c>
      <c r="C35" s="2">
        <v>100.41</v>
      </c>
      <c r="D35" s="2">
        <v>98.4</v>
      </c>
      <c r="E35" s="2">
        <v>99.84</v>
      </c>
      <c r="F35" s="2">
        <v>95.96</v>
      </c>
      <c r="G35" s="2">
        <v>100.1</v>
      </c>
      <c r="H35" s="2">
        <v>100.05</v>
      </c>
      <c r="I35" s="2">
        <v>98.56</v>
      </c>
      <c r="J35" s="2">
        <v>99.91</v>
      </c>
      <c r="K35" s="2">
        <v>99.82</v>
      </c>
      <c r="L35" s="2">
        <v>101.34</v>
      </c>
      <c r="M35" s="2">
        <v>100.03</v>
      </c>
      <c r="N35" s="2">
        <v>100.01</v>
      </c>
      <c r="O35" s="3">
        <v>99.81</v>
      </c>
      <c r="P35" s="2">
        <v>93.55</v>
      </c>
      <c r="Q35" s="2">
        <v>100.11</v>
      </c>
      <c r="R35" s="2">
        <v>100.61</v>
      </c>
      <c r="S35" s="2">
        <v>100.23</v>
      </c>
      <c r="T35" s="2">
        <v>99.57</v>
      </c>
      <c r="U35" s="4">
        <v>99.92</v>
      </c>
      <c r="V35" s="4">
        <v>100</v>
      </c>
      <c r="W35" s="4">
        <v>100.31</v>
      </c>
      <c r="X35" s="4">
        <v>100.23</v>
      </c>
      <c r="Y35" s="4">
        <v>99.69</v>
      </c>
      <c r="Z35" s="4">
        <v>99.9</v>
      </c>
      <c r="AA35" s="4">
        <v>100.31</v>
      </c>
      <c r="AB35" s="17" t="s">
        <v>29</v>
      </c>
      <c r="AC35" s="18">
        <f t="shared" si="3"/>
        <v>4</v>
      </c>
    </row>
    <row r="36" spans="1:30" ht="15.6" x14ac:dyDescent="0.3">
      <c r="A36" s="7" t="str">
        <f t="shared" si="2"/>
        <v>2T 2015</v>
      </c>
      <c r="B36" s="1">
        <v>42125</v>
      </c>
      <c r="C36" s="2">
        <v>101.81</v>
      </c>
      <c r="D36" s="2">
        <v>98.3</v>
      </c>
      <c r="E36" s="2">
        <v>99.44</v>
      </c>
      <c r="F36" s="2">
        <v>98.96</v>
      </c>
      <c r="G36" s="2">
        <v>100.08</v>
      </c>
      <c r="H36" s="2">
        <v>100.05</v>
      </c>
      <c r="I36" s="2">
        <v>98.5</v>
      </c>
      <c r="J36" s="2">
        <v>99.91</v>
      </c>
      <c r="K36" s="2">
        <v>99.6</v>
      </c>
      <c r="L36" s="2">
        <v>101.34</v>
      </c>
      <c r="M36" s="2">
        <v>100.04</v>
      </c>
      <c r="N36" s="2">
        <v>99.99</v>
      </c>
      <c r="O36" s="3">
        <v>100.79</v>
      </c>
      <c r="P36" s="2">
        <v>97.26</v>
      </c>
      <c r="Q36" s="2">
        <v>102.36</v>
      </c>
      <c r="R36" s="2">
        <v>100.67</v>
      </c>
      <c r="S36" s="2">
        <v>101.76</v>
      </c>
      <c r="T36" s="2">
        <v>99.16</v>
      </c>
      <c r="U36" s="4">
        <v>102.28</v>
      </c>
      <c r="V36" s="4">
        <v>100.16</v>
      </c>
      <c r="W36" s="4">
        <v>100.3</v>
      </c>
      <c r="X36" s="4">
        <v>100.15</v>
      </c>
      <c r="Y36" s="4">
        <v>99.5</v>
      </c>
      <c r="Z36" s="4">
        <v>101.39</v>
      </c>
      <c r="AA36" s="4">
        <v>100.29</v>
      </c>
      <c r="AB36" s="17" t="s">
        <v>29</v>
      </c>
      <c r="AC36" s="18">
        <f t="shared" si="3"/>
        <v>5</v>
      </c>
    </row>
    <row r="37" spans="1:30" ht="15.6" x14ac:dyDescent="0.3">
      <c r="A37" s="7" t="str">
        <f t="shared" si="2"/>
        <v>2T 2015</v>
      </c>
      <c r="B37" s="1">
        <v>42156</v>
      </c>
      <c r="C37" s="2">
        <v>105.65</v>
      </c>
      <c r="D37" s="2">
        <v>103.57</v>
      </c>
      <c r="E37" s="2">
        <v>99.44</v>
      </c>
      <c r="F37" s="2">
        <v>101.27</v>
      </c>
      <c r="G37" s="2">
        <v>100.09</v>
      </c>
      <c r="H37" s="2">
        <v>100.05</v>
      </c>
      <c r="I37" s="2">
        <v>98.44</v>
      </c>
      <c r="J37" s="2">
        <v>99.91</v>
      </c>
      <c r="K37" s="2">
        <v>99.71</v>
      </c>
      <c r="L37" s="2">
        <v>101.34</v>
      </c>
      <c r="M37" s="2">
        <v>98.95</v>
      </c>
      <c r="N37" s="2">
        <v>99.99</v>
      </c>
      <c r="O37" s="3">
        <v>103.07</v>
      </c>
      <c r="P37" s="2">
        <v>100.32</v>
      </c>
      <c r="Q37" s="2">
        <v>108.28</v>
      </c>
      <c r="R37" s="2">
        <v>101.3</v>
      </c>
      <c r="S37" s="2">
        <v>104.73</v>
      </c>
      <c r="T37" s="2">
        <v>100.04</v>
      </c>
      <c r="U37" s="4">
        <v>107.83</v>
      </c>
      <c r="V37" s="4">
        <v>100.73</v>
      </c>
      <c r="W37" s="4">
        <v>100.34</v>
      </c>
      <c r="X37" s="4">
        <v>99.94</v>
      </c>
      <c r="Y37" s="4">
        <v>99.52</v>
      </c>
      <c r="Z37" s="4">
        <v>104.9</v>
      </c>
      <c r="AA37" s="4">
        <v>100.34</v>
      </c>
      <c r="AB37" s="17" t="s">
        <v>29</v>
      </c>
      <c r="AC37" s="18">
        <f t="shared" si="3"/>
        <v>6</v>
      </c>
    </row>
    <row r="38" spans="1:30" ht="15.6" x14ac:dyDescent="0.3">
      <c r="A38" s="7" t="str">
        <f t="shared" si="2"/>
        <v>3T 2015</v>
      </c>
      <c r="B38" s="1">
        <v>42186</v>
      </c>
      <c r="C38" s="2">
        <v>105.98</v>
      </c>
      <c r="D38" s="2">
        <v>102.21</v>
      </c>
      <c r="E38" s="2">
        <v>98.67</v>
      </c>
      <c r="F38" s="2">
        <v>102.73</v>
      </c>
      <c r="G38" s="2">
        <v>100.2</v>
      </c>
      <c r="H38" s="2">
        <v>100.16</v>
      </c>
      <c r="I38" s="2">
        <v>98.45</v>
      </c>
      <c r="J38" s="2">
        <v>99.96</v>
      </c>
      <c r="K38" s="2">
        <v>103.98</v>
      </c>
      <c r="L38" s="2">
        <v>101.3</v>
      </c>
      <c r="M38" s="2">
        <v>99.8</v>
      </c>
      <c r="N38" s="2">
        <v>98.51</v>
      </c>
      <c r="O38" s="3">
        <v>103.14</v>
      </c>
      <c r="P38" s="2">
        <v>101.54</v>
      </c>
      <c r="Q38" s="2">
        <v>109.17</v>
      </c>
      <c r="R38" s="2">
        <v>101.18</v>
      </c>
      <c r="S38" s="2">
        <v>104.87</v>
      </c>
      <c r="T38" s="2">
        <v>99.98</v>
      </c>
      <c r="U38" s="4">
        <v>108.68</v>
      </c>
      <c r="V38" s="4">
        <v>100.48</v>
      </c>
      <c r="W38" s="4">
        <v>100.19</v>
      </c>
      <c r="X38" s="4">
        <v>99.79</v>
      </c>
      <c r="Y38" s="4">
        <v>99.8</v>
      </c>
      <c r="Z38" s="4">
        <v>105.01</v>
      </c>
      <c r="AA38" s="4">
        <v>100.19</v>
      </c>
      <c r="AB38" s="17" t="s">
        <v>29</v>
      </c>
      <c r="AC38" s="18">
        <f t="shared" si="3"/>
        <v>7</v>
      </c>
    </row>
    <row r="39" spans="1:30" ht="15.6" x14ac:dyDescent="0.3">
      <c r="A39" s="7" t="str">
        <f t="shared" si="2"/>
        <v>3T 2015</v>
      </c>
      <c r="B39" s="1">
        <v>42217</v>
      </c>
      <c r="C39" s="2">
        <v>106.54</v>
      </c>
      <c r="D39" s="2">
        <v>102.99</v>
      </c>
      <c r="E39" s="2">
        <v>98.59</v>
      </c>
      <c r="F39" s="2">
        <v>101.75</v>
      </c>
      <c r="G39" s="2">
        <v>100.14</v>
      </c>
      <c r="H39" s="2">
        <v>100.17</v>
      </c>
      <c r="I39" s="2">
        <v>98.17</v>
      </c>
      <c r="J39" s="2">
        <v>99.96</v>
      </c>
      <c r="K39" s="2">
        <v>103.84</v>
      </c>
      <c r="L39" s="2">
        <v>101.3</v>
      </c>
      <c r="M39" s="2">
        <v>99.77</v>
      </c>
      <c r="N39" s="2">
        <v>98.51</v>
      </c>
      <c r="O39" s="3">
        <v>103.41</v>
      </c>
      <c r="P39" s="2">
        <v>99.98</v>
      </c>
      <c r="Q39" s="2">
        <v>107.3</v>
      </c>
      <c r="R39" s="2">
        <v>102.03</v>
      </c>
      <c r="S39" s="2">
        <v>105.37</v>
      </c>
      <c r="T39" s="2">
        <v>99.68</v>
      </c>
      <c r="U39" s="4">
        <v>107.6</v>
      </c>
      <c r="V39" s="4">
        <v>101.7</v>
      </c>
      <c r="W39" s="4">
        <v>100.14</v>
      </c>
      <c r="X39" s="4">
        <v>99.78</v>
      </c>
      <c r="Y39" s="4">
        <v>99.69</v>
      </c>
      <c r="Z39" s="4">
        <v>105.44</v>
      </c>
      <c r="AA39" s="4">
        <v>100.14</v>
      </c>
      <c r="AB39" s="17" t="s">
        <v>29</v>
      </c>
      <c r="AC39" s="18">
        <f t="shared" si="3"/>
        <v>8</v>
      </c>
    </row>
    <row r="40" spans="1:30" ht="15.6" x14ac:dyDescent="0.3">
      <c r="A40" s="7" t="str">
        <f t="shared" si="2"/>
        <v>3T 2015</v>
      </c>
      <c r="B40" s="1">
        <v>42248</v>
      </c>
      <c r="C40" s="2">
        <v>104.49</v>
      </c>
      <c r="D40" s="2">
        <v>94.52</v>
      </c>
      <c r="E40" s="2">
        <v>98.24</v>
      </c>
      <c r="F40" s="2">
        <v>98.99</v>
      </c>
      <c r="G40" s="2">
        <v>100.14</v>
      </c>
      <c r="H40" s="2">
        <v>100.17</v>
      </c>
      <c r="I40" s="2">
        <v>98.46</v>
      </c>
      <c r="J40" s="2">
        <v>99.96</v>
      </c>
      <c r="K40" s="2">
        <v>103.84</v>
      </c>
      <c r="L40" s="2">
        <v>101.3</v>
      </c>
      <c r="M40" s="2">
        <v>100.3</v>
      </c>
      <c r="N40" s="2">
        <v>98.5</v>
      </c>
      <c r="O40" s="3">
        <v>101.83</v>
      </c>
      <c r="P40" s="2">
        <v>96.95</v>
      </c>
      <c r="Q40" s="2">
        <v>104.97</v>
      </c>
      <c r="R40" s="2">
        <v>101.1</v>
      </c>
      <c r="S40" s="2">
        <v>103.01</v>
      </c>
      <c r="T40" s="2">
        <v>99.58</v>
      </c>
      <c r="U40" s="4">
        <v>104.52</v>
      </c>
      <c r="V40" s="4">
        <v>100.7</v>
      </c>
      <c r="W40" s="4">
        <v>100.16</v>
      </c>
      <c r="X40" s="4">
        <v>99.78</v>
      </c>
      <c r="Y40" s="4">
        <v>99.43</v>
      </c>
      <c r="Z40" s="4">
        <v>103.01</v>
      </c>
      <c r="AA40" s="4">
        <v>100.16</v>
      </c>
      <c r="AB40" s="17" t="s">
        <v>29</v>
      </c>
      <c r="AC40" s="18">
        <f t="shared" si="3"/>
        <v>9</v>
      </c>
    </row>
    <row r="41" spans="1:30" ht="15.6" x14ac:dyDescent="0.3">
      <c r="A41" s="7" t="str">
        <f t="shared" si="2"/>
        <v>4T 2015</v>
      </c>
      <c r="B41" s="1">
        <v>42278</v>
      </c>
      <c r="C41" s="2">
        <v>105.8</v>
      </c>
      <c r="D41" s="2">
        <v>99.11</v>
      </c>
      <c r="E41" s="2">
        <v>98.99</v>
      </c>
      <c r="F41" s="2">
        <v>103.46</v>
      </c>
      <c r="G41" s="2">
        <v>100.38</v>
      </c>
      <c r="H41" s="2">
        <v>100.07</v>
      </c>
      <c r="I41" s="2">
        <v>98.76</v>
      </c>
      <c r="J41" s="2">
        <v>99.96</v>
      </c>
      <c r="K41" s="2">
        <v>103.84</v>
      </c>
      <c r="L41" s="2">
        <v>101.4</v>
      </c>
      <c r="M41" s="2">
        <v>100.29</v>
      </c>
      <c r="N41" s="2">
        <v>101.1</v>
      </c>
      <c r="O41" s="3">
        <v>103.14</v>
      </c>
      <c r="P41" s="2">
        <v>103.33</v>
      </c>
      <c r="Q41" s="2">
        <v>107.59</v>
      </c>
      <c r="R41" s="2">
        <v>101.89</v>
      </c>
      <c r="S41" s="2">
        <v>104.87</v>
      </c>
      <c r="T41" s="2">
        <v>99.87</v>
      </c>
      <c r="U41" s="4">
        <v>108.09</v>
      </c>
      <c r="V41" s="4">
        <v>101.11</v>
      </c>
      <c r="W41" s="4">
        <v>100.9</v>
      </c>
      <c r="X41" s="4">
        <v>99.79</v>
      </c>
      <c r="Y41" s="4">
        <v>99.96</v>
      </c>
      <c r="Z41" s="4">
        <v>104.86</v>
      </c>
      <c r="AA41" s="4">
        <v>100.9</v>
      </c>
      <c r="AB41" s="17" t="s">
        <v>29</v>
      </c>
      <c r="AC41" s="18">
        <f t="shared" si="3"/>
        <v>10</v>
      </c>
    </row>
    <row r="42" spans="1:30" ht="15.6" x14ac:dyDescent="0.3">
      <c r="A42" s="7" t="str">
        <f t="shared" si="2"/>
        <v>4T 2015</v>
      </c>
      <c r="B42" s="1">
        <v>42309</v>
      </c>
      <c r="C42" s="2">
        <v>104.72</v>
      </c>
      <c r="D42" s="2">
        <v>97.9</v>
      </c>
      <c r="E42" s="2">
        <v>99.37</v>
      </c>
      <c r="F42" s="2">
        <v>102.68</v>
      </c>
      <c r="G42" s="2">
        <v>100.5</v>
      </c>
      <c r="H42" s="2">
        <v>100.07</v>
      </c>
      <c r="I42" s="2">
        <v>97.92</v>
      </c>
      <c r="J42" s="2">
        <v>99.96</v>
      </c>
      <c r="K42" s="2">
        <v>104.02</v>
      </c>
      <c r="L42" s="2">
        <v>101.4</v>
      </c>
      <c r="M42" s="2">
        <v>100.64</v>
      </c>
      <c r="N42" s="2">
        <v>101.11</v>
      </c>
      <c r="O42" s="3">
        <v>102.42</v>
      </c>
      <c r="P42" s="2">
        <v>101.1</v>
      </c>
      <c r="Q42" s="2">
        <v>106.24</v>
      </c>
      <c r="R42" s="2">
        <v>101.72</v>
      </c>
      <c r="S42" s="2">
        <v>104.02</v>
      </c>
      <c r="T42" s="2">
        <v>99.61</v>
      </c>
      <c r="U42" s="4">
        <v>105.93</v>
      </c>
      <c r="V42" s="4">
        <v>101.41</v>
      </c>
      <c r="W42" s="4">
        <v>100.92</v>
      </c>
      <c r="X42" s="4">
        <v>99.96</v>
      </c>
      <c r="Y42" s="4">
        <v>100.25</v>
      </c>
      <c r="Z42" s="4">
        <v>103.78</v>
      </c>
      <c r="AA42" s="4">
        <v>100.92</v>
      </c>
      <c r="AB42" s="17" t="s">
        <v>29</v>
      </c>
      <c r="AC42" s="18">
        <f t="shared" si="3"/>
        <v>11</v>
      </c>
    </row>
    <row r="43" spans="1:30" ht="15.6" x14ac:dyDescent="0.3">
      <c r="A43" s="7" t="str">
        <f t="shared" si="2"/>
        <v>4T 2015</v>
      </c>
      <c r="B43" s="1">
        <v>42339</v>
      </c>
      <c r="C43" s="2">
        <v>103.73</v>
      </c>
      <c r="D43" s="2">
        <v>95.08</v>
      </c>
      <c r="E43" s="2">
        <v>99.62</v>
      </c>
      <c r="F43" s="2">
        <v>112.68</v>
      </c>
      <c r="G43" s="2">
        <v>100.33</v>
      </c>
      <c r="H43" s="2">
        <v>100.07</v>
      </c>
      <c r="I43" s="2">
        <v>98.01</v>
      </c>
      <c r="J43" s="2">
        <v>100.55</v>
      </c>
      <c r="K43" s="2">
        <v>104.45</v>
      </c>
      <c r="L43" s="2">
        <v>101.4</v>
      </c>
      <c r="M43" s="2">
        <v>100.15</v>
      </c>
      <c r="N43" s="2">
        <v>101.15</v>
      </c>
      <c r="O43" s="3">
        <v>102.74</v>
      </c>
      <c r="P43" s="2">
        <v>113.11</v>
      </c>
      <c r="Q43" s="2">
        <v>104.61</v>
      </c>
      <c r="R43" s="2">
        <v>101.63</v>
      </c>
      <c r="S43" s="2">
        <v>104.69</v>
      </c>
      <c r="T43" s="2">
        <v>99.47</v>
      </c>
      <c r="U43" s="4">
        <v>108.23</v>
      </c>
      <c r="V43" s="4">
        <v>100.47</v>
      </c>
      <c r="W43" s="4">
        <v>101.09</v>
      </c>
      <c r="X43" s="4">
        <v>99.9</v>
      </c>
      <c r="Y43" s="4">
        <v>100.32</v>
      </c>
      <c r="Z43" s="4">
        <v>104.31</v>
      </c>
      <c r="AA43" s="4">
        <v>101.09</v>
      </c>
      <c r="AB43" s="17" t="s">
        <v>29</v>
      </c>
      <c r="AC43" s="18">
        <f t="shared" si="3"/>
        <v>12</v>
      </c>
    </row>
    <row r="44" spans="1:30" ht="15.6" x14ac:dyDescent="0.3">
      <c r="A44" s="7" t="str">
        <f t="shared" si="2"/>
        <v>1T 2016</v>
      </c>
      <c r="B44" s="1">
        <v>42370</v>
      </c>
      <c r="C44" s="2">
        <v>99.81</v>
      </c>
      <c r="D44" s="2">
        <v>104.5</v>
      </c>
      <c r="E44" s="2">
        <v>99.3</v>
      </c>
      <c r="F44" s="2">
        <v>100.08</v>
      </c>
      <c r="G44" s="2">
        <v>100.54</v>
      </c>
      <c r="H44" s="2">
        <v>100.1</v>
      </c>
      <c r="I44" s="2">
        <v>98.01</v>
      </c>
      <c r="J44" s="2">
        <v>100.55</v>
      </c>
      <c r="K44" s="2">
        <v>104.48</v>
      </c>
      <c r="L44" s="2">
        <v>101.4</v>
      </c>
      <c r="M44" s="2">
        <v>100.91</v>
      </c>
      <c r="N44" s="2">
        <v>101.15</v>
      </c>
      <c r="O44" s="3">
        <v>99.99</v>
      </c>
      <c r="P44" s="2">
        <v>96.94</v>
      </c>
      <c r="Q44" s="2">
        <v>98.42</v>
      </c>
      <c r="R44" s="2">
        <v>101.61</v>
      </c>
      <c r="S44" s="2">
        <v>100.12</v>
      </c>
      <c r="T44" s="2">
        <v>100.48</v>
      </c>
      <c r="U44" s="4">
        <v>99.78</v>
      </c>
      <c r="V44" s="4">
        <v>100.47</v>
      </c>
      <c r="W44" s="4">
        <v>101.08</v>
      </c>
      <c r="X44" s="4">
        <v>99.9</v>
      </c>
      <c r="Y44" s="4">
        <v>100.18</v>
      </c>
      <c r="Z44" s="4">
        <v>99.91</v>
      </c>
      <c r="AA44" s="4">
        <v>101.08</v>
      </c>
      <c r="AB44" s="17" t="s">
        <v>29</v>
      </c>
      <c r="AC44" s="18">
        <f t="shared" si="3"/>
        <v>13</v>
      </c>
    </row>
    <row r="45" spans="1:30" ht="15.6" x14ac:dyDescent="0.3">
      <c r="A45" s="7" t="str">
        <f t="shared" si="2"/>
        <v>1T 2016</v>
      </c>
      <c r="B45" s="1">
        <v>42401</v>
      </c>
      <c r="C45" s="2">
        <v>101.28</v>
      </c>
      <c r="D45" s="2">
        <v>98.48</v>
      </c>
      <c r="E45" s="2">
        <v>99.3</v>
      </c>
      <c r="F45" s="2">
        <v>99.84</v>
      </c>
      <c r="G45" s="2">
        <v>100.5</v>
      </c>
      <c r="H45" s="2">
        <v>100.1</v>
      </c>
      <c r="I45" s="2">
        <v>98.01</v>
      </c>
      <c r="J45" s="2">
        <v>100.55</v>
      </c>
      <c r="K45" s="2">
        <v>104.48</v>
      </c>
      <c r="L45" s="2">
        <v>101.4</v>
      </c>
      <c r="M45" s="2">
        <v>100.51</v>
      </c>
      <c r="N45" s="2">
        <v>101.09</v>
      </c>
      <c r="O45" s="3">
        <v>100.55</v>
      </c>
      <c r="P45" s="2">
        <v>96.96</v>
      </c>
      <c r="Q45" s="2">
        <v>99.99</v>
      </c>
      <c r="R45" s="2">
        <v>101.47</v>
      </c>
      <c r="S45" s="2">
        <v>101.34</v>
      </c>
      <c r="T45" s="2">
        <v>99.56</v>
      </c>
      <c r="U45" s="4">
        <v>100.35</v>
      </c>
      <c r="V45" s="4">
        <v>100.92</v>
      </c>
      <c r="W45" s="4">
        <v>101.09</v>
      </c>
      <c r="X45" s="4">
        <v>99.9</v>
      </c>
      <c r="Y45" s="4">
        <v>99.97</v>
      </c>
      <c r="Z45" s="4">
        <v>100.68</v>
      </c>
      <c r="AA45" s="4">
        <v>101.09</v>
      </c>
      <c r="AB45" s="17" t="s">
        <v>29</v>
      </c>
      <c r="AC45" s="18">
        <f t="shared" si="3"/>
        <v>14</v>
      </c>
    </row>
    <row r="46" spans="1:30" ht="15.6" x14ac:dyDescent="0.3">
      <c r="A46" s="7" t="str">
        <f t="shared" si="2"/>
        <v>1T 2016</v>
      </c>
      <c r="B46" s="1">
        <v>42430</v>
      </c>
      <c r="C46" s="2">
        <v>101.67</v>
      </c>
      <c r="D46" s="2">
        <v>97.63</v>
      </c>
      <c r="E46" s="2">
        <v>99.33</v>
      </c>
      <c r="F46" s="2">
        <v>104.13</v>
      </c>
      <c r="G46" s="2">
        <v>100.51</v>
      </c>
      <c r="H46" s="2">
        <v>100.07</v>
      </c>
      <c r="I46" s="2">
        <v>98.03</v>
      </c>
      <c r="J46" s="2">
        <v>99.43</v>
      </c>
      <c r="K46" s="2">
        <v>104.51</v>
      </c>
      <c r="L46" s="2">
        <v>101.4</v>
      </c>
      <c r="M46" s="2">
        <v>99.76</v>
      </c>
      <c r="N46" s="2">
        <v>101.16</v>
      </c>
      <c r="O46" s="3">
        <v>100.89</v>
      </c>
      <c r="P46" s="2">
        <v>102.2</v>
      </c>
      <c r="Q46" s="2">
        <v>100.89</v>
      </c>
      <c r="R46" s="2">
        <v>101.34</v>
      </c>
      <c r="S46" s="2">
        <v>101.73</v>
      </c>
      <c r="T46" s="2">
        <v>99.76</v>
      </c>
      <c r="U46" s="4">
        <v>102.43</v>
      </c>
      <c r="V46" s="4">
        <v>100.45</v>
      </c>
      <c r="W46" s="4">
        <v>100.96</v>
      </c>
      <c r="X46" s="4">
        <v>99.86</v>
      </c>
      <c r="Y46" s="4">
        <v>100.03</v>
      </c>
      <c r="Z46" s="4">
        <v>101.31</v>
      </c>
      <c r="AA46" s="4">
        <v>100.96</v>
      </c>
      <c r="AB46" s="17" t="s">
        <v>29</v>
      </c>
      <c r="AC46" s="18">
        <f t="shared" si="3"/>
        <v>15</v>
      </c>
    </row>
    <row r="47" spans="1:30" ht="15.6" x14ac:dyDescent="0.3">
      <c r="A47" s="7" t="str">
        <f t="shared" si="2"/>
        <v>2T 2016</v>
      </c>
      <c r="B47" s="1">
        <v>42461</v>
      </c>
      <c r="C47" s="2">
        <v>104.45</v>
      </c>
      <c r="D47" s="2">
        <v>98.28</v>
      </c>
      <c r="E47" s="2">
        <v>94.21</v>
      </c>
      <c r="F47" s="2">
        <v>93.31</v>
      </c>
      <c r="G47" s="2">
        <v>100.64</v>
      </c>
      <c r="H47" s="2">
        <v>99.4</v>
      </c>
      <c r="I47" s="2">
        <v>97.48</v>
      </c>
      <c r="J47" s="2">
        <v>111.57</v>
      </c>
      <c r="K47" s="2">
        <v>104.85</v>
      </c>
      <c r="L47" s="2">
        <v>101.4</v>
      </c>
      <c r="M47" s="2">
        <v>98.27</v>
      </c>
      <c r="N47" s="2">
        <v>100.63</v>
      </c>
      <c r="O47" s="3">
        <v>101.25</v>
      </c>
      <c r="P47" s="2">
        <v>91.37</v>
      </c>
      <c r="Q47" s="2">
        <v>105.32</v>
      </c>
      <c r="R47" s="2">
        <v>100.72</v>
      </c>
      <c r="S47" s="2">
        <v>103</v>
      </c>
      <c r="T47" s="2">
        <v>98.18</v>
      </c>
      <c r="U47" s="4">
        <v>105.7</v>
      </c>
      <c r="V47" s="4">
        <v>98.49</v>
      </c>
      <c r="W47" s="4">
        <v>101.42</v>
      </c>
      <c r="X47" s="4">
        <v>99.72</v>
      </c>
      <c r="Y47" s="4">
        <v>96.3</v>
      </c>
      <c r="Z47" s="4">
        <v>102.79</v>
      </c>
      <c r="AA47" s="4">
        <v>101.42</v>
      </c>
      <c r="AB47" s="17" t="s">
        <v>29</v>
      </c>
      <c r="AC47" s="18">
        <f t="shared" si="3"/>
        <v>16</v>
      </c>
    </row>
    <row r="48" spans="1:30" ht="15.6" x14ac:dyDescent="0.3">
      <c r="A48" s="7" t="str">
        <f t="shared" si="2"/>
        <v>2T 2016</v>
      </c>
      <c r="B48" s="1">
        <v>42491</v>
      </c>
      <c r="C48" s="2">
        <v>105.68</v>
      </c>
      <c r="D48" s="2">
        <v>106.35</v>
      </c>
      <c r="E48" s="2">
        <v>94.21</v>
      </c>
      <c r="F48" s="2">
        <v>92.24</v>
      </c>
      <c r="G48" s="2">
        <v>100.68</v>
      </c>
      <c r="H48" s="2">
        <v>99.23</v>
      </c>
      <c r="I48" s="2">
        <v>96.59</v>
      </c>
      <c r="J48" s="2">
        <v>111.57</v>
      </c>
      <c r="K48" s="2">
        <v>104.85</v>
      </c>
      <c r="L48" s="2">
        <v>101.4</v>
      </c>
      <c r="M48" s="2">
        <v>99.26</v>
      </c>
      <c r="N48" s="2">
        <v>100.63</v>
      </c>
      <c r="O48" s="3">
        <v>101.92</v>
      </c>
      <c r="P48" s="2">
        <v>88.77</v>
      </c>
      <c r="Q48" s="2">
        <v>108.31</v>
      </c>
      <c r="R48" s="2">
        <v>100.99</v>
      </c>
      <c r="S48" s="2">
        <v>104.24</v>
      </c>
      <c r="T48" s="2">
        <v>97.85</v>
      </c>
      <c r="U48" s="4">
        <v>107.32</v>
      </c>
      <c r="V48" s="4">
        <v>98.96</v>
      </c>
      <c r="W48" s="4">
        <v>101.49</v>
      </c>
      <c r="X48" s="4">
        <v>99.91</v>
      </c>
      <c r="Y48" s="4">
        <v>96.23</v>
      </c>
      <c r="Z48" s="4">
        <v>103.94</v>
      </c>
      <c r="AA48" s="4">
        <v>101.49</v>
      </c>
      <c r="AB48" s="17" t="s">
        <v>29</v>
      </c>
      <c r="AC48" s="18">
        <f t="shared" si="3"/>
        <v>17</v>
      </c>
    </row>
    <row r="49" spans="1:29" ht="15.6" x14ac:dyDescent="0.3">
      <c r="A49" s="7" t="str">
        <f t="shared" si="2"/>
        <v>2T 2016</v>
      </c>
      <c r="B49" s="1">
        <v>42522</v>
      </c>
      <c r="C49" s="2">
        <v>106.97</v>
      </c>
      <c r="D49" s="2">
        <v>97.73</v>
      </c>
      <c r="E49" s="2">
        <v>94.02</v>
      </c>
      <c r="F49" s="2">
        <v>90.49</v>
      </c>
      <c r="G49" s="2">
        <v>100.65</v>
      </c>
      <c r="H49" s="2">
        <v>99.22</v>
      </c>
      <c r="I49" s="2">
        <v>95.12</v>
      </c>
      <c r="J49" s="2">
        <v>111.57</v>
      </c>
      <c r="K49" s="2">
        <v>104.85</v>
      </c>
      <c r="L49" s="2">
        <v>101.4</v>
      </c>
      <c r="M49" s="2">
        <v>99.45</v>
      </c>
      <c r="N49" s="2">
        <v>100.73</v>
      </c>
      <c r="O49" s="3">
        <v>102.05</v>
      </c>
      <c r="P49" s="2">
        <v>86.03</v>
      </c>
      <c r="Q49" s="2">
        <v>111.15</v>
      </c>
      <c r="R49" s="2">
        <v>100.61</v>
      </c>
      <c r="S49" s="2">
        <v>104.74</v>
      </c>
      <c r="T49" s="2">
        <v>97.45</v>
      </c>
      <c r="U49" s="4">
        <v>109.1</v>
      </c>
      <c r="V49" s="4">
        <v>98.53</v>
      </c>
      <c r="W49" s="4">
        <v>101.21</v>
      </c>
      <c r="X49" s="4">
        <v>99.82</v>
      </c>
      <c r="Y49" s="4">
        <v>95.83</v>
      </c>
      <c r="Z49" s="4">
        <v>104.53</v>
      </c>
      <c r="AA49" s="4">
        <v>101.21</v>
      </c>
      <c r="AB49" s="17" t="s">
        <v>29</v>
      </c>
      <c r="AC49" s="18">
        <f t="shared" si="3"/>
        <v>18</v>
      </c>
    </row>
    <row r="50" spans="1:29" ht="15.6" x14ac:dyDescent="0.3">
      <c r="A50" s="7" t="str">
        <f t="shared" si="2"/>
        <v>3T 2016</v>
      </c>
      <c r="B50" s="1">
        <v>42552</v>
      </c>
      <c r="C50" s="2">
        <v>105.65</v>
      </c>
      <c r="D50" s="2">
        <v>101.17</v>
      </c>
      <c r="E50" s="2">
        <v>94.01</v>
      </c>
      <c r="F50" s="2">
        <v>94.97</v>
      </c>
      <c r="G50" s="2">
        <v>100.64</v>
      </c>
      <c r="H50" s="2">
        <v>99.06</v>
      </c>
      <c r="I50" s="2">
        <v>95.06</v>
      </c>
      <c r="J50" s="2">
        <v>111.57</v>
      </c>
      <c r="K50" s="2">
        <v>104.85</v>
      </c>
      <c r="L50" s="2">
        <v>100.5</v>
      </c>
      <c r="M50" s="2">
        <v>99.2</v>
      </c>
      <c r="N50" s="2">
        <v>100.74</v>
      </c>
      <c r="O50" s="3">
        <v>101.96</v>
      </c>
      <c r="P50" s="2">
        <v>92.43</v>
      </c>
      <c r="Q50" s="2">
        <v>109.06</v>
      </c>
      <c r="R50" s="2">
        <v>100.34</v>
      </c>
      <c r="S50" s="2">
        <v>104.18</v>
      </c>
      <c r="T50" s="2">
        <v>97.86</v>
      </c>
      <c r="U50" s="4">
        <v>108.28</v>
      </c>
      <c r="V50" s="4">
        <v>98.3</v>
      </c>
      <c r="W50" s="4">
        <v>101.16</v>
      </c>
      <c r="X50" s="4">
        <v>99.83</v>
      </c>
      <c r="Y50" s="4">
        <v>95.77</v>
      </c>
      <c r="Z50" s="4">
        <v>104.06</v>
      </c>
      <c r="AA50" s="4">
        <v>101.16</v>
      </c>
      <c r="AB50" s="17" t="s">
        <v>29</v>
      </c>
      <c r="AC50" s="18">
        <f t="shared" si="3"/>
        <v>19</v>
      </c>
    </row>
    <row r="51" spans="1:29" ht="15.6" x14ac:dyDescent="0.3">
      <c r="A51" s="7" t="str">
        <f t="shared" si="2"/>
        <v>3T 2016</v>
      </c>
      <c r="B51" s="1">
        <v>42583</v>
      </c>
      <c r="C51" s="2">
        <v>105.73</v>
      </c>
      <c r="D51" s="2">
        <v>104.65</v>
      </c>
      <c r="E51" s="2">
        <v>98.83</v>
      </c>
      <c r="F51" s="2">
        <v>96.23</v>
      </c>
      <c r="G51" s="2">
        <v>100.62</v>
      </c>
      <c r="H51" s="2">
        <v>99.23</v>
      </c>
      <c r="I51" s="2">
        <v>94.59</v>
      </c>
      <c r="J51" s="2">
        <v>110.74</v>
      </c>
      <c r="K51" s="2">
        <v>104.72</v>
      </c>
      <c r="L51" s="2">
        <v>101.76</v>
      </c>
      <c r="M51" s="2">
        <v>100.37</v>
      </c>
      <c r="N51" s="2">
        <v>99.44</v>
      </c>
      <c r="O51" s="3">
        <v>102.6</v>
      </c>
      <c r="P51" s="2">
        <v>92.53</v>
      </c>
      <c r="Q51" s="2">
        <v>107.01</v>
      </c>
      <c r="R51" s="2">
        <v>102.01</v>
      </c>
      <c r="S51" s="2">
        <v>104.46</v>
      </c>
      <c r="T51" s="2">
        <v>99.29</v>
      </c>
      <c r="U51" s="4">
        <v>107.9</v>
      </c>
      <c r="V51" s="4">
        <v>99.91</v>
      </c>
      <c r="W51" s="4">
        <v>101.39</v>
      </c>
      <c r="X51" s="4">
        <v>100.74</v>
      </c>
      <c r="Y51" s="4">
        <v>99.02</v>
      </c>
      <c r="Z51" s="4">
        <v>104.17</v>
      </c>
      <c r="AA51" s="4">
        <v>101.39</v>
      </c>
      <c r="AB51" s="17" t="s">
        <v>29</v>
      </c>
      <c r="AC51" s="18">
        <f t="shared" si="3"/>
        <v>20</v>
      </c>
    </row>
    <row r="52" spans="1:29" ht="15.6" x14ac:dyDescent="0.3">
      <c r="A52" s="7" t="str">
        <f t="shared" si="2"/>
        <v>3T 2016</v>
      </c>
      <c r="B52" s="1">
        <v>42614</v>
      </c>
      <c r="C52" s="2">
        <v>108.91</v>
      </c>
      <c r="D52" s="2">
        <v>112.65</v>
      </c>
      <c r="E52" s="2">
        <v>98.86</v>
      </c>
      <c r="F52" s="2">
        <v>96.66</v>
      </c>
      <c r="G52" s="2">
        <v>100.62</v>
      </c>
      <c r="H52" s="2">
        <v>99.23</v>
      </c>
      <c r="I52" s="2">
        <v>96.34</v>
      </c>
      <c r="J52" s="2">
        <v>110.74</v>
      </c>
      <c r="K52" s="2">
        <v>104.61</v>
      </c>
      <c r="L52" s="2">
        <v>101.76</v>
      </c>
      <c r="M52" s="2">
        <v>100.5</v>
      </c>
      <c r="N52" s="2">
        <v>99.44</v>
      </c>
      <c r="O52" s="3">
        <v>104.8</v>
      </c>
      <c r="P52" s="2">
        <v>92.91</v>
      </c>
      <c r="Q52" s="2">
        <v>116.64</v>
      </c>
      <c r="R52" s="2">
        <v>100.95</v>
      </c>
      <c r="S52" s="2">
        <v>106.52</v>
      </c>
      <c r="T52" s="2">
        <v>101.83</v>
      </c>
      <c r="U52" s="4">
        <v>114.06</v>
      </c>
      <c r="V52" s="4">
        <v>98.91</v>
      </c>
      <c r="W52" s="4">
        <v>101.41</v>
      </c>
      <c r="X52" s="4">
        <v>100.74</v>
      </c>
      <c r="Y52" s="4">
        <v>100.32</v>
      </c>
      <c r="Z52" s="4">
        <v>107.32</v>
      </c>
      <c r="AA52" s="4">
        <v>101.41</v>
      </c>
      <c r="AB52" s="17" t="s">
        <v>29</v>
      </c>
      <c r="AC52" s="18">
        <f t="shared" si="3"/>
        <v>21</v>
      </c>
    </row>
    <row r="53" spans="1:29" ht="15.6" x14ac:dyDescent="0.3">
      <c r="A53" s="7" t="str">
        <f t="shared" si="2"/>
        <v>4T 2016</v>
      </c>
      <c r="B53" s="1">
        <v>42644</v>
      </c>
      <c r="C53" s="2">
        <v>104.48</v>
      </c>
      <c r="D53" s="2">
        <v>110.11</v>
      </c>
      <c r="E53" s="2">
        <v>98.86</v>
      </c>
      <c r="F53" s="2">
        <v>113.77</v>
      </c>
      <c r="G53" s="2">
        <v>100.34</v>
      </c>
      <c r="H53" s="2">
        <v>99.38</v>
      </c>
      <c r="I53" s="2">
        <v>96.34</v>
      </c>
      <c r="J53" s="2">
        <v>110.81</v>
      </c>
      <c r="K53" s="2">
        <v>104.48</v>
      </c>
      <c r="L53" s="2">
        <v>101.76</v>
      </c>
      <c r="M53" s="2">
        <v>100.08</v>
      </c>
      <c r="N53" s="2">
        <v>99.8</v>
      </c>
      <c r="O53" s="3">
        <v>103.65</v>
      </c>
      <c r="P53" s="2">
        <v>93.47</v>
      </c>
      <c r="Q53" s="2">
        <v>107.97</v>
      </c>
      <c r="R53" s="2">
        <v>103.14</v>
      </c>
      <c r="S53" s="2">
        <v>103.76</v>
      </c>
      <c r="T53" s="2">
        <v>104.22</v>
      </c>
      <c r="U53" s="4">
        <v>107.75</v>
      </c>
      <c r="V53" s="4">
        <v>102.87</v>
      </c>
      <c r="W53" s="4">
        <v>101.44</v>
      </c>
      <c r="X53" s="4">
        <v>100.87</v>
      </c>
      <c r="Y53" s="4">
        <v>111.11</v>
      </c>
      <c r="Z53" s="4">
        <v>103.54</v>
      </c>
      <c r="AA53" s="4">
        <v>101.44</v>
      </c>
      <c r="AB53" s="17" t="s">
        <v>29</v>
      </c>
      <c r="AC53" s="18">
        <f t="shared" si="3"/>
        <v>22</v>
      </c>
    </row>
    <row r="54" spans="1:29" ht="15.6" x14ac:dyDescent="0.3">
      <c r="A54" s="7" t="str">
        <f t="shared" si="2"/>
        <v>4T 2016</v>
      </c>
      <c r="B54" s="1">
        <v>42675</v>
      </c>
      <c r="C54" s="2">
        <v>104.72</v>
      </c>
      <c r="D54" s="2">
        <v>114.84</v>
      </c>
      <c r="E54" s="2">
        <v>99.52</v>
      </c>
      <c r="F54" s="2">
        <v>100.47</v>
      </c>
      <c r="G54" s="2">
        <v>100.62</v>
      </c>
      <c r="H54" s="2">
        <v>98.61</v>
      </c>
      <c r="I54" s="2">
        <v>95.17</v>
      </c>
      <c r="J54" s="2">
        <v>118.6</v>
      </c>
      <c r="K54" s="2">
        <v>109.94</v>
      </c>
      <c r="L54" s="2">
        <v>101.76</v>
      </c>
      <c r="M54" s="2">
        <v>100.46</v>
      </c>
      <c r="N54" s="2">
        <v>101.5</v>
      </c>
      <c r="O54" s="3">
        <v>103.13</v>
      </c>
      <c r="P54" s="2">
        <v>92.41</v>
      </c>
      <c r="Q54" s="2">
        <v>107.11</v>
      </c>
      <c r="R54" s="2">
        <v>102.58</v>
      </c>
      <c r="S54" s="2">
        <v>103.81</v>
      </c>
      <c r="T54" s="2">
        <v>102.18</v>
      </c>
      <c r="U54" s="4">
        <v>106.39</v>
      </c>
      <c r="V54" s="4">
        <v>101.63</v>
      </c>
      <c r="W54" s="4">
        <v>102.5</v>
      </c>
      <c r="X54" s="4">
        <v>99.61</v>
      </c>
      <c r="Y54" s="4">
        <v>102.33</v>
      </c>
      <c r="Z54" s="4">
        <v>103.93</v>
      </c>
      <c r="AA54" s="4">
        <v>102.5</v>
      </c>
      <c r="AB54" s="17" t="s">
        <v>29</v>
      </c>
      <c r="AC54" s="18">
        <f t="shared" si="3"/>
        <v>23</v>
      </c>
    </row>
    <row r="55" spans="1:29" ht="15.6" x14ac:dyDescent="0.3">
      <c r="A55" s="7" t="str">
        <f t="shared" si="2"/>
        <v>4T 2016</v>
      </c>
      <c r="B55" s="1">
        <v>42705</v>
      </c>
      <c r="C55" s="2">
        <v>100.55</v>
      </c>
      <c r="D55" s="2">
        <v>111.43</v>
      </c>
      <c r="E55" s="2">
        <v>98.92</v>
      </c>
      <c r="F55" s="2">
        <v>121.95</v>
      </c>
      <c r="G55" s="2">
        <v>100.72</v>
      </c>
      <c r="H55" s="2">
        <v>99.23</v>
      </c>
      <c r="I55" s="2">
        <v>96.32</v>
      </c>
      <c r="J55" s="2">
        <v>110.74</v>
      </c>
      <c r="K55" s="2">
        <v>104.6</v>
      </c>
      <c r="L55" s="2">
        <v>101.76</v>
      </c>
      <c r="M55" s="2">
        <v>100.41</v>
      </c>
      <c r="N55" s="2">
        <v>99.51</v>
      </c>
      <c r="O55" s="3">
        <v>102.43</v>
      </c>
      <c r="P55" s="2">
        <v>127.07</v>
      </c>
      <c r="Q55" s="2">
        <v>100.18</v>
      </c>
      <c r="R55" s="2">
        <v>101.7</v>
      </c>
      <c r="S55" s="2">
        <v>103.68</v>
      </c>
      <c r="T55" s="2">
        <v>100.63</v>
      </c>
      <c r="U55" s="4">
        <v>107.06</v>
      </c>
      <c r="V55" s="4">
        <v>99.98</v>
      </c>
      <c r="W55" s="4">
        <v>101.43</v>
      </c>
      <c r="X55" s="4">
        <v>100.68</v>
      </c>
      <c r="Y55" s="4">
        <v>100.55</v>
      </c>
      <c r="Z55" s="4">
        <v>103.79</v>
      </c>
      <c r="AA55" s="4">
        <v>101.43</v>
      </c>
      <c r="AB55" s="17" t="s">
        <v>29</v>
      </c>
      <c r="AC55" s="18">
        <f t="shared" si="3"/>
        <v>24</v>
      </c>
    </row>
    <row r="56" spans="1:29" ht="15.6" x14ac:dyDescent="0.3">
      <c r="A56" s="7" t="str">
        <f t="shared" si="2"/>
        <v>1T 2017</v>
      </c>
      <c r="B56" s="1">
        <v>42736</v>
      </c>
      <c r="C56" s="2">
        <v>100.33</v>
      </c>
      <c r="D56" s="2">
        <v>111.72</v>
      </c>
      <c r="E56" s="2">
        <v>99.52</v>
      </c>
      <c r="F56" s="2">
        <v>112.83</v>
      </c>
      <c r="G56" s="2">
        <v>99.66</v>
      </c>
      <c r="H56" s="2">
        <v>100.26</v>
      </c>
      <c r="I56" s="2">
        <v>96.31</v>
      </c>
      <c r="J56" s="2">
        <v>110.74</v>
      </c>
      <c r="K56" s="2">
        <v>104.2</v>
      </c>
      <c r="L56" s="2">
        <v>101.76</v>
      </c>
      <c r="M56" s="2">
        <v>101.06</v>
      </c>
      <c r="N56" s="2">
        <v>99.83</v>
      </c>
      <c r="O56" s="3">
        <v>101.66</v>
      </c>
      <c r="P56" s="2">
        <v>91.87</v>
      </c>
      <c r="Q56" s="2">
        <v>99.88</v>
      </c>
      <c r="R56" s="2">
        <v>104.06</v>
      </c>
      <c r="S56" s="2">
        <v>100.89</v>
      </c>
      <c r="T56" s="2">
        <v>104.35</v>
      </c>
      <c r="U56" s="2">
        <v>100.99</v>
      </c>
      <c r="V56" s="2">
        <v>104.05</v>
      </c>
      <c r="W56" s="2">
        <v>101.52</v>
      </c>
      <c r="X56" s="2">
        <v>99.99</v>
      </c>
      <c r="Y56" s="2">
        <v>111.36</v>
      </c>
      <c r="Z56" s="2">
        <v>100.46</v>
      </c>
      <c r="AA56" s="2">
        <v>101.52</v>
      </c>
      <c r="AB56" s="17" t="s">
        <v>29</v>
      </c>
      <c r="AC56" s="18">
        <f t="shared" si="3"/>
        <v>25</v>
      </c>
    </row>
    <row r="57" spans="1:29" ht="15.6" x14ac:dyDescent="0.3">
      <c r="A57" s="7" t="str">
        <f t="shared" si="2"/>
        <v>1T 2017</v>
      </c>
      <c r="B57" s="1">
        <v>42767</v>
      </c>
      <c r="C57" s="2">
        <v>100.33</v>
      </c>
      <c r="D57" s="2">
        <v>107.14</v>
      </c>
      <c r="E57" s="2">
        <v>99.52</v>
      </c>
      <c r="F57" s="2">
        <v>111.49</v>
      </c>
      <c r="G57" s="2">
        <v>99.66</v>
      </c>
      <c r="H57" s="2">
        <v>100.26</v>
      </c>
      <c r="I57" s="2">
        <v>96.3</v>
      </c>
      <c r="J57" s="2">
        <v>110.74</v>
      </c>
      <c r="K57" s="2">
        <v>104.2</v>
      </c>
      <c r="L57" s="2">
        <v>101.76</v>
      </c>
      <c r="M57" s="2">
        <v>99.89</v>
      </c>
      <c r="N57" s="2">
        <v>99.83</v>
      </c>
      <c r="O57" s="3">
        <v>101.19</v>
      </c>
      <c r="P57" s="2">
        <v>90.18</v>
      </c>
      <c r="Q57" s="2">
        <v>100.26</v>
      </c>
      <c r="R57" s="2">
        <v>103.43</v>
      </c>
      <c r="S57" s="2">
        <v>100.43</v>
      </c>
      <c r="T57" s="2">
        <v>103.93</v>
      </c>
      <c r="U57" s="2">
        <v>100.69</v>
      </c>
      <c r="V57" s="2">
        <v>103.26</v>
      </c>
      <c r="W57" s="2">
        <v>101.52</v>
      </c>
      <c r="X57" s="2">
        <v>99.98</v>
      </c>
      <c r="Y57" s="2">
        <v>111.36</v>
      </c>
      <c r="Z57" s="2">
        <v>99.87</v>
      </c>
      <c r="AA57" s="2">
        <v>101.52</v>
      </c>
      <c r="AB57" s="17" t="s">
        <v>29</v>
      </c>
      <c r="AC57" s="18">
        <f>IF(LOWER(AB57)="validé",AC56+1,"")</f>
        <v>26</v>
      </c>
    </row>
    <row r="58" spans="1:29" ht="15.6" x14ac:dyDescent="0.3">
      <c r="A58" s="7" t="str">
        <f t="shared" si="2"/>
        <v>1T 2017</v>
      </c>
      <c r="B58" s="1">
        <v>42795</v>
      </c>
      <c r="C58" s="2">
        <v>102.62</v>
      </c>
      <c r="D58" s="2">
        <v>116.6</v>
      </c>
      <c r="E58" s="2">
        <v>99.52</v>
      </c>
      <c r="F58" s="2">
        <v>111.24</v>
      </c>
      <c r="G58" s="2">
        <v>99.63</v>
      </c>
      <c r="H58" s="2">
        <v>100.26</v>
      </c>
      <c r="I58" s="2">
        <v>96.29</v>
      </c>
      <c r="J58" s="2">
        <v>110.74</v>
      </c>
      <c r="K58" s="2">
        <v>104.23</v>
      </c>
      <c r="L58" s="2">
        <v>101.76</v>
      </c>
      <c r="M58" s="2">
        <v>100.09</v>
      </c>
      <c r="N58" s="2">
        <v>99.52</v>
      </c>
      <c r="O58" s="3">
        <v>102.76</v>
      </c>
      <c r="P58" s="2">
        <v>89.91</v>
      </c>
      <c r="Q58" s="2">
        <v>104.25</v>
      </c>
      <c r="R58" s="2">
        <v>104</v>
      </c>
      <c r="S58" s="2">
        <v>102.06</v>
      </c>
      <c r="T58" s="2">
        <v>105.47</v>
      </c>
      <c r="U58" s="2">
        <v>104.53</v>
      </c>
      <c r="V58" s="2">
        <v>103.48</v>
      </c>
      <c r="W58" s="2">
        <v>101.57</v>
      </c>
      <c r="X58" s="2">
        <v>99.97</v>
      </c>
      <c r="Y58" s="2">
        <v>111.33</v>
      </c>
      <c r="Z58" s="2">
        <v>102.24</v>
      </c>
      <c r="AA58" s="2">
        <v>101.57</v>
      </c>
      <c r="AB58" s="17" t="s">
        <v>29</v>
      </c>
      <c r="AC58" s="18">
        <f t="shared" si="3"/>
        <v>27</v>
      </c>
    </row>
    <row r="59" spans="1:29" ht="15.6" x14ac:dyDescent="0.3">
      <c r="A59" s="7" t="str">
        <f t="shared" si="2"/>
        <v>2T 2017</v>
      </c>
      <c r="B59" s="1">
        <v>42826</v>
      </c>
      <c r="C59" s="2">
        <v>103.4</v>
      </c>
      <c r="D59" s="2">
        <v>118.56</v>
      </c>
      <c r="E59" s="2">
        <v>99.52</v>
      </c>
      <c r="F59" s="2">
        <v>110.29</v>
      </c>
      <c r="G59" s="2">
        <v>99.63</v>
      </c>
      <c r="H59" s="2">
        <v>100.26</v>
      </c>
      <c r="I59" s="2">
        <v>96.29</v>
      </c>
      <c r="J59" s="2">
        <v>110.79</v>
      </c>
      <c r="K59" s="2">
        <v>104.23</v>
      </c>
      <c r="L59" s="2">
        <v>101.76</v>
      </c>
      <c r="M59" s="2">
        <v>100.8</v>
      </c>
      <c r="N59" s="2">
        <v>99.52</v>
      </c>
      <c r="O59" s="3">
        <v>102.96</v>
      </c>
      <c r="P59" s="2">
        <v>88.79</v>
      </c>
      <c r="Q59" s="2">
        <v>106.08</v>
      </c>
      <c r="R59" s="2">
        <v>103.69</v>
      </c>
      <c r="S59" s="2">
        <v>102.27</v>
      </c>
      <c r="T59" s="2">
        <v>105.62</v>
      </c>
      <c r="U59" s="2">
        <v>104.62</v>
      </c>
      <c r="V59" s="2">
        <v>104.02</v>
      </c>
      <c r="W59" s="2">
        <v>101.57</v>
      </c>
      <c r="X59" s="2">
        <v>99.97</v>
      </c>
      <c r="Y59" s="2">
        <v>111.26</v>
      </c>
      <c r="Z59" s="2">
        <v>102.6</v>
      </c>
      <c r="AA59" s="2">
        <v>101.57</v>
      </c>
      <c r="AB59" s="17" t="s">
        <v>29</v>
      </c>
      <c r="AC59" s="18">
        <f t="shared" si="3"/>
        <v>28</v>
      </c>
    </row>
    <row r="60" spans="1:29" ht="15.6" x14ac:dyDescent="0.3">
      <c r="A60" s="7" t="str">
        <f t="shared" si="2"/>
        <v>2T 2017</v>
      </c>
      <c r="B60" s="1">
        <v>42856</v>
      </c>
      <c r="C60" s="2">
        <v>105.09</v>
      </c>
      <c r="D60" s="2">
        <v>118.4</v>
      </c>
      <c r="E60" s="2">
        <v>99.5</v>
      </c>
      <c r="F60" s="2">
        <v>112.22</v>
      </c>
      <c r="G60" s="2">
        <v>99.6</v>
      </c>
      <c r="H60" s="2">
        <v>100.26</v>
      </c>
      <c r="I60" s="2">
        <v>96.3</v>
      </c>
      <c r="J60" s="2">
        <v>110.79</v>
      </c>
      <c r="K60" s="2">
        <v>104.23</v>
      </c>
      <c r="L60" s="2">
        <v>101.76</v>
      </c>
      <c r="M60" s="2">
        <v>100.81</v>
      </c>
      <c r="N60" s="2">
        <v>99.52</v>
      </c>
      <c r="O60" s="3">
        <v>104.12</v>
      </c>
      <c r="P60" s="2">
        <v>91.44</v>
      </c>
      <c r="Q60" s="2">
        <v>108.86</v>
      </c>
      <c r="R60" s="2">
        <v>103.86</v>
      </c>
      <c r="S60" s="2">
        <v>103.78</v>
      </c>
      <c r="T60" s="2">
        <v>105.68</v>
      </c>
      <c r="U60" s="2">
        <v>107.17</v>
      </c>
      <c r="V60" s="2">
        <v>104.08</v>
      </c>
      <c r="W60" s="2">
        <v>101.58</v>
      </c>
      <c r="X60" s="2">
        <v>99.97</v>
      </c>
      <c r="Y60" s="2">
        <v>111.25</v>
      </c>
      <c r="Z60" s="2">
        <v>104.23</v>
      </c>
      <c r="AA60" s="2">
        <v>101.58</v>
      </c>
      <c r="AB60" s="17" t="s">
        <v>29</v>
      </c>
      <c r="AC60" s="18">
        <f t="shared" si="3"/>
        <v>29</v>
      </c>
    </row>
    <row r="61" spans="1:29" ht="15.6" x14ac:dyDescent="0.3">
      <c r="A61" s="7" t="str">
        <f t="shared" si="2"/>
        <v>2T 2017</v>
      </c>
      <c r="B61" s="1">
        <v>42887</v>
      </c>
      <c r="C61" s="2">
        <v>106.54</v>
      </c>
      <c r="D61" s="2">
        <v>110.23</v>
      </c>
      <c r="E61" s="2">
        <v>100.73</v>
      </c>
      <c r="F61" s="2">
        <v>96.16</v>
      </c>
      <c r="G61" s="2">
        <v>100.01</v>
      </c>
      <c r="H61" s="2">
        <v>100.26</v>
      </c>
      <c r="I61" s="2">
        <v>96.32</v>
      </c>
      <c r="J61" s="2">
        <v>110.79</v>
      </c>
      <c r="K61" s="2">
        <v>104.01</v>
      </c>
      <c r="L61" s="2">
        <v>101.76</v>
      </c>
      <c r="M61" s="2">
        <v>102.72</v>
      </c>
      <c r="N61" s="2">
        <v>99.51</v>
      </c>
      <c r="O61" s="3">
        <v>103.44</v>
      </c>
      <c r="P61" s="2">
        <v>91.84</v>
      </c>
      <c r="Q61" s="2">
        <v>111.66</v>
      </c>
      <c r="R61" s="2">
        <v>102</v>
      </c>
      <c r="S61" s="2">
        <v>105.23</v>
      </c>
      <c r="T61" s="2">
        <v>100.72</v>
      </c>
      <c r="U61" s="2">
        <v>109.35</v>
      </c>
      <c r="V61" s="2">
        <v>100.75</v>
      </c>
      <c r="W61" s="2">
        <v>102.25</v>
      </c>
      <c r="X61" s="2">
        <v>99.8</v>
      </c>
      <c r="Y61" s="2">
        <v>101.33</v>
      </c>
      <c r="Z61" s="2">
        <v>105.2</v>
      </c>
      <c r="AA61" s="2">
        <v>102.25</v>
      </c>
      <c r="AB61" s="17" t="s">
        <v>29</v>
      </c>
      <c r="AC61" s="18">
        <f t="shared" si="3"/>
        <v>30</v>
      </c>
    </row>
    <row r="62" spans="1:29" ht="15.6" x14ac:dyDescent="0.3">
      <c r="A62" s="7" t="str">
        <f t="shared" si="2"/>
        <v>3T 2017</v>
      </c>
      <c r="B62" s="1">
        <v>42917</v>
      </c>
      <c r="C62" s="2">
        <v>109.08</v>
      </c>
      <c r="D62" s="2">
        <v>111.4</v>
      </c>
      <c r="E62" s="2">
        <v>100.51</v>
      </c>
      <c r="F62" s="2">
        <v>98.57</v>
      </c>
      <c r="G62" s="2">
        <v>99.73</v>
      </c>
      <c r="H62" s="2">
        <v>100.26</v>
      </c>
      <c r="I62" s="2">
        <v>96.32</v>
      </c>
      <c r="J62" s="2">
        <v>110.79</v>
      </c>
      <c r="K62" s="2">
        <v>104.01</v>
      </c>
      <c r="L62" s="2">
        <v>101.76</v>
      </c>
      <c r="M62" s="2">
        <v>102.71</v>
      </c>
      <c r="N62" s="2">
        <v>99.51</v>
      </c>
      <c r="O62" s="3">
        <v>105.11</v>
      </c>
      <c r="P62" s="2">
        <v>94.44</v>
      </c>
      <c r="Q62" s="2">
        <v>114.57</v>
      </c>
      <c r="R62" s="2">
        <v>102.81</v>
      </c>
      <c r="S62" s="2">
        <v>107.32</v>
      </c>
      <c r="T62" s="2">
        <v>101.2</v>
      </c>
      <c r="U62" s="2">
        <v>111.43</v>
      </c>
      <c r="V62" s="2">
        <v>102.78</v>
      </c>
      <c r="W62" s="2">
        <v>102.25</v>
      </c>
      <c r="X62" s="2">
        <v>99.8</v>
      </c>
      <c r="Y62" s="2">
        <v>101.21</v>
      </c>
      <c r="Z62" s="2">
        <v>107.52</v>
      </c>
      <c r="AA62" s="2">
        <v>102.25</v>
      </c>
      <c r="AB62" s="17" t="s">
        <v>29</v>
      </c>
      <c r="AC62" s="18">
        <f t="shared" si="3"/>
        <v>31</v>
      </c>
    </row>
    <row r="63" spans="1:29" ht="15.6" x14ac:dyDescent="0.3">
      <c r="A63" s="7" t="str">
        <f t="shared" si="2"/>
        <v>3T 2017</v>
      </c>
      <c r="B63" s="1">
        <v>42948</v>
      </c>
      <c r="C63" s="2">
        <v>108.06</v>
      </c>
      <c r="D63" s="2">
        <v>111.28</v>
      </c>
      <c r="E63" s="2">
        <v>100.65</v>
      </c>
      <c r="F63" s="2">
        <v>98.76</v>
      </c>
      <c r="G63" s="2">
        <v>99.82</v>
      </c>
      <c r="H63" s="2">
        <v>100.26</v>
      </c>
      <c r="I63" s="2">
        <v>96.34</v>
      </c>
      <c r="J63" s="2">
        <v>110.79</v>
      </c>
      <c r="K63" s="2">
        <v>104.07</v>
      </c>
      <c r="L63" s="2">
        <v>101.76</v>
      </c>
      <c r="M63" s="2">
        <v>102.82</v>
      </c>
      <c r="N63" s="2">
        <v>99.53</v>
      </c>
      <c r="O63" s="3">
        <v>104.7</v>
      </c>
      <c r="P63" s="2">
        <v>94.97</v>
      </c>
      <c r="Q63" s="2">
        <v>113.74</v>
      </c>
      <c r="R63" s="2">
        <v>101.82</v>
      </c>
      <c r="S63" s="2">
        <v>106.63</v>
      </c>
      <c r="T63" s="2">
        <v>100.98</v>
      </c>
      <c r="U63" s="2">
        <v>111.09</v>
      </c>
      <c r="V63" s="2">
        <v>100.96</v>
      </c>
      <c r="W63" s="2">
        <v>102.27</v>
      </c>
      <c r="X63" s="2">
        <v>99.86</v>
      </c>
      <c r="Y63" s="2">
        <v>101.32</v>
      </c>
      <c r="Z63" s="2">
        <v>106.57</v>
      </c>
      <c r="AA63" s="2">
        <v>102.27</v>
      </c>
      <c r="AB63" s="17" t="s">
        <v>29</v>
      </c>
      <c r="AC63" s="18">
        <f t="shared" si="3"/>
        <v>32</v>
      </c>
    </row>
    <row r="64" spans="1:29" ht="15.6" x14ac:dyDescent="0.3">
      <c r="A64" s="7" t="str">
        <f t="shared" si="2"/>
        <v>3T 2017</v>
      </c>
      <c r="B64" s="1">
        <v>42979</v>
      </c>
      <c r="C64" s="2">
        <v>109.39</v>
      </c>
      <c r="D64" s="2">
        <v>113.73</v>
      </c>
      <c r="E64" s="2">
        <v>100.74</v>
      </c>
      <c r="F64" s="2">
        <v>95.39</v>
      </c>
      <c r="G64" s="2">
        <v>99.84</v>
      </c>
      <c r="H64" s="2">
        <v>100.26</v>
      </c>
      <c r="I64" s="2">
        <v>96.03</v>
      </c>
      <c r="J64" s="2">
        <v>110.8</v>
      </c>
      <c r="K64" s="2">
        <v>104.08</v>
      </c>
      <c r="L64" s="2">
        <v>101.98</v>
      </c>
      <c r="M64" s="2">
        <v>102.86</v>
      </c>
      <c r="N64" s="2">
        <v>99.55</v>
      </c>
      <c r="O64" s="3">
        <v>105.22</v>
      </c>
      <c r="P64" s="2">
        <v>90.39</v>
      </c>
      <c r="Q64" s="2">
        <v>114.7</v>
      </c>
      <c r="R64" s="2">
        <v>102.47</v>
      </c>
      <c r="S64" s="2">
        <v>107.49</v>
      </c>
      <c r="T64" s="2">
        <v>100.84</v>
      </c>
      <c r="U64" s="2">
        <v>112.43</v>
      </c>
      <c r="V64" s="2">
        <v>101.2</v>
      </c>
      <c r="W64" s="2">
        <v>102.31</v>
      </c>
      <c r="X64" s="2">
        <v>99.89</v>
      </c>
      <c r="Y64" s="2">
        <v>101.39</v>
      </c>
      <c r="Z64" s="2">
        <v>107.42</v>
      </c>
      <c r="AA64" s="2">
        <v>102.32</v>
      </c>
      <c r="AB64" s="17" t="s">
        <v>29</v>
      </c>
      <c r="AC64" s="18">
        <f t="shared" si="3"/>
        <v>33</v>
      </c>
    </row>
    <row r="65" spans="1:29" ht="15.6" x14ac:dyDescent="0.3">
      <c r="A65" s="7" t="str">
        <f t="shared" si="2"/>
        <v>4T 2017</v>
      </c>
      <c r="B65" s="1">
        <v>43009</v>
      </c>
      <c r="C65" s="2">
        <v>106.97</v>
      </c>
      <c r="D65" s="2">
        <v>115.04</v>
      </c>
      <c r="E65" s="2">
        <v>100.65</v>
      </c>
      <c r="F65" s="2">
        <v>96.48</v>
      </c>
      <c r="G65" s="2">
        <v>100.06</v>
      </c>
      <c r="H65" s="2">
        <v>100.26</v>
      </c>
      <c r="I65" s="2">
        <v>96.04</v>
      </c>
      <c r="J65" s="2">
        <v>110.75</v>
      </c>
      <c r="K65" s="2">
        <v>104.07</v>
      </c>
      <c r="L65" s="2">
        <v>102.73</v>
      </c>
      <c r="M65" s="2">
        <v>102.29</v>
      </c>
      <c r="N65" s="2">
        <v>100.06</v>
      </c>
      <c r="O65" s="3">
        <v>103.83</v>
      </c>
      <c r="P65" s="2">
        <v>91.26</v>
      </c>
      <c r="Q65" s="2">
        <v>112.01</v>
      </c>
      <c r="R65" s="2">
        <v>101.86</v>
      </c>
      <c r="S65" s="2">
        <v>105.31</v>
      </c>
      <c r="T65" s="2">
        <v>101.2</v>
      </c>
      <c r="U65" s="2">
        <v>108.89</v>
      </c>
      <c r="V65" s="2">
        <v>101.3</v>
      </c>
      <c r="W65" s="2">
        <v>102.51</v>
      </c>
      <c r="X65" s="2">
        <v>100.29</v>
      </c>
      <c r="Y65" s="2">
        <v>101.42</v>
      </c>
      <c r="Z65" s="2">
        <v>105.38</v>
      </c>
      <c r="AA65" s="2">
        <v>102.51</v>
      </c>
      <c r="AB65" s="17" t="s">
        <v>29</v>
      </c>
      <c r="AC65" s="18">
        <f t="shared" si="3"/>
        <v>34</v>
      </c>
    </row>
    <row r="66" spans="1:29" ht="15.6" x14ac:dyDescent="0.3">
      <c r="A66" s="7" t="str">
        <f t="shared" si="2"/>
        <v>4T 2017</v>
      </c>
      <c r="B66" s="1">
        <v>43040</v>
      </c>
      <c r="C66" s="2">
        <v>107.83</v>
      </c>
      <c r="D66" s="2">
        <v>113.78</v>
      </c>
      <c r="E66" s="2">
        <v>100.69</v>
      </c>
      <c r="F66" s="2">
        <v>95.72</v>
      </c>
      <c r="G66" s="2">
        <v>99.92</v>
      </c>
      <c r="H66" s="2">
        <v>100.26</v>
      </c>
      <c r="I66" s="2">
        <v>96.06</v>
      </c>
      <c r="J66" s="2">
        <v>110.68</v>
      </c>
      <c r="K66" s="2">
        <v>104.08</v>
      </c>
      <c r="L66" s="2">
        <v>102.73</v>
      </c>
      <c r="M66" s="2">
        <v>101.81</v>
      </c>
      <c r="N66" s="2">
        <v>99.55</v>
      </c>
      <c r="O66" s="3">
        <v>104.29</v>
      </c>
      <c r="P66" s="2">
        <v>91.09</v>
      </c>
      <c r="Q66" s="2">
        <v>114.33</v>
      </c>
      <c r="R66" s="2">
        <v>101.52</v>
      </c>
      <c r="S66" s="2">
        <v>105.94</v>
      </c>
      <c r="T66" s="2">
        <v>101.37</v>
      </c>
      <c r="U66" s="2">
        <v>110.89</v>
      </c>
      <c r="V66" s="2">
        <v>100.54</v>
      </c>
      <c r="W66" s="2">
        <v>102.39</v>
      </c>
      <c r="X66" s="2">
        <v>99.97</v>
      </c>
      <c r="Y66" s="2">
        <v>101.3</v>
      </c>
      <c r="Z66" s="2">
        <v>106.16</v>
      </c>
      <c r="AA66" s="2">
        <v>102.39</v>
      </c>
      <c r="AB66" s="17" t="s">
        <v>29</v>
      </c>
      <c r="AC66" s="18">
        <f t="shared" si="3"/>
        <v>35</v>
      </c>
    </row>
    <row r="67" spans="1:29" ht="15.6" x14ac:dyDescent="0.3">
      <c r="A67" s="7" t="str">
        <f t="shared" si="2"/>
        <v>4T 2017</v>
      </c>
      <c r="B67" s="1">
        <v>43070</v>
      </c>
      <c r="C67" s="2">
        <v>106.76</v>
      </c>
      <c r="D67" s="2">
        <v>116</v>
      </c>
      <c r="E67" s="2">
        <v>100.35</v>
      </c>
      <c r="F67" s="2">
        <v>100.39</v>
      </c>
      <c r="G67" s="2">
        <v>100.63</v>
      </c>
      <c r="H67" s="2">
        <v>100.26</v>
      </c>
      <c r="I67" s="2">
        <v>96.08</v>
      </c>
      <c r="J67" s="2">
        <v>111.56</v>
      </c>
      <c r="K67" s="2">
        <v>106.92</v>
      </c>
      <c r="L67" s="2">
        <v>102.73</v>
      </c>
      <c r="M67" s="2">
        <v>101.05</v>
      </c>
      <c r="N67" s="2">
        <v>100.04</v>
      </c>
      <c r="O67" s="3">
        <v>104.11</v>
      </c>
      <c r="P67" s="2">
        <v>93.29</v>
      </c>
      <c r="Q67" s="2">
        <v>111.47</v>
      </c>
      <c r="R67" s="2">
        <v>102.22</v>
      </c>
      <c r="S67" s="2">
        <v>105.61</v>
      </c>
      <c r="T67" s="2">
        <v>101.47</v>
      </c>
      <c r="U67" s="2">
        <v>108.88</v>
      </c>
      <c r="V67" s="2">
        <v>101.7</v>
      </c>
      <c r="W67" s="2">
        <v>102.2</v>
      </c>
      <c r="X67" s="2">
        <v>100.07</v>
      </c>
      <c r="Y67" s="2">
        <v>102.64</v>
      </c>
      <c r="Z67" s="2">
        <v>105.65</v>
      </c>
      <c r="AA67" s="2">
        <v>102.2</v>
      </c>
      <c r="AB67" s="17" t="s">
        <v>29</v>
      </c>
      <c r="AC67" s="18">
        <f t="shared" si="3"/>
        <v>36</v>
      </c>
    </row>
    <row r="68" spans="1:29" ht="15.6" x14ac:dyDescent="0.3">
      <c r="A68" s="7" t="str">
        <f t="shared" si="2"/>
        <v>1T 2018</v>
      </c>
      <c r="B68" s="1">
        <v>43101</v>
      </c>
      <c r="C68" s="2">
        <v>105.54</v>
      </c>
      <c r="D68" s="2">
        <v>124.16</v>
      </c>
      <c r="E68" s="2">
        <v>100.04</v>
      </c>
      <c r="F68" s="2">
        <v>99.6</v>
      </c>
      <c r="G68" s="2">
        <v>100.65</v>
      </c>
      <c r="H68" s="2">
        <v>100.28</v>
      </c>
      <c r="I68" s="2">
        <v>96.53</v>
      </c>
      <c r="J68" s="2">
        <v>111.56</v>
      </c>
      <c r="K68" s="2">
        <v>106.89</v>
      </c>
      <c r="L68" s="2">
        <v>102.73</v>
      </c>
      <c r="M68" s="2">
        <v>101.11</v>
      </c>
      <c r="N68" s="2">
        <v>100.04</v>
      </c>
      <c r="O68" s="3">
        <v>103.68</v>
      </c>
      <c r="P68" s="2">
        <v>92.67</v>
      </c>
      <c r="Q68" s="2">
        <v>110.16</v>
      </c>
      <c r="R68" s="2">
        <v>102.52</v>
      </c>
      <c r="S68" s="2">
        <v>105.04</v>
      </c>
      <c r="T68" s="2">
        <v>101.71</v>
      </c>
      <c r="U68" s="2">
        <v>108.1</v>
      </c>
      <c r="V68" s="2">
        <v>101.87</v>
      </c>
      <c r="W68" s="2">
        <v>102.35</v>
      </c>
      <c r="X68" s="2">
        <v>100.07</v>
      </c>
      <c r="Y68" s="2">
        <v>102.44</v>
      </c>
      <c r="Z68" s="2">
        <v>105.18</v>
      </c>
      <c r="AA68" s="2">
        <v>102.35</v>
      </c>
      <c r="AB68" s="17" t="s">
        <v>29</v>
      </c>
      <c r="AC68" s="18">
        <f t="shared" si="3"/>
        <v>37</v>
      </c>
    </row>
    <row r="69" spans="1:29" ht="15.6" x14ac:dyDescent="0.3">
      <c r="A69" s="7" t="str">
        <f t="shared" si="2"/>
        <v>1T 2018</v>
      </c>
      <c r="B69" s="1">
        <v>43132</v>
      </c>
      <c r="C69" s="2">
        <v>105.94</v>
      </c>
      <c r="D69" s="2">
        <v>120.98</v>
      </c>
      <c r="E69" s="2">
        <v>100.24</v>
      </c>
      <c r="F69" s="2">
        <v>100.42</v>
      </c>
      <c r="G69" s="2">
        <v>100.91</v>
      </c>
      <c r="H69" s="2">
        <v>100.28</v>
      </c>
      <c r="I69" s="2">
        <v>97.43</v>
      </c>
      <c r="J69" s="2">
        <v>111.56</v>
      </c>
      <c r="K69" s="2">
        <v>104.21</v>
      </c>
      <c r="L69" s="2">
        <v>103.15</v>
      </c>
      <c r="M69" s="2">
        <v>102.12</v>
      </c>
      <c r="N69" s="2">
        <v>100.04</v>
      </c>
      <c r="O69" s="3">
        <v>104</v>
      </c>
      <c r="P69" s="2">
        <v>96.6</v>
      </c>
      <c r="Q69" s="2">
        <v>110.63</v>
      </c>
      <c r="R69" s="2">
        <v>102.39</v>
      </c>
      <c r="S69" s="2">
        <v>105.7</v>
      </c>
      <c r="T69" s="2">
        <v>101.43</v>
      </c>
      <c r="U69" s="2">
        <v>109.44</v>
      </c>
      <c r="V69" s="2">
        <v>101.32</v>
      </c>
      <c r="W69" s="2">
        <v>103.06</v>
      </c>
      <c r="X69" s="2">
        <v>100.27</v>
      </c>
      <c r="Y69" s="2">
        <v>100.89</v>
      </c>
      <c r="Z69" s="2">
        <v>105.89</v>
      </c>
      <c r="AA69" s="2">
        <v>103.06</v>
      </c>
      <c r="AB69" s="17" t="s">
        <v>29</v>
      </c>
      <c r="AC69" s="18">
        <f t="shared" si="3"/>
        <v>38</v>
      </c>
    </row>
    <row r="70" spans="1:29" ht="15.6" x14ac:dyDescent="0.3">
      <c r="A70" s="7" t="str">
        <f t="shared" si="2"/>
        <v>1T 2018</v>
      </c>
      <c r="B70" s="1">
        <v>43160</v>
      </c>
      <c r="C70" s="2">
        <v>106.15</v>
      </c>
      <c r="D70" s="2">
        <v>118.73</v>
      </c>
      <c r="E70" s="2">
        <v>100.47</v>
      </c>
      <c r="F70" s="2">
        <v>97.21</v>
      </c>
      <c r="G70" s="2">
        <v>101.03</v>
      </c>
      <c r="H70" s="2">
        <v>100.28</v>
      </c>
      <c r="I70" s="2">
        <v>97.45</v>
      </c>
      <c r="J70" s="2">
        <v>111.56</v>
      </c>
      <c r="K70" s="2">
        <v>100.4</v>
      </c>
      <c r="L70" s="2">
        <v>103.15</v>
      </c>
      <c r="M70" s="2">
        <v>102.3</v>
      </c>
      <c r="N70" s="2">
        <v>100.06</v>
      </c>
      <c r="O70" s="3">
        <v>103.65</v>
      </c>
      <c r="P70" s="2">
        <v>97.42</v>
      </c>
      <c r="Q70" s="2">
        <v>109.89</v>
      </c>
      <c r="R70" s="2">
        <v>103.21</v>
      </c>
      <c r="S70" s="2">
        <v>106.25</v>
      </c>
      <c r="T70" s="2">
        <v>101.08</v>
      </c>
      <c r="U70" s="2">
        <v>107.91</v>
      </c>
      <c r="V70" s="2">
        <v>101.89</v>
      </c>
      <c r="W70" s="2">
        <v>106.5</v>
      </c>
      <c r="X70" s="2">
        <v>100.37</v>
      </c>
      <c r="Y70" s="2">
        <v>101.03</v>
      </c>
      <c r="Z70" s="2">
        <v>105.32</v>
      </c>
      <c r="AA70" s="2">
        <v>106.49</v>
      </c>
      <c r="AB70" s="17" t="s">
        <v>29</v>
      </c>
      <c r="AC70" s="18">
        <f t="shared" si="3"/>
        <v>39</v>
      </c>
    </row>
    <row r="71" spans="1:29" ht="15.6" x14ac:dyDescent="0.3">
      <c r="A71" s="7" t="str">
        <f t="shared" si="2"/>
        <v>2T 2018</v>
      </c>
      <c r="B71" s="1">
        <v>43191</v>
      </c>
      <c r="C71" s="2">
        <v>108.7</v>
      </c>
      <c r="D71" s="2">
        <v>122.82</v>
      </c>
      <c r="E71" s="2">
        <v>100.26</v>
      </c>
      <c r="F71" s="2">
        <v>98.71</v>
      </c>
      <c r="G71" s="2">
        <v>101.05</v>
      </c>
      <c r="H71" s="2">
        <v>100.28</v>
      </c>
      <c r="I71" s="2">
        <v>97.46</v>
      </c>
      <c r="J71" s="2">
        <v>111.62</v>
      </c>
      <c r="K71" s="2">
        <v>104.24</v>
      </c>
      <c r="L71" s="2">
        <v>103.15</v>
      </c>
      <c r="M71" s="2">
        <v>102.21</v>
      </c>
      <c r="N71" s="2">
        <v>100.06</v>
      </c>
      <c r="O71" s="3">
        <v>105.41</v>
      </c>
      <c r="P71" s="2">
        <v>93.98</v>
      </c>
      <c r="Q71" s="2">
        <v>114.08</v>
      </c>
      <c r="R71" s="2">
        <v>102.93</v>
      </c>
      <c r="S71" s="2">
        <v>107.48</v>
      </c>
      <c r="T71" s="2">
        <v>101.54</v>
      </c>
      <c r="U71" s="2">
        <v>111.59</v>
      </c>
      <c r="V71" s="2">
        <v>101.98</v>
      </c>
      <c r="W71" s="2">
        <v>103.08</v>
      </c>
      <c r="X71" s="2">
        <v>100.38</v>
      </c>
      <c r="Y71" s="2">
        <v>101.11</v>
      </c>
      <c r="Z71" s="2">
        <v>107.58</v>
      </c>
      <c r="AA71" s="2">
        <v>103.08</v>
      </c>
      <c r="AB71" s="17" t="s">
        <v>29</v>
      </c>
      <c r="AC71" s="18">
        <f t="shared" si="3"/>
        <v>40</v>
      </c>
    </row>
    <row r="72" spans="1:29" ht="15.6" x14ac:dyDescent="0.3">
      <c r="A72" s="7" t="str">
        <f t="shared" si="2"/>
        <v>2T 2018</v>
      </c>
      <c r="B72" s="1">
        <v>43221</v>
      </c>
      <c r="C72" s="2">
        <v>109.75</v>
      </c>
      <c r="D72" s="2">
        <v>122.42</v>
      </c>
      <c r="E72" s="2">
        <v>100.72</v>
      </c>
      <c r="F72" s="2">
        <v>96.77</v>
      </c>
      <c r="G72" s="2">
        <v>101.11</v>
      </c>
      <c r="H72" s="2">
        <v>100.28</v>
      </c>
      <c r="I72" s="2">
        <v>97.14</v>
      </c>
      <c r="J72" s="2">
        <v>111.56</v>
      </c>
      <c r="K72" s="2">
        <v>104.44</v>
      </c>
      <c r="L72" s="2">
        <v>103.15</v>
      </c>
      <c r="M72" s="2">
        <v>102.56</v>
      </c>
      <c r="N72" s="2">
        <v>100.06</v>
      </c>
      <c r="O72" s="3">
        <v>105.8</v>
      </c>
      <c r="P72" s="2">
        <v>91.52</v>
      </c>
      <c r="Q72" s="2">
        <v>117.1</v>
      </c>
      <c r="R72" s="2">
        <v>102.93</v>
      </c>
      <c r="S72" s="2">
        <v>107.97</v>
      </c>
      <c r="T72" s="2">
        <v>102.56</v>
      </c>
      <c r="U72" s="2">
        <v>113.43</v>
      </c>
      <c r="V72" s="2">
        <v>102.17</v>
      </c>
      <c r="W72" s="2">
        <v>102.86</v>
      </c>
      <c r="X72" s="2">
        <v>100.36</v>
      </c>
      <c r="Y72" s="2">
        <v>101.43</v>
      </c>
      <c r="Z72" s="2">
        <v>108.57</v>
      </c>
      <c r="AA72" s="2">
        <v>102.85</v>
      </c>
      <c r="AB72" s="17" t="s">
        <v>29</v>
      </c>
      <c r="AC72" s="18">
        <f t="shared" si="3"/>
        <v>41</v>
      </c>
    </row>
    <row r="73" spans="1:29" ht="15.6" x14ac:dyDescent="0.3">
      <c r="A73" s="7" t="str">
        <f t="shared" si="2"/>
        <v>2T 2018</v>
      </c>
      <c r="B73" s="1">
        <v>43252</v>
      </c>
      <c r="C73" s="2">
        <v>112.12</v>
      </c>
      <c r="D73" s="2">
        <v>128.72999999999999</v>
      </c>
      <c r="E73" s="2">
        <v>100.72</v>
      </c>
      <c r="F73" s="2">
        <v>96.88</v>
      </c>
      <c r="G73" s="2">
        <v>101.16</v>
      </c>
      <c r="H73" s="2">
        <v>100.28</v>
      </c>
      <c r="I73" s="2">
        <v>97.14</v>
      </c>
      <c r="J73" s="2">
        <v>111.56</v>
      </c>
      <c r="K73" s="2">
        <v>104.44</v>
      </c>
      <c r="L73" s="2">
        <v>103.15</v>
      </c>
      <c r="M73" s="2">
        <v>102.91</v>
      </c>
      <c r="N73" s="2">
        <v>100.06</v>
      </c>
      <c r="O73" s="3">
        <v>107.2</v>
      </c>
      <c r="P73" s="2">
        <v>91.8</v>
      </c>
      <c r="Q73" s="2">
        <v>120.65</v>
      </c>
      <c r="R73" s="2">
        <v>103.35</v>
      </c>
      <c r="S73" s="2">
        <v>109.97</v>
      </c>
      <c r="T73" s="2">
        <v>102.14</v>
      </c>
      <c r="U73" s="2">
        <v>116.06</v>
      </c>
      <c r="V73" s="2">
        <v>102.78</v>
      </c>
      <c r="W73" s="2">
        <v>102.99</v>
      </c>
      <c r="X73" s="2">
        <v>100.44</v>
      </c>
      <c r="Y73" s="2">
        <v>101.43</v>
      </c>
      <c r="Z73" s="2">
        <v>110.45</v>
      </c>
      <c r="AA73" s="2">
        <v>102.99</v>
      </c>
      <c r="AB73" s="17" t="s">
        <v>29</v>
      </c>
      <c r="AC73" s="18">
        <f t="shared" si="3"/>
        <v>42</v>
      </c>
    </row>
    <row r="74" spans="1:29" ht="15.6" x14ac:dyDescent="0.3">
      <c r="A74" s="7" t="str">
        <f t="shared" si="2"/>
        <v>3T 2018</v>
      </c>
      <c r="B74" s="1">
        <v>43282</v>
      </c>
      <c r="C74" s="2">
        <v>114.21</v>
      </c>
      <c r="D74" s="2">
        <v>128.08000000000001</v>
      </c>
      <c r="E74" s="2">
        <v>100.72</v>
      </c>
      <c r="F74" s="2">
        <v>96.01</v>
      </c>
      <c r="G74" s="2">
        <v>101.16</v>
      </c>
      <c r="H74" s="2">
        <v>100.28</v>
      </c>
      <c r="I74" s="2">
        <v>97.19</v>
      </c>
      <c r="J74" s="2">
        <v>110.27</v>
      </c>
      <c r="K74" s="2">
        <v>104.53</v>
      </c>
      <c r="L74" s="2">
        <v>103.15</v>
      </c>
      <c r="M74" s="2">
        <v>103.41</v>
      </c>
      <c r="N74" s="2">
        <v>100.06</v>
      </c>
      <c r="O74" s="3">
        <v>108.03</v>
      </c>
      <c r="P74" s="2">
        <v>90.31</v>
      </c>
      <c r="Q74" s="2">
        <v>122.87</v>
      </c>
      <c r="R74" s="2">
        <v>103.86</v>
      </c>
      <c r="S74" s="2">
        <v>111.05</v>
      </c>
      <c r="T74" s="2">
        <v>102.24</v>
      </c>
      <c r="U74" s="2">
        <v>118.28</v>
      </c>
      <c r="V74" s="2">
        <v>102.75</v>
      </c>
      <c r="W74" s="2">
        <v>102.84</v>
      </c>
      <c r="X74" s="2">
        <v>100.44</v>
      </c>
      <c r="Y74" s="2">
        <v>101.43</v>
      </c>
      <c r="Z74" s="2">
        <v>111.73</v>
      </c>
      <c r="AA74" s="2">
        <v>102.83</v>
      </c>
      <c r="AB74" s="17" t="s">
        <v>29</v>
      </c>
      <c r="AC74" s="18">
        <f t="shared" si="3"/>
        <v>43</v>
      </c>
    </row>
    <row r="75" spans="1:29" ht="15.6" x14ac:dyDescent="0.3">
      <c r="A75" s="7" t="str">
        <f t="shared" si="2"/>
        <v>3T 2018</v>
      </c>
      <c r="B75" s="1">
        <v>43313</v>
      </c>
      <c r="C75" s="2">
        <v>111.81</v>
      </c>
      <c r="D75" s="2">
        <v>129.4</v>
      </c>
      <c r="E75" s="2">
        <v>100.39</v>
      </c>
      <c r="F75" s="2">
        <v>96.09</v>
      </c>
      <c r="G75" s="2">
        <v>101.15</v>
      </c>
      <c r="H75" s="2">
        <v>100.28</v>
      </c>
      <c r="I75" s="2">
        <v>97.49</v>
      </c>
      <c r="J75" s="2">
        <v>109.26</v>
      </c>
      <c r="K75" s="2">
        <v>101.16</v>
      </c>
      <c r="L75" s="2">
        <v>103.15</v>
      </c>
      <c r="M75" s="2">
        <v>103.25</v>
      </c>
      <c r="N75" s="2">
        <v>100.31</v>
      </c>
      <c r="O75" s="3">
        <v>106.93</v>
      </c>
      <c r="P75" s="2">
        <v>90.99</v>
      </c>
      <c r="Q75" s="2">
        <v>119.18</v>
      </c>
      <c r="R75" s="2">
        <v>103.41</v>
      </c>
      <c r="S75" s="2">
        <v>109.3</v>
      </c>
      <c r="T75" s="2">
        <v>102.36</v>
      </c>
      <c r="U75" s="2">
        <v>115.22</v>
      </c>
      <c r="V75" s="2">
        <v>102.5</v>
      </c>
      <c r="W75" s="2">
        <v>102.95</v>
      </c>
      <c r="X75" s="2">
        <v>100.57</v>
      </c>
      <c r="Y75" s="2">
        <v>100.62</v>
      </c>
      <c r="Z75" s="2">
        <v>110.05</v>
      </c>
      <c r="AA75" s="2">
        <v>102.95</v>
      </c>
      <c r="AB75" s="17" t="s">
        <v>29</v>
      </c>
      <c r="AC75" s="18">
        <f t="shared" si="3"/>
        <v>44</v>
      </c>
    </row>
    <row r="76" spans="1:29" ht="15.6" x14ac:dyDescent="0.3">
      <c r="A76" s="7" t="str">
        <f t="shared" si="2"/>
        <v>3T 2018</v>
      </c>
      <c r="B76" s="1">
        <v>43344</v>
      </c>
      <c r="C76" s="2">
        <v>111.68</v>
      </c>
      <c r="D76" s="2">
        <v>135.76</v>
      </c>
      <c r="E76" s="2">
        <v>100.42</v>
      </c>
      <c r="F76" s="2">
        <v>97.2</v>
      </c>
      <c r="G76" s="2">
        <v>101.15</v>
      </c>
      <c r="H76" s="2">
        <v>100.29</v>
      </c>
      <c r="I76" s="2">
        <v>97.49</v>
      </c>
      <c r="J76" s="2">
        <v>110.43</v>
      </c>
      <c r="K76" s="2">
        <v>101.26</v>
      </c>
      <c r="L76" s="2">
        <v>103.15</v>
      </c>
      <c r="M76" s="2">
        <v>103.81</v>
      </c>
      <c r="N76" s="2">
        <v>100.31</v>
      </c>
      <c r="O76" s="3">
        <v>107.29</v>
      </c>
      <c r="P76" s="2">
        <v>92.53</v>
      </c>
      <c r="Q76" s="2">
        <v>118.69</v>
      </c>
      <c r="R76" s="2">
        <v>103.87</v>
      </c>
      <c r="S76" s="2">
        <v>109.58</v>
      </c>
      <c r="T76" s="2">
        <v>103</v>
      </c>
      <c r="U76" s="2">
        <v>115.39</v>
      </c>
      <c r="V76" s="2">
        <v>103.17</v>
      </c>
      <c r="W76" s="2">
        <v>103.1</v>
      </c>
      <c r="X76" s="2">
        <v>100.57</v>
      </c>
      <c r="Y76" s="2">
        <v>100.63</v>
      </c>
      <c r="Z76" s="2">
        <v>110.64</v>
      </c>
      <c r="AA76" s="2">
        <v>103.1</v>
      </c>
      <c r="AB76" s="17" t="s">
        <v>29</v>
      </c>
      <c r="AC76" s="18">
        <f t="shared" si="3"/>
        <v>45</v>
      </c>
    </row>
    <row r="77" spans="1:29" ht="15.6" x14ac:dyDescent="0.3">
      <c r="A77" s="7" t="str">
        <f t="shared" si="2"/>
        <v>4T 2018</v>
      </c>
      <c r="B77" s="1">
        <v>43374</v>
      </c>
      <c r="C77" s="2">
        <v>109.9</v>
      </c>
      <c r="D77" s="2">
        <v>130.15</v>
      </c>
      <c r="E77" s="2">
        <v>100.6</v>
      </c>
      <c r="F77" s="2">
        <v>97.36</v>
      </c>
      <c r="G77" s="2">
        <v>100.98</v>
      </c>
      <c r="H77" s="2">
        <v>100.29</v>
      </c>
      <c r="I77" s="2">
        <v>97.76</v>
      </c>
      <c r="J77" s="2">
        <v>110.43</v>
      </c>
      <c r="K77" s="2">
        <v>102.4</v>
      </c>
      <c r="L77" s="2">
        <v>104.59</v>
      </c>
      <c r="M77" s="2">
        <v>103.18</v>
      </c>
      <c r="N77" s="2">
        <v>100.31</v>
      </c>
      <c r="O77" s="3">
        <v>106.05</v>
      </c>
      <c r="P77" s="2">
        <v>92.46</v>
      </c>
      <c r="Q77" s="2">
        <v>116.42</v>
      </c>
      <c r="R77" s="2">
        <v>103.33</v>
      </c>
      <c r="S77" s="2">
        <v>107.99</v>
      </c>
      <c r="T77" s="2">
        <v>102.49</v>
      </c>
      <c r="U77" s="2">
        <v>112.9</v>
      </c>
      <c r="V77" s="2">
        <v>102.7</v>
      </c>
      <c r="W77" s="2">
        <v>103.33</v>
      </c>
      <c r="X77" s="2">
        <v>100.56</v>
      </c>
      <c r="Y77" s="2">
        <v>100.8</v>
      </c>
      <c r="Z77" s="2">
        <v>108.68</v>
      </c>
      <c r="AA77" s="2">
        <v>103.33</v>
      </c>
      <c r="AB77" s="17" t="s">
        <v>29</v>
      </c>
      <c r="AC77" s="18">
        <f t="shared" si="3"/>
        <v>46</v>
      </c>
    </row>
    <row r="78" spans="1:29" ht="15.6" x14ac:dyDescent="0.3">
      <c r="A78" s="7" t="str">
        <f t="shared" si="2"/>
        <v>4T 2018</v>
      </c>
      <c r="B78" s="1">
        <v>43405</v>
      </c>
      <c r="C78" s="2">
        <v>106.65</v>
      </c>
      <c r="D78" s="2">
        <v>131.21</v>
      </c>
      <c r="E78" s="2">
        <v>100.78</v>
      </c>
      <c r="F78" s="2">
        <v>97.36</v>
      </c>
      <c r="G78" s="2">
        <v>101.02</v>
      </c>
      <c r="H78" s="2">
        <v>100.29</v>
      </c>
      <c r="I78" s="2">
        <v>99.07</v>
      </c>
      <c r="J78" s="2">
        <v>110.43</v>
      </c>
      <c r="K78" s="2">
        <v>102.4</v>
      </c>
      <c r="L78" s="2">
        <v>104.59</v>
      </c>
      <c r="M78" s="2">
        <v>104.48</v>
      </c>
      <c r="N78" s="2">
        <v>100.43</v>
      </c>
      <c r="O78" s="3">
        <v>104.52</v>
      </c>
      <c r="P78" s="2">
        <v>93.88</v>
      </c>
      <c r="Q78" s="2">
        <v>111.15</v>
      </c>
      <c r="R78" s="2">
        <v>103.24</v>
      </c>
      <c r="S78" s="2">
        <v>105.91</v>
      </c>
      <c r="T78" s="2">
        <v>102.34</v>
      </c>
      <c r="U78" s="2">
        <v>108.58</v>
      </c>
      <c r="V78" s="2">
        <v>102.87</v>
      </c>
      <c r="W78" s="2">
        <v>103.41</v>
      </c>
      <c r="X78" s="2">
        <v>100.57</v>
      </c>
      <c r="Y78" s="2">
        <v>100.99</v>
      </c>
      <c r="Z78" s="2">
        <v>106.44</v>
      </c>
      <c r="AA78" s="2">
        <v>103.41</v>
      </c>
      <c r="AB78" s="17" t="s">
        <v>29</v>
      </c>
      <c r="AC78" s="18">
        <f t="shared" si="3"/>
        <v>47</v>
      </c>
    </row>
    <row r="79" spans="1:29" ht="15.6" x14ac:dyDescent="0.3">
      <c r="A79" s="7" t="str">
        <f t="shared" si="2"/>
        <v>4T 2018</v>
      </c>
      <c r="B79" s="1">
        <v>43435</v>
      </c>
      <c r="C79" s="2">
        <v>106.27</v>
      </c>
      <c r="D79" s="2">
        <v>129.59</v>
      </c>
      <c r="E79" s="2">
        <v>101.15</v>
      </c>
      <c r="F79" s="2">
        <v>96.67</v>
      </c>
      <c r="G79" s="2">
        <v>101</v>
      </c>
      <c r="H79" s="2">
        <v>100.29</v>
      </c>
      <c r="I79" s="2">
        <v>99.62</v>
      </c>
      <c r="J79" s="2">
        <v>110.63</v>
      </c>
      <c r="K79" s="2">
        <v>101.97</v>
      </c>
      <c r="L79" s="2">
        <v>104.6</v>
      </c>
      <c r="M79" s="2">
        <v>104.2</v>
      </c>
      <c r="N79" s="2">
        <v>100.21</v>
      </c>
      <c r="O79" s="3">
        <v>104.46</v>
      </c>
      <c r="P79" s="2">
        <v>93.49</v>
      </c>
      <c r="Q79" s="2">
        <v>109.92</v>
      </c>
      <c r="R79" s="2">
        <v>103.48</v>
      </c>
      <c r="S79" s="2">
        <v>105.77</v>
      </c>
      <c r="T79" s="2">
        <v>102.45</v>
      </c>
      <c r="U79" s="2">
        <v>108.09</v>
      </c>
      <c r="V79" s="2">
        <v>102.85</v>
      </c>
      <c r="W79" s="2">
        <v>103.52</v>
      </c>
      <c r="X79" s="2">
        <v>100.62</v>
      </c>
      <c r="Y79" s="2">
        <v>101.23</v>
      </c>
      <c r="Z79" s="2">
        <v>106.13</v>
      </c>
      <c r="AA79" s="2">
        <v>103.52</v>
      </c>
      <c r="AB79" s="17" t="s">
        <v>29</v>
      </c>
      <c r="AC79" s="18">
        <f t="shared" si="3"/>
        <v>48</v>
      </c>
    </row>
    <row r="80" spans="1:29" ht="15.6" x14ac:dyDescent="0.3">
      <c r="A80" s="7" t="str">
        <f t="shared" si="2"/>
        <v>1T 2019</v>
      </c>
      <c r="B80" s="1">
        <v>43466</v>
      </c>
      <c r="C80" s="2">
        <v>102.31</v>
      </c>
      <c r="D80" s="2">
        <v>125.19</v>
      </c>
      <c r="E80" s="2">
        <v>101.27</v>
      </c>
      <c r="F80" s="2">
        <v>99.07</v>
      </c>
      <c r="G80" s="2">
        <v>101.21</v>
      </c>
      <c r="H80" s="2">
        <v>100.29</v>
      </c>
      <c r="I80" s="2">
        <v>99.65</v>
      </c>
      <c r="J80" s="2">
        <v>99.53</v>
      </c>
      <c r="K80" s="2">
        <v>101.92</v>
      </c>
      <c r="L80" s="2">
        <v>104.6</v>
      </c>
      <c r="M80" s="2">
        <v>104.7</v>
      </c>
      <c r="N80" s="2">
        <v>100.6</v>
      </c>
      <c r="O80" s="3">
        <v>102.19</v>
      </c>
      <c r="P80" s="2">
        <v>96.38</v>
      </c>
      <c r="Q80" s="2">
        <v>102.84</v>
      </c>
      <c r="R80" s="2">
        <v>103.22</v>
      </c>
      <c r="S80" s="2">
        <v>102.75</v>
      </c>
      <c r="T80" s="2">
        <v>102.07</v>
      </c>
      <c r="U80" s="2">
        <v>103.27</v>
      </c>
      <c r="V80" s="2">
        <v>102.21</v>
      </c>
      <c r="W80" s="2">
        <v>102.62</v>
      </c>
      <c r="X80" s="2">
        <v>100.38</v>
      </c>
      <c r="Y80" s="2">
        <v>101.28</v>
      </c>
      <c r="Z80" s="2">
        <v>102.98</v>
      </c>
      <c r="AA80" s="2">
        <v>102.61</v>
      </c>
      <c r="AB80" s="17" t="s">
        <v>29</v>
      </c>
      <c r="AC80" s="18">
        <f t="shared" si="3"/>
        <v>49</v>
      </c>
    </row>
    <row r="81" spans="1:29" ht="15.6" x14ac:dyDescent="0.3">
      <c r="A81" s="7" t="str">
        <f t="shared" si="2"/>
        <v>1T 2019</v>
      </c>
      <c r="B81" s="1">
        <v>43497</v>
      </c>
      <c r="C81" s="2">
        <v>101.3</v>
      </c>
      <c r="D81" s="2">
        <v>129</v>
      </c>
      <c r="E81" s="2">
        <v>101.29</v>
      </c>
      <c r="F81" s="2">
        <v>96.83</v>
      </c>
      <c r="G81" s="2">
        <v>101.17</v>
      </c>
      <c r="H81" s="2">
        <v>100.36</v>
      </c>
      <c r="I81" s="2">
        <v>99.34</v>
      </c>
      <c r="J81" s="2">
        <v>98.44</v>
      </c>
      <c r="K81" s="2">
        <v>101.4</v>
      </c>
      <c r="L81" s="2">
        <v>104.6</v>
      </c>
      <c r="M81" s="2">
        <v>105.47</v>
      </c>
      <c r="N81" s="2">
        <v>100.6</v>
      </c>
      <c r="O81" s="3">
        <v>101.77</v>
      </c>
      <c r="P81" s="2">
        <v>93.77</v>
      </c>
      <c r="Q81" s="2">
        <v>101.61</v>
      </c>
      <c r="R81" s="2">
        <v>103.07</v>
      </c>
      <c r="S81" s="2">
        <v>102.02</v>
      </c>
      <c r="T81" s="2">
        <v>102.2</v>
      </c>
      <c r="U81" s="2">
        <v>101.89</v>
      </c>
      <c r="V81" s="2">
        <v>102.11</v>
      </c>
      <c r="W81" s="2">
        <v>102.49</v>
      </c>
      <c r="X81" s="2">
        <v>100.28</v>
      </c>
      <c r="Y81" s="2">
        <v>101.15</v>
      </c>
      <c r="Z81" s="2">
        <v>102.27</v>
      </c>
      <c r="AA81" s="2">
        <v>102.49</v>
      </c>
      <c r="AB81" s="17" t="s">
        <v>29</v>
      </c>
      <c r="AC81" s="18">
        <f t="shared" si="3"/>
        <v>50</v>
      </c>
    </row>
    <row r="82" spans="1:29" ht="15.6" x14ac:dyDescent="0.3">
      <c r="A82" s="7" t="str">
        <f t="shared" si="2"/>
        <v>1T 2019</v>
      </c>
      <c r="B82" s="1">
        <v>43525</v>
      </c>
      <c r="C82" s="2">
        <v>102.17</v>
      </c>
      <c r="D82" s="2">
        <v>130.26</v>
      </c>
      <c r="E82" s="2">
        <v>101.19</v>
      </c>
      <c r="F82" s="2">
        <v>98.42</v>
      </c>
      <c r="G82" s="2">
        <v>101.16</v>
      </c>
      <c r="H82" s="2">
        <v>100.43</v>
      </c>
      <c r="I82" s="2">
        <v>99.36</v>
      </c>
      <c r="J82" s="2">
        <v>98.44</v>
      </c>
      <c r="K82" s="2">
        <v>101.19</v>
      </c>
      <c r="L82" s="2">
        <v>104.6</v>
      </c>
      <c r="M82" s="2">
        <v>105.73</v>
      </c>
      <c r="N82" s="2">
        <v>100.58</v>
      </c>
      <c r="O82" s="3">
        <v>102.28</v>
      </c>
      <c r="P82" s="2">
        <v>95.67</v>
      </c>
      <c r="Q82" s="2">
        <v>102.57</v>
      </c>
      <c r="R82" s="2">
        <v>103.34</v>
      </c>
      <c r="S82" s="2">
        <v>102.88</v>
      </c>
      <c r="T82" s="2">
        <v>101.94</v>
      </c>
      <c r="U82" s="2">
        <v>103.77</v>
      </c>
      <c r="V82" s="2">
        <v>101.94</v>
      </c>
      <c r="W82" s="2">
        <v>102.56</v>
      </c>
      <c r="X82" s="2">
        <v>100.31</v>
      </c>
      <c r="Y82" s="2">
        <v>101.16</v>
      </c>
      <c r="Z82" s="2">
        <v>103.11</v>
      </c>
      <c r="AA82" s="2">
        <v>102.56</v>
      </c>
      <c r="AB82" s="17" t="s">
        <v>29</v>
      </c>
      <c r="AC82" s="18">
        <f t="shared" si="3"/>
        <v>51</v>
      </c>
    </row>
    <row r="83" spans="1:29" ht="15.6" x14ac:dyDescent="0.3">
      <c r="A83" s="7" t="str">
        <f t="shared" si="2"/>
        <v>2T 2019</v>
      </c>
      <c r="B83" s="1">
        <v>43556</v>
      </c>
      <c r="C83" s="2">
        <v>102.93</v>
      </c>
      <c r="D83" s="2">
        <v>134.85</v>
      </c>
      <c r="E83" s="2">
        <v>101.18</v>
      </c>
      <c r="F83" s="2">
        <v>98.37</v>
      </c>
      <c r="G83" s="2">
        <v>101.16</v>
      </c>
      <c r="H83" s="2">
        <v>100.44</v>
      </c>
      <c r="I83" s="2">
        <v>99.35</v>
      </c>
      <c r="J83" s="2">
        <v>98.44</v>
      </c>
      <c r="K83" s="2">
        <v>101.19</v>
      </c>
      <c r="L83" s="2">
        <v>104.6</v>
      </c>
      <c r="M83" s="2">
        <v>105.34</v>
      </c>
      <c r="N83" s="2">
        <v>100.58</v>
      </c>
      <c r="O83" s="3">
        <v>102.76</v>
      </c>
      <c r="P83" s="2">
        <v>95.46</v>
      </c>
      <c r="Q83" s="2">
        <v>104.58</v>
      </c>
      <c r="R83" s="2">
        <v>103.22</v>
      </c>
      <c r="S83" s="2">
        <v>103.57</v>
      </c>
      <c r="T83" s="2">
        <v>102</v>
      </c>
      <c r="U83" s="2">
        <v>104.73</v>
      </c>
      <c r="V83" s="2">
        <v>102.11</v>
      </c>
      <c r="W83" s="2">
        <v>102.56</v>
      </c>
      <c r="X83" s="2">
        <v>100.32</v>
      </c>
      <c r="Y83" s="2">
        <v>101.15</v>
      </c>
      <c r="Z83" s="2">
        <v>103.88</v>
      </c>
      <c r="AA83" s="2">
        <v>102.55</v>
      </c>
      <c r="AB83" s="17" t="s">
        <v>29</v>
      </c>
      <c r="AC83" s="18">
        <f t="shared" si="3"/>
        <v>52</v>
      </c>
    </row>
    <row r="84" spans="1:29" ht="15.6" x14ac:dyDescent="0.3">
      <c r="A84" s="7" t="str">
        <f t="shared" si="2"/>
        <v>2T 2019</v>
      </c>
      <c r="B84" s="1">
        <v>43586</v>
      </c>
      <c r="C84" s="2">
        <v>104.3</v>
      </c>
      <c r="D84" s="2">
        <v>133.26</v>
      </c>
      <c r="E84" s="2">
        <v>101.19</v>
      </c>
      <c r="F84" s="2">
        <v>98.15</v>
      </c>
      <c r="G84" s="2">
        <v>101.17</v>
      </c>
      <c r="H84" s="2">
        <v>100.41</v>
      </c>
      <c r="I84" s="2">
        <v>99.38</v>
      </c>
      <c r="J84" s="2">
        <v>98.44</v>
      </c>
      <c r="K84" s="2">
        <v>101.19</v>
      </c>
      <c r="L84" s="2">
        <v>104.6</v>
      </c>
      <c r="M84" s="2">
        <v>104.97</v>
      </c>
      <c r="N84" s="2">
        <v>100.6</v>
      </c>
      <c r="O84" s="3">
        <v>103.29</v>
      </c>
      <c r="P84" s="2">
        <v>95.14</v>
      </c>
      <c r="Q84" s="2">
        <v>105.93</v>
      </c>
      <c r="R84" s="2">
        <v>103.63</v>
      </c>
      <c r="S84" s="2">
        <v>104.13</v>
      </c>
      <c r="T84" s="2">
        <v>102.35</v>
      </c>
      <c r="U84" s="2">
        <v>106.26</v>
      </c>
      <c r="V84" s="2">
        <v>102.17</v>
      </c>
      <c r="W84" s="2">
        <v>102.56</v>
      </c>
      <c r="X84" s="2">
        <v>100.31</v>
      </c>
      <c r="Y84" s="2">
        <v>101.17</v>
      </c>
      <c r="Z84" s="2">
        <v>104.65</v>
      </c>
      <c r="AA84" s="2">
        <v>102.56</v>
      </c>
      <c r="AB84" s="17" t="s">
        <v>29</v>
      </c>
      <c r="AC84" s="18">
        <f t="shared" si="3"/>
        <v>53</v>
      </c>
    </row>
    <row r="85" spans="1:29" ht="15.6" x14ac:dyDescent="0.3">
      <c r="A85" s="7" t="str">
        <f t="shared" si="2"/>
        <v>2T 2019</v>
      </c>
      <c r="B85" s="1">
        <v>43617</v>
      </c>
      <c r="C85" s="2">
        <v>103.58</v>
      </c>
      <c r="D85" s="2">
        <v>131.72999999999999</v>
      </c>
      <c r="E85" s="2">
        <v>101.29</v>
      </c>
      <c r="F85" s="2">
        <v>99.68</v>
      </c>
      <c r="G85" s="2">
        <v>101.16</v>
      </c>
      <c r="H85" s="2">
        <v>100.41</v>
      </c>
      <c r="I85" s="2">
        <v>99.36</v>
      </c>
      <c r="J85" s="2">
        <v>98.44</v>
      </c>
      <c r="K85" s="2">
        <v>101.19</v>
      </c>
      <c r="L85" s="2">
        <v>104.6</v>
      </c>
      <c r="M85" s="2">
        <v>104.54</v>
      </c>
      <c r="N85" s="2">
        <v>100.6</v>
      </c>
      <c r="O85" s="3">
        <v>102.99</v>
      </c>
      <c r="P85" s="2">
        <v>96.9</v>
      </c>
      <c r="Q85" s="2">
        <v>106.2</v>
      </c>
      <c r="R85" s="2">
        <v>103.1</v>
      </c>
      <c r="S85" s="2">
        <v>103.8</v>
      </c>
      <c r="T85" s="2">
        <v>102.3</v>
      </c>
      <c r="U85" s="2">
        <v>105.9</v>
      </c>
      <c r="V85" s="2">
        <v>102.1</v>
      </c>
      <c r="W85" s="2">
        <v>102.6</v>
      </c>
      <c r="X85" s="2">
        <v>100.3</v>
      </c>
      <c r="Y85" s="2">
        <v>101.3</v>
      </c>
      <c r="Z85" s="2">
        <v>104.2</v>
      </c>
      <c r="AA85" s="2">
        <v>102.6</v>
      </c>
      <c r="AB85" s="17" t="s">
        <v>29</v>
      </c>
      <c r="AC85" s="18">
        <f t="shared" si="3"/>
        <v>54</v>
      </c>
    </row>
    <row r="86" spans="1:29" ht="15.6" x14ac:dyDescent="0.3">
      <c r="A86" s="7" t="str">
        <f t="shared" si="2"/>
        <v>3T 2019</v>
      </c>
      <c r="B86" s="1">
        <v>43647</v>
      </c>
      <c r="C86" s="2">
        <v>104.7</v>
      </c>
      <c r="D86" s="2">
        <v>132.01</v>
      </c>
      <c r="E86" s="2">
        <v>101.29</v>
      </c>
      <c r="F86" s="2">
        <v>97.22</v>
      </c>
      <c r="G86" s="2">
        <v>101.18</v>
      </c>
      <c r="H86" s="2">
        <v>100.41</v>
      </c>
      <c r="I86" s="2">
        <v>99.33</v>
      </c>
      <c r="J86" s="2">
        <v>98.44</v>
      </c>
      <c r="K86" s="2">
        <v>101.04</v>
      </c>
      <c r="L86" s="2">
        <v>104.6</v>
      </c>
      <c r="M86" s="2">
        <v>104.74</v>
      </c>
      <c r="N86" s="2">
        <v>100.71</v>
      </c>
      <c r="O86" s="3">
        <v>103.22</v>
      </c>
      <c r="P86" s="2">
        <v>93.98</v>
      </c>
      <c r="Q86" s="2">
        <v>106.71</v>
      </c>
      <c r="R86" s="2">
        <v>103.66</v>
      </c>
      <c r="S86" s="2">
        <v>104.12</v>
      </c>
      <c r="T86" s="2">
        <v>102.33</v>
      </c>
      <c r="U86" s="2">
        <v>106.87</v>
      </c>
      <c r="V86" s="2">
        <v>102.22</v>
      </c>
      <c r="W86" s="2">
        <v>102.59</v>
      </c>
      <c r="X86" s="2">
        <v>100.27</v>
      </c>
      <c r="Y86" s="2">
        <v>101.26</v>
      </c>
      <c r="Z86" s="2">
        <v>104.77</v>
      </c>
      <c r="AA86" s="2">
        <v>102.59</v>
      </c>
      <c r="AB86" s="17" t="s">
        <v>29</v>
      </c>
      <c r="AC86" s="18">
        <f t="shared" si="3"/>
        <v>55</v>
      </c>
    </row>
    <row r="87" spans="1:29" ht="15.6" x14ac:dyDescent="0.3">
      <c r="A87" s="7" t="str">
        <f t="shared" si="2"/>
        <v>3T 2019</v>
      </c>
      <c r="B87" s="1">
        <v>43678</v>
      </c>
      <c r="C87" s="2">
        <v>101.47</v>
      </c>
      <c r="D87" s="2">
        <v>127.3</v>
      </c>
      <c r="E87" s="2">
        <v>101.29</v>
      </c>
      <c r="F87" s="2">
        <v>98.15</v>
      </c>
      <c r="G87" s="2">
        <v>101.18</v>
      </c>
      <c r="H87" s="2">
        <v>100.41</v>
      </c>
      <c r="I87" s="2">
        <v>99.25</v>
      </c>
      <c r="J87" s="2">
        <v>98.59</v>
      </c>
      <c r="K87" s="2">
        <v>101.07</v>
      </c>
      <c r="L87" s="2">
        <v>104.6</v>
      </c>
      <c r="M87" s="2">
        <v>104.67</v>
      </c>
      <c r="N87" s="2">
        <v>100.83</v>
      </c>
      <c r="O87" s="3">
        <v>101.68</v>
      </c>
      <c r="P87" s="2">
        <v>95.05</v>
      </c>
      <c r="Q87" s="2">
        <v>102.24</v>
      </c>
      <c r="R87" s="2">
        <v>102.77</v>
      </c>
      <c r="S87" s="2">
        <v>101.89</v>
      </c>
      <c r="T87" s="2">
        <v>102.09</v>
      </c>
      <c r="U87" s="2">
        <v>102.17</v>
      </c>
      <c r="V87" s="2">
        <v>101.99</v>
      </c>
      <c r="W87" s="2">
        <v>102.63</v>
      </c>
      <c r="X87" s="2">
        <v>100</v>
      </c>
      <c r="Y87" s="2">
        <v>101.29</v>
      </c>
      <c r="Z87" s="2">
        <v>102.14</v>
      </c>
      <c r="AA87" s="2">
        <v>102.63</v>
      </c>
      <c r="AB87" s="17" t="s">
        <v>29</v>
      </c>
      <c r="AC87" s="18">
        <f t="shared" si="3"/>
        <v>56</v>
      </c>
    </row>
    <row r="88" spans="1:29" ht="15.6" x14ac:dyDescent="0.3">
      <c r="A88" s="7" t="str">
        <f t="shared" si="2"/>
        <v>3T 2019</v>
      </c>
      <c r="B88" s="1">
        <v>43709</v>
      </c>
      <c r="C88" s="2">
        <v>100.71</v>
      </c>
      <c r="D88" s="2">
        <v>129.77000000000001</v>
      </c>
      <c r="E88" s="2">
        <v>101.3</v>
      </c>
      <c r="F88" s="2">
        <v>98.97</v>
      </c>
      <c r="G88" s="2">
        <v>101.24</v>
      </c>
      <c r="H88" s="2">
        <v>100.41</v>
      </c>
      <c r="I88" s="2">
        <v>99.27</v>
      </c>
      <c r="J88" s="2">
        <v>98.59</v>
      </c>
      <c r="K88" s="2">
        <v>101.07</v>
      </c>
      <c r="L88" s="2">
        <v>104.68</v>
      </c>
      <c r="M88" s="2">
        <v>105</v>
      </c>
      <c r="N88" s="2">
        <v>100.84</v>
      </c>
      <c r="O88" s="3">
        <v>101.47</v>
      </c>
      <c r="P88" s="2">
        <v>96.11</v>
      </c>
      <c r="Q88" s="2">
        <v>99.74</v>
      </c>
      <c r="R88" s="2">
        <v>103.21</v>
      </c>
      <c r="S88" s="2">
        <v>101.47</v>
      </c>
      <c r="T88" s="2">
        <v>102.18</v>
      </c>
      <c r="U88" s="2">
        <v>101.34</v>
      </c>
      <c r="V88" s="2">
        <v>102.06</v>
      </c>
      <c r="W88" s="2">
        <v>102.68</v>
      </c>
      <c r="X88" s="2">
        <v>100.1</v>
      </c>
      <c r="Y88" s="2">
        <v>101.27</v>
      </c>
      <c r="Z88" s="2">
        <v>101.77</v>
      </c>
      <c r="AA88" s="2">
        <v>102.67</v>
      </c>
      <c r="AB88" s="17" t="s">
        <v>29</v>
      </c>
      <c r="AC88" s="18">
        <f t="shared" si="3"/>
        <v>57</v>
      </c>
    </row>
    <row r="89" spans="1:29" ht="15.6" x14ac:dyDescent="0.3">
      <c r="A89" s="7" t="str">
        <f t="shared" si="2"/>
        <v>4T 2019</v>
      </c>
      <c r="B89" s="1">
        <v>43739</v>
      </c>
      <c r="C89" s="2">
        <v>100.78</v>
      </c>
      <c r="D89" s="2">
        <v>128.93</v>
      </c>
      <c r="E89" s="2">
        <v>101.29</v>
      </c>
      <c r="F89" s="2">
        <v>102.36</v>
      </c>
      <c r="G89" s="2">
        <v>101.28</v>
      </c>
      <c r="H89" s="2">
        <v>100.41</v>
      </c>
      <c r="I89" s="2">
        <v>99.62</v>
      </c>
      <c r="J89" s="2">
        <v>98.57</v>
      </c>
      <c r="K89" s="2">
        <v>101.07</v>
      </c>
      <c r="L89" s="2">
        <v>107.43</v>
      </c>
      <c r="M89" s="2">
        <v>105.02</v>
      </c>
      <c r="N89" s="2">
        <v>100.88</v>
      </c>
      <c r="O89" s="3">
        <v>102.02</v>
      </c>
      <c r="P89" s="2">
        <v>101.25</v>
      </c>
      <c r="Q89" s="2">
        <v>100.2</v>
      </c>
      <c r="R89" s="2">
        <v>103.23</v>
      </c>
      <c r="S89" s="2">
        <v>102.26</v>
      </c>
      <c r="T89" s="2">
        <v>102.1</v>
      </c>
      <c r="U89" s="2">
        <v>102.1</v>
      </c>
      <c r="V89" s="2">
        <v>102.4</v>
      </c>
      <c r="W89" s="2">
        <v>102.92</v>
      </c>
      <c r="X89" s="2">
        <v>100.19</v>
      </c>
      <c r="Y89" s="2">
        <v>101.26</v>
      </c>
      <c r="Z89" s="2">
        <v>102.43</v>
      </c>
      <c r="AA89" s="2">
        <v>102.92</v>
      </c>
      <c r="AB89" s="17" t="s">
        <v>29</v>
      </c>
      <c r="AC89" s="18">
        <f t="shared" si="3"/>
        <v>58</v>
      </c>
    </row>
    <row r="90" spans="1:29" ht="15.6" x14ac:dyDescent="0.3">
      <c r="A90" s="7" t="str">
        <f t="shared" si="2"/>
        <v>4T 2019</v>
      </c>
      <c r="B90" s="1">
        <v>43770</v>
      </c>
      <c r="C90" s="4">
        <v>100.2</v>
      </c>
      <c r="D90" s="4">
        <v>125.18</v>
      </c>
      <c r="E90" s="4">
        <v>101.29</v>
      </c>
      <c r="F90" s="4">
        <v>99.91</v>
      </c>
      <c r="G90" s="4">
        <v>101.28</v>
      </c>
      <c r="H90" s="4">
        <v>100.41</v>
      </c>
      <c r="I90" s="4">
        <v>100.07</v>
      </c>
      <c r="J90" s="4">
        <v>98.51</v>
      </c>
      <c r="K90" s="4">
        <v>101.08</v>
      </c>
      <c r="L90" s="4">
        <v>107.43</v>
      </c>
      <c r="M90" s="4">
        <v>105.11</v>
      </c>
      <c r="N90" s="4">
        <v>100.75</v>
      </c>
      <c r="O90" s="5">
        <v>101.26</v>
      </c>
      <c r="P90" s="4">
        <v>97.79</v>
      </c>
      <c r="Q90" s="4">
        <v>98.86</v>
      </c>
      <c r="R90" s="4">
        <v>103.21</v>
      </c>
      <c r="S90" s="4">
        <v>101.35</v>
      </c>
      <c r="T90" s="4">
        <v>101.71</v>
      </c>
      <c r="U90" s="4">
        <v>100.14</v>
      </c>
      <c r="V90" s="4">
        <v>102.5</v>
      </c>
      <c r="W90" s="4">
        <v>102.95</v>
      </c>
      <c r="X90" s="4">
        <v>100.29</v>
      </c>
      <c r="Y90" s="4">
        <v>101.24</v>
      </c>
      <c r="Z90" s="4">
        <v>101.32</v>
      </c>
      <c r="AA90" s="4">
        <v>102.95</v>
      </c>
      <c r="AB90" s="17" t="s">
        <v>29</v>
      </c>
      <c r="AC90" s="18">
        <f t="shared" si="3"/>
        <v>59</v>
      </c>
    </row>
    <row r="91" spans="1:29" ht="15.6" x14ac:dyDescent="0.3">
      <c r="A91" s="7" t="str">
        <f t="shared" si="2"/>
        <v>4T 2019</v>
      </c>
      <c r="B91" s="1">
        <v>43800</v>
      </c>
      <c r="C91" s="4">
        <v>100.62</v>
      </c>
      <c r="D91" s="4">
        <v>134.08000000000001</v>
      </c>
      <c r="E91" s="4">
        <v>101.29</v>
      </c>
      <c r="F91" s="4">
        <v>99.52</v>
      </c>
      <c r="G91" s="4">
        <v>101.28</v>
      </c>
      <c r="H91" s="4">
        <v>100.41</v>
      </c>
      <c r="I91" s="4">
        <v>100.08</v>
      </c>
      <c r="J91" s="4">
        <v>98.78</v>
      </c>
      <c r="K91" s="4">
        <v>101.09</v>
      </c>
      <c r="L91" s="4">
        <v>107.43</v>
      </c>
      <c r="M91" s="4">
        <v>104.6</v>
      </c>
      <c r="N91" s="4">
        <v>100.75</v>
      </c>
      <c r="O91" s="5">
        <v>101.79</v>
      </c>
      <c r="P91" s="4">
        <v>97.53</v>
      </c>
      <c r="Q91" s="4">
        <v>100.42</v>
      </c>
      <c r="R91" s="4">
        <v>103.22</v>
      </c>
      <c r="S91" s="4">
        <v>101.7</v>
      </c>
      <c r="T91" s="4">
        <v>102.75</v>
      </c>
      <c r="U91" s="4">
        <v>101.45</v>
      </c>
      <c r="V91" s="4">
        <v>102.34</v>
      </c>
      <c r="W91" s="4">
        <v>102.99</v>
      </c>
      <c r="X91" s="4">
        <v>100.29</v>
      </c>
      <c r="Y91" s="4">
        <v>101.23</v>
      </c>
      <c r="Z91" s="4">
        <v>102.12</v>
      </c>
      <c r="AA91" s="4">
        <v>102.98</v>
      </c>
      <c r="AB91" s="17" t="s">
        <v>29</v>
      </c>
      <c r="AC91" s="18">
        <f t="shared" si="3"/>
        <v>60</v>
      </c>
    </row>
    <row r="92" spans="1:29" ht="15.6" x14ac:dyDescent="0.3">
      <c r="A92" s="7" t="str">
        <f t="shared" si="2"/>
        <v>1T 2020</v>
      </c>
      <c r="B92" s="1">
        <v>43831</v>
      </c>
      <c r="C92" s="4">
        <v>100.15</v>
      </c>
      <c r="D92" s="4">
        <v>126.8</v>
      </c>
      <c r="E92" s="4">
        <v>101.3</v>
      </c>
      <c r="F92" s="4">
        <v>100.13</v>
      </c>
      <c r="G92" s="4">
        <v>101.28</v>
      </c>
      <c r="H92" s="4">
        <v>100.41</v>
      </c>
      <c r="I92" s="4">
        <v>100.07</v>
      </c>
      <c r="J92" s="4">
        <v>98.78</v>
      </c>
      <c r="K92" s="4">
        <v>101.12</v>
      </c>
      <c r="L92" s="4">
        <v>107.43</v>
      </c>
      <c r="M92" s="4">
        <v>104.88</v>
      </c>
      <c r="N92" s="4">
        <v>100.75</v>
      </c>
      <c r="O92" s="5">
        <v>101.26</v>
      </c>
      <c r="P92" s="4">
        <v>98.17</v>
      </c>
      <c r="Q92" s="4">
        <v>98.34</v>
      </c>
      <c r="R92" s="4">
        <v>103.43</v>
      </c>
      <c r="S92" s="4">
        <v>101.25</v>
      </c>
      <c r="T92" s="4">
        <v>102.15</v>
      </c>
      <c r="U92" s="4">
        <v>100.54</v>
      </c>
      <c r="V92" s="4">
        <v>102.12</v>
      </c>
      <c r="W92" s="4">
        <v>102.99</v>
      </c>
      <c r="X92" s="4">
        <v>100.29</v>
      </c>
      <c r="Y92" s="4">
        <v>101.24</v>
      </c>
      <c r="Z92" s="4">
        <v>101.44</v>
      </c>
      <c r="AA92" s="4">
        <v>102.98</v>
      </c>
      <c r="AB92" s="17" t="s">
        <v>29</v>
      </c>
      <c r="AC92" s="18">
        <f t="shared" si="3"/>
        <v>61</v>
      </c>
    </row>
    <row r="93" spans="1:29" ht="15.6" x14ac:dyDescent="0.3">
      <c r="A93" s="7" t="str">
        <f t="shared" si="2"/>
        <v>1T 2020</v>
      </c>
      <c r="B93" s="1">
        <v>43862</v>
      </c>
      <c r="C93" s="4">
        <v>100.92</v>
      </c>
      <c r="D93" s="4">
        <v>126.34</v>
      </c>
      <c r="E93" s="4">
        <v>101.3</v>
      </c>
      <c r="F93" s="4">
        <v>105.77</v>
      </c>
      <c r="G93" s="4">
        <v>101.28</v>
      </c>
      <c r="H93" s="4">
        <v>100.41</v>
      </c>
      <c r="I93" s="4">
        <v>100.07</v>
      </c>
      <c r="J93" s="4">
        <v>98.78</v>
      </c>
      <c r="K93" s="4">
        <v>101.12</v>
      </c>
      <c r="L93" s="4">
        <v>107.43</v>
      </c>
      <c r="M93" s="4">
        <v>105.53</v>
      </c>
      <c r="N93" s="4">
        <v>100.75</v>
      </c>
      <c r="O93" s="5">
        <v>102.23</v>
      </c>
      <c r="P93" s="4">
        <v>104.87</v>
      </c>
      <c r="Q93" s="4">
        <v>100.27</v>
      </c>
      <c r="R93" s="4">
        <v>103.4</v>
      </c>
      <c r="S93" s="4">
        <v>102.68</v>
      </c>
      <c r="T93" s="4">
        <v>102.16</v>
      </c>
      <c r="U93" s="4">
        <v>102.69</v>
      </c>
      <c r="V93" s="4">
        <v>102.57</v>
      </c>
      <c r="W93" s="4">
        <v>102.99</v>
      </c>
      <c r="X93" s="4">
        <v>100.29</v>
      </c>
      <c r="Y93" s="4">
        <v>101.24</v>
      </c>
      <c r="Z93" s="4">
        <v>102.84</v>
      </c>
      <c r="AA93" s="4">
        <v>102.98</v>
      </c>
      <c r="AB93" s="17" t="s">
        <v>29</v>
      </c>
      <c r="AC93" s="18">
        <f t="shared" si="3"/>
        <v>62</v>
      </c>
    </row>
    <row r="94" spans="1:29" ht="15.6" x14ac:dyDescent="0.3">
      <c r="A94" s="7" t="str">
        <f t="shared" si="2"/>
        <v>1T 2020</v>
      </c>
      <c r="B94" s="1">
        <v>43891</v>
      </c>
      <c r="C94" s="4">
        <v>101.53</v>
      </c>
      <c r="D94" s="4">
        <v>124.99</v>
      </c>
      <c r="E94" s="4">
        <v>101.3</v>
      </c>
      <c r="F94" s="4">
        <v>98.26</v>
      </c>
      <c r="G94" s="4">
        <v>101.05</v>
      </c>
      <c r="H94" s="4">
        <v>100.41</v>
      </c>
      <c r="I94" s="4">
        <v>100.08</v>
      </c>
      <c r="J94" s="4">
        <v>98.78</v>
      </c>
      <c r="K94" s="4">
        <v>101.12</v>
      </c>
      <c r="L94" s="4">
        <v>107.43</v>
      </c>
      <c r="M94" s="4">
        <v>105.98</v>
      </c>
      <c r="N94" s="4">
        <v>100.75</v>
      </c>
      <c r="O94" s="5">
        <v>101.97</v>
      </c>
      <c r="P94" s="4">
        <v>95.83</v>
      </c>
      <c r="Q94" s="4">
        <v>101.09</v>
      </c>
      <c r="R94" s="4">
        <v>103.52</v>
      </c>
      <c r="S94" s="4">
        <v>102.31</v>
      </c>
      <c r="T94" s="4">
        <v>102.23</v>
      </c>
      <c r="U94" s="4">
        <v>102.02</v>
      </c>
      <c r="V94" s="4">
        <v>102.3</v>
      </c>
      <c r="W94" s="4">
        <v>102.99</v>
      </c>
      <c r="X94" s="4">
        <v>100.3</v>
      </c>
      <c r="Y94" s="4">
        <v>101.24</v>
      </c>
      <c r="Z94" s="4">
        <v>102.49</v>
      </c>
      <c r="AA94" s="4">
        <v>102.98</v>
      </c>
      <c r="AB94" s="17" t="s">
        <v>29</v>
      </c>
      <c r="AC94" s="18">
        <f t="shared" si="3"/>
        <v>63</v>
      </c>
    </row>
    <row r="95" spans="1:29" ht="15.6" x14ac:dyDescent="0.3">
      <c r="A95" s="7" t="str">
        <f t="shared" si="2"/>
        <v>2T 2020</v>
      </c>
      <c r="B95" s="1">
        <v>43922</v>
      </c>
      <c r="C95" s="4">
        <v>102.4</v>
      </c>
      <c r="D95" s="4">
        <v>112.26</v>
      </c>
      <c r="E95" s="4">
        <v>101.3</v>
      </c>
      <c r="F95" s="4">
        <v>95.16</v>
      </c>
      <c r="G95" s="4">
        <v>101.06</v>
      </c>
      <c r="H95" s="4">
        <v>100.41</v>
      </c>
      <c r="I95" s="4">
        <v>99.38</v>
      </c>
      <c r="J95" s="4">
        <v>98.78</v>
      </c>
      <c r="K95" s="4">
        <v>101.12</v>
      </c>
      <c r="L95" s="4">
        <v>107.43</v>
      </c>
      <c r="M95" s="4">
        <v>106.41</v>
      </c>
      <c r="N95" s="4">
        <v>100.75</v>
      </c>
      <c r="O95" s="5">
        <v>101.53</v>
      </c>
      <c r="P95" s="4">
        <v>91.83</v>
      </c>
      <c r="Q95" s="4">
        <v>100.07</v>
      </c>
      <c r="R95" s="4">
        <v>103.55</v>
      </c>
      <c r="S95" s="4">
        <v>102.34</v>
      </c>
      <c r="T95" s="4">
        <v>100.61</v>
      </c>
      <c r="U95" s="4">
        <v>101.47</v>
      </c>
      <c r="V95" s="4">
        <v>102.45</v>
      </c>
      <c r="W95" s="4">
        <v>102.23</v>
      </c>
      <c r="X95" s="4">
        <v>100.29</v>
      </c>
      <c r="Y95" s="4">
        <v>101.21</v>
      </c>
      <c r="Z95" s="4">
        <v>102.12</v>
      </c>
      <c r="AA95" s="4">
        <v>102.23</v>
      </c>
      <c r="AB95" s="17" t="s">
        <v>29</v>
      </c>
      <c r="AC95" s="18">
        <f t="shared" si="3"/>
        <v>64</v>
      </c>
    </row>
    <row r="96" spans="1:29" ht="15.6" x14ac:dyDescent="0.3">
      <c r="A96" s="7" t="str">
        <f t="shared" si="2"/>
        <v>2T 2020</v>
      </c>
      <c r="B96" s="1">
        <v>43952</v>
      </c>
      <c r="C96" s="4">
        <v>108.99</v>
      </c>
      <c r="D96" s="4">
        <v>130.5</v>
      </c>
      <c r="E96" s="4">
        <v>101.31</v>
      </c>
      <c r="F96" s="4">
        <v>90.02</v>
      </c>
      <c r="G96" s="4">
        <v>101.29</v>
      </c>
      <c r="H96" s="4">
        <v>100.41</v>
      </c>
      <c r="I96" s="4">
        <v>98.98</v>
      </c>
      <c r="J96" s="4">
        <v>98.78</v>
      </c>
      <c r="K96" s="4">
        <v>101.12</v>
      </c>
      <c r="L96" s="4">
        <v>107.43</v>
      </c>
      <c r="M96" s="4">
        <v>105.85</v>
      </c>
      <c r="N96" s="4">
        <v>100.75</v>
      </c>
      <c r="O96" s="5">
        <v>105.51</v>
      </c>
      <c r="P96" s="4">
        <v>85.72</v>
      </c>
      <c r="Q96" s="4">
        <v>112.85</v>
      </c>
      <c r="R96" s="4">
        <v>103.6</v>
      </c>
      <c r="S96" s="4">
        <v>107.21</v>
      </c>
      <c r="T96" s="4">
        <v>102.28</v>
      </c>
      <c r="U96" s="4">
        <v>112.16</v>
      </c>
      <c r="V96" s="4">
        <v>102.29</v>
      </c>
      <c r="W96" s="4">
        <v>99.37</v>
      </c>
      <c r="X96" s="4">
        <v>100.29</v>
      </c>
      <c r="Y96" s="4">
        <v>101.24</v>
      </c>
      <c r="Z96" s="4">
        <v>108.56</v>
      </c>
      <c r="AA96" s="4">
        <v>99.37</v>
      </c>
      <c r="AB96" s="17" t="s">
        <v>29</v>
      </c>
      <c r="AC96" s="18">
        <f t="shared" si="3"/>
        <v>65</v>
      </c>
    </row>
    <row r="97" spans="1:29" ht="15.6" x14ac:dyDescent="0.3">
      <c r="A97" s="7" t="str">
        <f t="shared" ref="A97:A160" si="4">_xlfn.CONCAT(IF(MONTH(B97)&lt;=3,1,IF(AND(MONTH(B97)&gt;=4,MONTH(B97)&lt;=6),2,IF(AND(MONTH(B97)&gt;=7,MONTH(B97)&lt;=9),3,4))),"T ",YEAR(B97))</f>
        <v>2T 2020</v>
      </c>
      <c r="B97" s="1">
        <v>43983</v>
      </c>
      <c r="C97" s="4">
        <v>107.25</v>
      </c>
      <c r="D97" s="4">
        <v>130.06</v>
      </c>
      <c r="E97" s="4">
        <v>101.31</v>
      </c>
      <c r="F97" s="4">
        <v>90.59</v>
      </c>
      <c r="G97" s="4">
        <v>101.29</v>
      </c>
      <c r="H97" s="4">
        <v>100.41</v>
      </c>
      <c r="I97" s="4">
        <v>98.61</v>
      </c>
      <c r="J97" s="4">
        <v>98.78</v>
      </c>
      <c r="K97" s="4">
        <v>101.12</v>
      </c>
      <c r="L97" s="4">
        <v>107.43</v>
      </c>
      <c r="M97" s="4">
        <v>104.91</v>
      </c>
      <c r="N97" s="4">
        <v>100.75</v>
      </c>
      <c r="O97" s="5">
        <v>104.15</v>
      </c>
      <c r="P97" s="4">
        <v>85.78</v>
      </c>
      <c r="Q97" s="4">
        <v>109.56</v>
      </c>
      <c r="R97" s="4">
        <v>103.88</v>
      </c>
      <c r="S97" s="4">
        <v>105.44</v>
      </c>
      <c r="T97" s="4">
        <v>102.22</v>
      </c>
      <c r="U97" s="4">
        <v>110.3</v>
      </c>
      <c r="V97" s="4">
        <v>102.15</v>
      </c>
      <c r="W97" s="4">
        <v>99.41</v>
      </c>
      <c r="X97" s="4">
        <v>100.29</v>
      </c>
      <c r="Y97" s="4">
        <v>101.24</v>
      </c>
      <c r="Z97" s="4">
        <v>107.03</v>
      </c>
      <c r="AA97" s="4">
        <v>99.41</v>
      </c>
      <c r="AB97" s="17" t="s">
        <v>29</v>
      </c>
      <c r="AC97" s="18">
        <f t="shared" si="3"/>
        <v>66</v>
      </c>
    </row>
    <row r="98" spans="1:29" ht="15.6" x14ac:dyDescent="0.3">
      <c r="A98" s="7" t="str">
        <f t="shared" si="4"/>
        <v>3T 2020</v>
      </c>
      <c r="B98" s="1">
        <v>44013</v>
      </c>
      <c r="C98" s="4">
        <v>107.85</v>
      </c>
      <c r="D98" s="4">
        <v>130.33000000000001</v>
      </c>
      <c r="E98" s="4">
        <v>101.31</v>
      </c>
      <c r="F98" s="4">
        <v>94.48</v>
      </c>
      <c r="G98" s="4">
        <v>101.29</v>
      </c>
      <c r="H98" s="4">
        <v>100.41</v>
      </c>
      <c r="I98" s="4">
        <v>98.61</v>
      </c>
      <c r="J98" s="4">
        <v>98.78</v>
      </c>
      <c r="K98" s="4">
        <v>101.12</v>
      </c>
      <c r="L98" s="4">
        <v>107.43</v>
      </c>
      <c r="M98" s="4">
        <v>104.51</v>
      </c>
      <c r="N98" s="4">
        <v>100.75</v>
      </c>
      <c r="O98" s="5">
        <v>104.66</v>
      </c>
      <c r="P98" s="4">
        <v>89.18</v>
      </c>
      <c r="Q98" s="4">
        <v>111.48</v>
      </c>
      <c r="R98" s="4">
        <v>103.87</v>
      </c>
      <c r="S98" s="4">
        <v>106.22</v>
      </c>
      <c r="T98" s="4">
        <v>102.18</v>
      </c>
      <c r="U98" s="4">
        <v>111.28</v>
      </c>
      <c r="V98" s="4">
        <v>102.42</v>
      </c>
      <c r="W98" s="4">
        <v>99.79</v>
      </c>
      <c r="X98" s="4">
        <v>100.29</v>
      </c>
      <c r="Y98" s="4">
        <v>101.24</v>
      </c>
      <c r="Z98" s="4">
        <v>107.69</v>
      </c>
      <c r="AA98" s="4">
        <v>99.79</v>
      </c>
      <c r="AB98" s="17" t="s">
        <v>29</v>
      </c>
      <c r="AC98" s="18">
        <f t="shared" ref="AC98:AC161" si="5">IF(LOWER(AB98)="validé",AC97+1,"")</f>
        <v>67</v>
      </c>
    </row>
    <row r="99" spans="1:29" ht="15.6" x14ac:dyDescent="0.3">
      <c r="A99" s="7" t="str">
        <f t="shared" si="4"/>
        <v>3T 2020</v>
      </c>
      <c r="B99" s="1">
        <v>44044</v>
      </c>
      <c r="C99" s="4">
        <v>108.19</v>
      </c>
      <c r="D99" s="4">
        <v>145.96</v>
      </c>
      <c r="E99" s="4">
        <v>101.31</v>
      </c>
      <c r="F99" s="4">
        <v>97.44</v>
      </c>
      <c r="G99" s="4">
        <v>101.29</v>
      </c>
      <c r="H99" s="4">
        <v>100.41</v>
      </c>
      <c r="I99" s="4">
        <v>98.61</v>
      </c>
      <c r="J99" s="4">
        <v>98.78</v>
      </c>
      <c r="K99" s="4">
        <v>101.12</v>
      </c>
      <c r="L99" s="4">
        <v>107.43</v>
      </c>
      <c r="M99" s="4">
        <v>104.9</v>
      </c>
      <c r="N99" s="4">
        <v>100.75</v>
      </c>
      <c r="O99" s="5">
        <v>105.85</v>
      </c>
      <c r="P99" s="4">
        <v>94.01</v>
      </c>
      <c r="Q99" s="4">
        <v>112.6</v>
      </c>
      <c r="R99" s="4">
        <v>104.04</v>
      </c>
      <c r="S99" s="4">
        <v>107.34</v>
      </c>
      <c r="T99" s="4">
        <v>103.29</v>
      </c>
      <c r="U99" s="4">
        <v>111.78</v>
      </c>
      <c r="V99" s="4">
        <v>102.7</v>
      </c>
      <c r="W99" s="4">
        <v>102.5</v>
      </c>
      <c r="X99" s="4">
        <v>100.29</v>
      </c>
      <c r="Y99" s="4">
        <v>101.24</v>
      </c>
      <c r="Z99" s="4">
        <v>108.4</v>
      </c>
      <c r="AA99" s="4">
        <v>102.5</v>
      </c>
      <c r="AB99" s="17" t="s">
        <v>29</v>
      </c>
      <c r="AC99" s="18">
        <f t="shared" si="5"/>
        <v>68</v>
      </c>
    </row>
    <row r="100" spans="1:29" ht="15.6" x14ac:dyDescent="0.3">
      <c r="A100" s="7" t="str">
        <f t="shared" si="4"/>
        <v>3T 2020</v>
      </c>
      <c r="B100" s="1">
        <v>44075</v>
      </c>
      <c r="C100" s="4">
        <v>108.87</v>
      </c>
      <c r="D100" s="4">
        <v>138.38999999999999</v>
      </c>
      <c r="E100" s="4">
        <v>101.31</v>
      </c>
      <c r="F100" s="4">
        <v>96.89</v>
      </c>
      <c r="G100" s="4">
        <v>101.29</v>
      </c>
      <c r="H100" s="4">
        <v>100.41</v>
      </c>
      <c r="I100" s="4">
        <v>98.61</v>
      </c>
      <c r="J100" s="4">
        <v>98.78</v>
      </c>
      <c r="K100" s="4">
        <v>101.12</v>
      </c>
      <c r="L100" s="4">
        <v>107.43</v>
      </c>
      <c r="M100" s="4">
        <v>105.04</v>
      </c>
      <c r="N100" s="4">
        <v>100.75</v>
      </c>
      <c r="O100" s="5">
        <v>106.02</v>
      </c>
      <c r="P100" s="4">
        <v>93.47</v>
      </c>
      <c r="Q100" s="4">
        <v>113.59</v>
      </c>
      <c r="R100" s="4">
        <v>103.86</v>
      </c>
      <c r="S100" s="4">
        <v>107.74</v>
      </c>
      <c r="T100" s="4">
        <v>102.96</v>
      </c>
      <c r="U100" s="4">
        <v>112.27</v>
      </c>
      <c r="V100" s="4">
        <v>102.63</v>
      </c>
      <c r="W100" s="4">
        <v>102.5</v>
      </c>
      <c r="X100" s="4">
        <v>100.29</v>
      </c>
      <c r="Y100" s="4">
        <v>101.24</v>
      </c>
      <c r="Z100" s="4">
        <v>108.57</v>
      </c>
      <c r="AA100" s="4">
        <v>102.5</v>
      </c>
      <c r="AB100" s="17" t="s">
        <v>29</v>
      </c>
      <c r="AC100" s="18">
        <f t="shared" si="5"/>
        <v>69</v>
      </c>
    </row>
    <row r="101" spans="1:29" ht="15.6" x14ac:dyDescent="0.3">
      <c r="A101" s="7" t="str">
        <f t="shared" si="4"/>
        <v>4T 2020</v>
      </c>
      <c r="B101" s="1">
        <v>44105</v>
      </c>
      <c r="C101" s="4">
        <v>109.39</v>
      </c>
      <c r="D101" s="4">
        <v>135.97</v>
      </c>
      <c r="E101" s="4">
        <v>101.31</v>
      </c>
      <c r="F101" s="4">
        <v>104.44</v>
      </c>
      <c r="G101" s="4">
        <v>101.29</v>
      </c>
      <c r="H101" s="4">
        <v>100.41</v>
      </c>
      <c r="I101" s="4">
        <v>98.61</v>
      </c>
      <c r="J101" s="4">
        <v>98.78</v>
      </c>
      <c r="K101" s="4">
        <v>101.12</v>
      </c>
      <c r="L101" s="4">
        <v>107.83</v>
      </c>
      <c r="M101" s="4">
        <v>104.88</v>
      </c>
      <c r="N101" s="4">
        <v>100.86</v>
      </c>
      <c r="O101" s="5">
        <v>106.69</v>
      </c>
      <c r="P101" s="4">
        <v>102.37</v>
      </c>
      <c r="Q101" s="4">
        <v>113.87</v>
      </c>
      <c r="R101" s="4">
        <v>104.04</v>
      </c>
      <c r="S101" s="4">
        <v>108.79</v>
      </c>
      <c r="T101" s="4">
        <v>102.65</v>
      </c>
      <c r="U101" s="4">
        <v>114.02</v>
      </c>
      <c r="V101" s="4">
        <v>102.85</v>
      </c>
      <c r="W101" s="4">
        <v>102.58</v>
      </c>
      <c r="X101" s="4">
        <v>100.29</v>
      </c>
      <c r="Y101" s="4">
        <v>101.24</v>
      </c>
      <c r="Z101" s="4">
        <v>109.53</v>
      </c>
      <c r="AA101" s="4">
        <v>102.58</v>
      </c>
      <c r="AB101" s="17" t="s">
        <v>29</v>
      </c>
      <c r="AC101" s="18">
        <f t="shared" si="5"/>
        <v>70</v>
      </c>
    </row>
    <row r="102" spans="1:29" ht="15.6" x14ac:dyDescent="0.3">
      <c r="A102" s="7" t="str">
        <f t="shared" si="4"/>
        <v>4T 2020</v>
      </c>
      <c r="B102" s="1">
        <v>44136</v>
      </c>
      <c r="C102" s="4">
        <v>108.91</v>
      </c>
      <c r="D102" s="4">
        <v>133.44</v>
      </c>
      <c r="E102" s="4">
        <v>101.31</v>
      </c>
      <c r="F102" s="4">
        <v>97.98</v>
      </c>
      <c r="G102" s="4">
        <v>101.29</v>
      </c>
      <c r="H102" s="4">
        <v>100.41</v>
      </c>
      <c r="I102" s="4">
        <v>98.44</v>
      </c>
      <c r="J102" s="4">
        <v>98.78</v>
      </c>
      <c r="K102" s="4">
        <v>101.12</v>
      </c>
      <c r="L102" s="4">
        <v>107.83</v>
      </c>
      <c r="M102" s="4">
        <v>105.59</v>
      </c>
      <c r="N102" s="4">
        <v>100.86</v>
      </c>
      <c r="O102" s="5">
        <v>105.82</v>
      </c>
      <c r="P102" s="4">
        <v>94.47</v>
      </c>
      <c r="Q102" s="4">
        <v>113.19</v>
      </c>
      <c r="R102" s="4">
        <v>103.88</v>
      </c>
      <c r="S102" s="4">
        <v>107.75</v>
      </c>
      <c r="T102" s="4">
        <v>102.3</v>
      </c>
      <c r="U102" s="4">
        <v>112.05</v>
      </c>
      <c r="V102" s="4">
        <v>102.64</v>
      </c>
      <c r="W102" s="4">
        <v>102.58</v>
      </c>
      <c r="X102" s="4">
        <v>100.28</v>
      </c>
      <c r="Y102" s="4">
        <v>101.24</v>
      </c>
      <c r="Z102" s="4">
        <v>108.34</v>
      </c>
      <c r="AA102" s="4">
        <v>102.58</v>
      </c>
      <c r="AB102" s="17" t="s">
        <v>29</v>
      </c>
      <c r="AC102" s="18">
        <f t="shared" si="5"/>
        <v>71</v>
      </c>
    </row>
    <row r="103" spans="1:29" ht="15.6" x14ac:dyDescent="0.3">
      <c r="A103" s="7" t="str">
        <f t="shared" si="4"/>
        <v>4T 2020</v>
      </c>
      <c r="B103" s="1">
        <v>44166</v>
      </c>
      <c r="C103" s="4">
        <v>106.05</v>
      </c>
      <c r="D103" s="4">
        <v>128.76</v>
      </c>
      <c r="E103" s="4">
        <v>101.31</v>
      </c>
      <c r="F103" s="4">
        <v>97.9</v>
      </c>
      <c r="G103" s="4">
        <v>101.29</v>
      </c>
      <c r="H103" s="4">
        <v>100.41</v>
      </c>
      <c r="I103" s="4">
        <v>98.2</v>
      </c>
      <c r="J103" s="4">
        <v>98.78</v>
      </c>
      <c r="K103" s="4">
        <v>101.1</v>
      </c>
      <c r="L103" s="4">
        <v>107.83</v>
      </c>
      <c r="M103" s="4">
        <v>104.82</v>
      </c>
      <c r="N103" s="4">
        <v>100.86</v>
      </c>
      <c r="O103" s="5">
        <v>104.15</v>
      </c>
      <c r="P103" s="4">
        <v>94.02</v>
      </c>
      <c r="Q103" s="4">
        <v>107.65</v>
      </c>
      <c r="R103" s="4">
        <v>103.68</v>
      </c>
      <c r="S103" s="4">
        <v>105.49</v>
      </c>
      <c r="T103" s="4">
        <v>101.86</v>
      </c>
      <c r="U103" s="4">
        <v>107.95</v>
      </c>
      <c r="V103" s="4">
        <v>102.19</v>
      </c>
      <c r="W103" s="4">
        <v>102.59</v>
      </c>
      <c r="X103" s="4">
        <v>100.28</v>
      </c>
      <c r="Y103" s="4">
        <v>101.24</v>
      </c>
      <c r="Z103" s="4">
        <v>105.76</v>
      </c>
      <c r="AA103" s="4">
        <v>102.59</v>
      </c>
      <c r="AB103" s="17" t="s">
        <v>29</v>
      </c>
      <c r="AC103" s="18">
        <f t="shared" si="5"/>
        <v>72</v>
      </c>
    </row>
    <row r="104" spans="1:29" ht="15.6" x14ac:dyDescent="0.3">
      <c r="A104" s="7" t="str">
        <f t="shared" si="4"/>
        <v>1T 2021</v>
      </c>
      <c r="B104" s="1">
        <v>44197</v>
      </c>
      <c r="C104" s="4">
        <v>105.93</v>
      </c>
      <c r="D104" s="4">
        <v>133.72999999999999</v>
      </c>
      <c r="E104" s="4">
        <v>101.31</v>
      </c>
      <c r="F104" s="4">
        <v>97.9</v>
      </c>
      <c r="G104" s="4">
        <v>101.29</v>
      </c>
      <c r="H104" s="4">
        <v>100.51</v>
      </c>
      <c r="I104" s="4">
        <v>98.2</v>
      </c>
      <c r="J104" s="4">
        <v>98.78</v>
      </c>
      <c r="K104" s="4">
        <v>101.15</v>
      </c>
      <c r="L104" s="4">
        <v>107.83</v>
      </c>
      <c r="M104" s="4">
        <v>105.5</v>
      </c>
      <c r="N104" s="4">
        <v>100.86</v>
      </c>
      <c r="O104" s="5">
        <v>104.33</v>
      </c>
      <c r="P104" s="4">
        <v>94.02</v>
      </c>
      <c r="Q104" s="4">
        <v>107.64</v>
      </c>
      <c r="R104" s="4">
        <v>103.95</v>
      </c>
      <c r="S104" s="4">
        <v>105.59</v>
      </c>
      <c r="T104" s="4">
        <v>102.4</v>
      </c>
      <c r="U104" s="4">
        <v>108.19</v>
      </c>
      <c r="V104" s="4">
        <v>102.27</v>
      </c>
      <c r="W104" s="4">
        <v>102.61</v>
      </c>
      <c r="X104" s="4">
        <v>100.28</v>
      </c>
      <c r="Y104" s="4">
        <v>101.24</v>
      </c>
      <c r="Z104" s="4">
        <v>106.04</v>
      </c>
      <c r="AA104" s="4">
        <v>102.6</v>
      </c>
      <c r="AB104" s="17" t="s">
        <v>29</v>
      </c>
      <c r="AC104" s="18">
        <f t="shared" si="5"/>
        <v>73</v>
      </c>
    </row>
    <row r="105" spans="1:29" ht="15.6" x14ac:dyDescent="0.3">
      <c r="A105" s="7" t="str">
        <f t="shared" si="4"/>
        <v>1T 2021</v>
      </c>
      <c r="B105" s="1">
        <v>44228</v>
      </c>
      <c r="C105" s="4">
        <v>105.98</v>
      </c>
      <c r="D105" s="4">
        <v>126.15</v>
      </c>
      <c r="E105" s="4">
        <v>101.31</v>
      </c>
      <c r="F105" s="4">
        <v>98.96</v>
      </c>
      <c r="G105" s="4">
        <v>101.29</v>
      </c>
      <c r="H105" s="4">
        <v>100.51</v>
      </c>
      <c r="I105" s="4">
        <v>98.2</v>
      </c>
      <c r="J105" s="4">
        <v>98.78</v>
      </c>
      <c r="K105" s="4">
        <v>101.15</v>
      </c>
      <c r="L105" s="4">
        <v>107.83</v>
      </c>
      <c r="M105" s="4">
        <v>105.61</v>
      </c>
      <c r="N105" s="4">
        <v>100.86</v>
      </c>
      <c r="O105" s="5">
        <v>103.89</v>
      </c>
      <c r="P105" s="4">
        <v>94.86</v>
      </c>
      <c r="Q105" s="4">
        <v>106.4</v>
      </c>
      <c r="R105" s="4">
        <v>104.47</v>
      </c>
      <c r="S105" s="4">
        <v>105.42</v>
      </c>
      <c r="T105" s="4">
        <v>101.68</v>
      </c>
      <c r="U105" s="4">
        <v>108.35</v>
      </c>
      <c r="V105" s="4">
        <v>102.34</v>
      </c>
      <c r="W105" s="4">
        <v>102.62</v>
      </c>
      <c r="X105" s="4">
        <v>100.28</v>
      </c>
      <c r="Y105" s="4">
        <v>101.5</v>
      </c>
      <c r="Z105" s="4">
        <v>105.77</v>
      </c>
      <c r="AA105" s="4">
        <v>102.62</v>
      </c>
      <c r="AB105" s="17" t="s">
        <v>29</v>
      </c>
      <c r="AC105" s="18">
        <f t="shared" si="5"/>
        <v>74</v>
      </c>
    </row>
    <row r="106" spans="1:29" ht="15.6" x14ac:dyDescent="0.3">
      <c r="A106" s="7" t="str">
        <f t="shared" si="4"/>
        <v>1T 2021</v>
      </c>
      <c r="B106" s="1">
        <v>44256</v>
      </c>
      <c r="C106" s="4">
        <v>107.19</v>
      </c>
      <c r="D106" s="4">
        <v>125.66</v>
      </c>
      <c r="E106" s="4">
        <v>101.31</v>
      </c>
      <c r="F106" s="4">
        <v>99.86</v>
      </c>
      <c r="G106" s="4">
        <v>101.29</v>
      </c>
      <c r="H106" s="4">
        <v>100.51</v>
      </c>
      <c r="I106" s="4">
        <v>98.31</v>
      </c>
      <c r="J106" s="4">
        <v>98.78</v>
      </c>
      <c r="K106" s="4">
        <v>101.15</v>
      </c>
      <c r="L106" s="4">
        <v>107.83</v>
      </c>
      <c r="M106" s="4">
        <v>105.38</v>
      </c>
      <c r="N106" s="4">
        <v>100.86</v>
      </c>
      <c r="O106" s="5">
        <v>104.54</v>
      </c>
      <c r="P106" s="4">
        <v>95.96</v>
      </c>
      <c r="Q106" s="4">
        <v>108.32</v>
      </c>
      <c r="R106" s="4">
        <v>104.49</v>
      </c>
      <c r="S106" s="4">
        <v>106.26</v>
      </c>
      <c r="T106" s="4">
        <v>101.69</v>
      </c>
      <c r="U106" s="4">
        <v>109.75</v>
      </c>
      <c r="V106" s="4">
        <v>102.51</v>
      </c>
      <c r="W106" s="4">
        <v>102.62</v>
      </c>
      <c r="X106" s="4">
        <v>100.27</v>
      </c>
      <c r="Y106" s="4">
        <v>101.51</v>
      </c>
      <c r="Z106" s="4">
        <v>106.62</v>
      </c>
      <c r="AA106" s="4">
        <v>102.62</v>
      </c>
      <c r="AB106" s="17" t="s">
        <v>29</v>
      </c>
      <c r="AC106" s="18">
        <f t="shared" si="5"/>
        <v>75</v>
      </c>
    </row>
    <row r="107" spans="1:29" ht="15.6" x14ac:dyDescent="0.3">
      <c r="A107" s="7" t="str">
        <f t="shared" si="4"/>
        <v>2T 2021</v>
      </c>
      <c r="B107" s="1">
        <v>44287</v>
      </c>
      <c r="C107" s="4">
        <v>109.95</v>
      </c>
      <c r="D107" s="4">
        <v>132.72999999999999</v>
      </c>
      <c r="E107" s="4">
        <v>101.31</v>
      </c>
      <c r="F107" s="4">
        <v>99.67</v>
      </c>
      <c r="G107" s="4">
        <v>101.29</v>
      </c>
      <c r="H107" s="4">
        <v>100.51</v>
      </c>
      <c r="I107" s="4">
        <v>98.46</v>
      </c>
      <c r="J107" s="4">
        <v>98.78</v>
      </c>
      <c r="K107" s="4">
        <v>101.15</v>
      </c>
      <c r="L107" s="4">
        <v>107.83</v>
      </c>
      <c r="M107" s="4">
        <v>105.42</v>
      </c>
      <c r="N107" s="4">
        <v>100.86</v>
      </c>
      <c r="O107" s="5">
        <v>106.17</v>
      </c>
      <c r="P107" s="4">
        <v>95.96</v>
      </c>
      <c r="Q107" s="4">
        <v>113.86</v>
      </c>
      <c r="R107" s="4">
        <v>104.65</v>
      </c>
      <c r="S107" s="4">
        <v>108.35</v>
      </c>
      <c r="T107" s="4">
        <v>102.37</v>
      </c>
      <c r="U107" s="4">
        <v>113.85</v>
      </c>
      <c r="V107" s="4">
        <v>102.78</v>
      </c>
      <c r="W107" s="4">
        <v>102.62</v>
      </c>
      <c r="X107" s="4">
        <v>100.27</v>
      </c>
      <c r="Y107" s="4">
        <v>101.51</v>
      </c>
      <c r="Z107" s="4">
        <v>109.14</v>
      </c>
      <c r="AA107" s="4">
        <v>102.62</v>
      </c>
      <c r="AB107" s="17" t="s">
        <v>29</v>
      </c>
      <c r="AC107" s="18">
        <f t="shared" si="5"/>
        <v>76</v>
      </c>
    </row>
    <row r="108" spans="1:29" ht="15.6" x14ac:dyDescent="0.3">
      <c r="A108" s="7" t="str">
        <f t="shared" si="4"/>
        <v>2T 2021</v>
      </c>
      <c r="B108" s="1">
        <v>44317</v>
      </c>
      <c r="C108" s="4">
        <v>113.58</v>
      </c>
      <c r="D108" s="4">
        <v>132.41999999999999</v>
      </c>
      <c r="E108" s="4">
        <v>101.31</v>
      </c>
      <c r="F108" s="4">
        <v>99.93</v>
      </c>
      <c r="G108" s="4">
        <v>101.29</v>
      </c>
      <c r="H108" s="4">
        <v>100.51</v>
      </c>
      <c r="I108" s="4">
        <v>98.46</v>
      </c>
      <c r="J108" s="4">
        <v>98.78</v>
      </c>
      <c r="K108" s="4">
        <v>101.15</v>
      </c>
      <c r="L108" s="4">
        <v>107.83</v>
      </c>
      <c r="M108" s="4">
        <v>105.63</v>
      </c>
      <c r="N108" s="4">
        <v>100.86</v>
      </c>
      <c r="O108" s="5">
        <v>107.95</v>
      </c>
      <c r="P108" s="4">
        <v>96.31</v>
      </c>
      <c r="Q108" s="4">
        <v>118.18</v>
      </c>
      <c r="R108" s="4">
        <v>105.55</v>
      </c>
      <c r="S108" s="4">
        <v>111.08</v>
      </c>
      <c r="T108" s="4">
        <v>102.19</v>
      </c>
      <c r="U108" s="4">
        <v>118.05</v>
      </c>
      <c r="V108" s="4">
        <v>103.62</v>
      </c>
      <c r="W108" s="4">
        <v>102.62</v>
      </c>
      <c r="X108" s="4">
        <v>100.27</v>
      </c>
      <c r="Y108" s="4">
        <v>101.51</v>
      </c>
      <c r="Z108" s="4">
        <v>111.99</v>
      </c>
      <c r="AA108" s="4">
        <v>102.62</v>
      </c>
      <c r="AB108" s="17" t="s">
        <v>29</v>
      </c>
      <c r="AC108" s="18">
        <f t="shared" si="5"/>
        <v>77</v>
      </c>
    </row>
    <row r="109" spans="1:29" ht="15.6" x14ac:dyDescent="0.3">
      <c r="A109" s="7" t="str">
        <f t="shared" si="4"/>
        <v>2T 2021</v>
      </c>
      <c r="B109" s="1">
        <v>44348</v>
      </c>
      <c r="C109" s="4">
        <v>113.59</v>
      </c>
      <c r="D109" s="4">
        <v>131.36000000000001</v>
      </c>
      <c r="E109" s="4">
        <v>101.31</v>
      </c>
      <c r="F109" s="4">
        <v>99.89</v>
      </c>
      <c r="G109" s="4">
        <v>101.29</v>
      </c>
      <c r="H109" s="4">
        <v>100.56</v>
      </c>
      <c r="I109" s="4">
        <v>98.47</v>
      </c>
      <c r="J109" s="4">
        <v>98.78</v>
      </c>
      <c r="K109" s="4">
        <v>101.15</v>
      </c>
      <c r="L109" s="4">
        <v>107.83</v>
      </c>
      <c r="M109" s="4">
        <v>105.7</v>
      </c>
      <c r="N109" s="4">
        <v>100.86</v>
      </c>
      <c r="O109" s="5">
        <v>107.81</v>
      </c>
      <c r="P109" s="4">
        <v>96.22</v>
      </c>
      <c r="Q109" s="4">
        <v>118.53</v>
      </c>
      <c r="R109" s="4">
        <v>105.55</v>
      </c>
      <c r="S109" s="4">
        <v>111.11</v>
      </c>
      <c r="T109" s="4">
        <v>102.02</v>
      </c>
      <c r="U109" s="4">
        <v>118.4</v>
      </c>
      <c r="V109" s="4">
        <v>103.48</v>
      </c>
      <c r="W109" s="4">
        <v>102.62</v>
      </c>
      <c r="X109" s="4">
        <v>100.28</v>
      </c>
      <c r="Y109" s="4">
        <v>101.51</v>
      </c>
      <c r="Z109" s="4">
        <v>111.99</v>
      </c>
      <c r="AA109" s="4">
        <v>102.62</v>
      </c>
      <c r="AB109" s="17" t="s">
        <v>29</v>
      </c>
      <c r="AC109" s="18">
        <f t="shared" si="5"/>
        <v>78</v>
      </c>
    </row>
    <row r="110" spans="1:29" ht="15.6" x14ac:dyDescent="0.3">
      <c r="A110" s="7" t="str">
        <f t="shared" si="4"/>
        <v>3T 2021</v>
      </c>
      <c r="B110" s="1">
        <v>44378</v>
      </c>
      <c r="C110" s="4">
        <v>113.93</v>
      </c>
      <c r="D110" s="4">
        <v>141.97999999999999</v>
      </c>
      <c r="E110" s="4">
        <v>101.31</v>
      </c>
      <c r="F110" s="4">
        <v>97.76</v>
      </c>
      <c r="G110" s="4">
        <v>101.3</v>
      </c>
      <c r="H110" s="4">
        <v>100.56</v>
      </c>
      <c r="I110" s="4">
        <v>98.47</v>
      </c>
      <c r="J110" s="4">
        <v>98.78</v>
      </c>
      <c r="K110" s="4">
        <v>101.15</v>
      </c>
      <c r="L110" s="4">
        <v>107.83</v>
      </c>
      <c r="M110" s="4">
        <v>105.87</v>
      </c>
      <c r="N110" s="4">
        <v>100.86</v>
      </c>
      <c r="O110" s="5">
        <v>108.37</v>
      </c>
      <c r="P110" s="4">
        <v>93.94</v>
      </c>
      <c r="Q110" s="4">
        <v>120.69</v>
      </c>
      <c r="R110" s="4">
        <v>105.37</v>
      </c>
      <c r="S110" s="4">
        <v>111.26</v>
      </c>
      <c r="T110" s="4">
        <v>103.36</v>
      </c>
      <c r="U110" s="4">
        <v>119.71</v>
      </c>
      <c r="V110" s="4">
        <v>103.27</v>
      </c>
      <c r="W110" s="4">
        <v>102.63</v>
      </c>
      <c r="X110" s="4">
        <v>100.28</v>
      </c>
      <c r="Y110" s="4">
        <v>101.51</v>
      </c>
      <c r="Z110" s="4">
        <v>112.69</v>
      </c>
      <c r="AA110" s="4">
        <v>102.62</v>
      </c>
      <c r="AB110" s="17" t="s">
        <v>29</v>
      </c>
      <c r="AC110" s="18">
        <f t="shared" si="5"/>
        <v>79</v>
      </c>
    </row>
    <row r="111" spans="1:29" ht="15.6" x14ac:dyDescent="0.3">
      <c r="A111" s="7" t="str">
        <f t="shared" si="4"/>
        <v>3T 2021</v>
      </c>
      <c r="B111" s="1">
        <v>44409</v>
      </c>
      <c r="C111" s="4">
        <v>114.78</v>
      </c>
      <c r="D111" s="4">
        <v>143.36000000000001</v>
      </c>
      <c r="E111" s="4">
        <v>101.32</v>
      </c>
      <c r="F111" s="4">
        <v>97.83</v>
      </c>
      <c r="G111" s="4">
        <v>101.3</v>
      </c>
      <c r="H111" s="4">
        <v>100.56</v>
      </c>
      <c r="I111" s="4">
        <v>98.47</v>
      </c>
      <c r="J111" s="4">
        <v>98.74</v>
      </c>
      <c r="K111" s="4">
        <v>101.15</v>
      </c>
      <c r="L111" s="4">
        <v>107.83</v>
      </c>
      <c r="M111" s="4">
        <v>106.16</v>
      </c>
      <c r="N111" s="4">
        <v>100.86</v>
      </c>
      <c r="O111" s="5">
        <v>108.82</v>
      </c>
      <c r="P111" s="4">
        <v>94.07</v>
      </c>
      <c r="Q111" s="4">
        <v>119.79</v>
      </c>
      <c r="R111" s="4">
        <v>106.24</v>
      </c>
      <c r="S111" s="4">
        <v>111.72</v>
      </c>
      <c r="T111" s="4">
        <v>103.62</v>
      </c>
      <c r="U111" s="4">
        <v>119.86</v>
      </c>
      <c r="V111" s="4">
        <v>103.87</v>
      </c>
      <c r="W111" s="4">
        <v>102.63</v>
      </c>
      <c r="X111" s="4">
        <v>100.29</v>
      </c>
      <c r="Y111" s="4">
        <v>101.52</v>
      </c>
      <c r="Z111" s="4">
        <v>113.32</v>
      </c>
      <c r="AA111" s="4">
        <v>102.62</v>
      </c>
      <c r="AB111" s="17" t="s">
        <v>29</v>
      </c>
      <c r="AC111" s="18">
        <f t="shared" si="5"/>
        <v>80</v>
      </c>
    </row>
    <row r="112" spans="1:29" ht="15.6" x14ac:dyDescent="0.3">
      <c r="A112" s="7" t="str">
        <f t="shared" si="4"/>
        <v>3T 2021</v>
      </c>
      <c r="B112" s="1">
        <v>44440</v>
      </c>
      <c r="C112" s="4">
        <v>118.19</v>
      </c>
      <c r="D112" s="4">
        <v>140.94999999999999</v>
      </c>
      <c r="E112" s="4">
        <v>101.34</v>
      </c>
      <c r="F112" s="4">
        <v>99.4</v>
      </c>
      <c r="G112" s="4">
        <v>101.3</v>
      </c>
      <c r="H112" s="4">
        <v>100.56</v>
      </c>
      <c r="I112" s="4">
        <v>98.47</v>
      </c>
      <c r="J112" s="4">
        <v>98.74</v>
      </c>
      <c r="K112" s="4">
        <v>101.21</v>
      </c>
      <c r="L112" s="4">
        <v>110.39</v>
      </c>
      <c r="M112" s="4">
        <v>105.95</v>
      </c>
      <c r="N112" s="4">
        <v>101.04</v>
      </c>
      <c r="O112" s="5">
        <v>110.69</v>
      </c>
      <c r="P112" s="4">
        <v>95.82</v>
      </c>
      <c r="Q112" s="4">
        <v>123.38</v>
      </c>
      <c r="R112" s="4">
        <v>107.1</v>
      </c>
      <c r="S112" s="4">
        <v>114.23</v>
      </c>
      <c r="T112" s="4">
        <v>103.98</v>
      </c>
      <c r="U112" s="4">
        <v>124.12</v>
      </c>
      <c r="V112" s="4">
        <v>104.24</v>
      </c>
      <c r="W112" s="4">
        <v>102.78</v>
      </c>
      <c r="X112" s="4">
        <v>100.3</v>
      </c>
      <c r="Y112" s="4">
        <v>101.49</v>
      </c>
      <c r="Z112" s="4">
        <v>116</v>
      </c>
      <c r="AA112" s="4">
        <v>102.77</v>
      </c>
      <c r="AB112" s="17" t="s">
        <v>29</v>
      </c>
      <c r="AC112" s="18">
        <f t="shared" si="5"/>
        <v>81</v>
      </c>
    </row>
    <row r="113" spans="1:29" ht="15.6" x14ac:dyDescent="0.3">
      <c r="A113" s="7" t="str">
        <f t="shared" si="4"/>
        <v>4T 2021</v>
      </c>
      <c r="B113" s="1">
        <v>44470</v>
      </c>
      <c r="C113" s="4">
        <v>118.53</v>
      </c>
      <c r="D113" s="4">
        <v>140.41</v>
      </c>
      <c r="E113" s="4">
        <v>101.56</v>
      </c>
      <c r="F113" s="4">
        <v>99.47</v>
      </c>
      <c r="G113" s="4">
        <v>101.03</v>
      </c>
      <c r="H113" s="4">
        <v>100.6</v>
      </c>
      <c r="I113" s="4">
        <v>99.14</v>
      </c>
      <c r="J113" s="4">
        <v>98.74</v>
      </c>
      <c r="K113" s="4">
        <v>101.11</v>
      </c>
      <c r="L113" s="4">
        <v>112.07</v>
      </c>
      <c r="M113" s="4">
        <v>107.01</v>
      </c>
      <c r="N113" s="4">
        <v>101.31</v>
      </c>
      <c r="O113" s="5">
        <v>110.86</v>
      </c>
      <c r="P113" s="4">
        <v>96.33</v>
      </c>
      <c r="Q113" s="4">
        <v>123.55</v>
      </c>
      <c r="R113" s="4">
        <v>107.38</v>
      </c>
      <c r="S113" s="4">
        <v>114.62</v>
      </c>
      <c r="T113" s="4">
        <v>103.55</v>
      </c>
      <c r="U113" s="4">
        <v>123.96</v>
      </c>
      <c r="V113" s="4">
        <v>104.64</v>
      </c>
      <c r="W113" s="4">
        <v>103.84</v>
      </c>
      <c r="X113" s="4">
        <v>100.24</v>
      </c>
      <c r="Y113" s="4">
        <v>101.31</v>
      </c>
      <c r="Z113" s="4">
        <v>116.1</v>
      </c>
      <c r="AA113" s="4">
        <v>103.83</v>
      </c>
      <c r="AB113" s="17" t="s">
        <v>29</v>
      </c>
      <c r="AC113" s="18">
        <f t="shared" si="5"/>
        <v>82</v>
      </c>
    </row>
    <row r="114" spans="1:29" ht="15.6" x14ac:dyDescent="0.3">
      <c r="A114" s="7" t="str">
        <f t="shared" si="4"/>
        <v>4T 2021</v>
      </c>
      <c r="B114" s="1">
        <v>44501</v>
      </c>
      <c r="C114" s="4">
        <v>120.07</v>
      </c>
      <c r="D114" s="4">
        <v>148.21</v>
      </c>
      <c r="E114" s="4">
        <v>101.56</v>
      </c>
      <c r="F114" s="4">
        <v>100.51</v>
      </c>
      <c r="G114" s="4">
        <v>101.03</v>
      </c>
      <c r="H114" s="4">
        <v>100.6</v>
      </c>
      <c r="I114" s="4">
        <v>99.16</v>
      </c>
      <c r="J114" s="4">
        <v>98.74</v>
      </c>
      <c r="K114" s="4">
        <v>101.12</v>
      </c>
      <c r="L114" s="4">
        <v>112.14</v>
      </c>
      <c r="M114" s="4">
        <v>107.03</v>
      </c>
      <c r="N114" s="4">
        <v>101.31</v>
      </c>
      <c r="O114" s="5">
        <v>112.12</v>
      </c>
      <c r="P114" s="4">
        <v>97.65</v>
      </c>
      <c r="Q114" s="4">
        <v>126.77</v>
      </c>
      <c r="R114" s="4">
        <v>107.7</v>
      </c>
      <c r="S114" s="4">
        <v>116.47</v>
      </c>
      <c r="T114" s="4">
        <v>103.47</v>
      </c>
      <c r="U114" s="4">
        <v>126.61</v>
      </c>
      <c r="V114" s="4">
        <v>105.14</v>
      </c>
      <c r="W114" s="4">
        <v>103.84</v>
      </c>
      <c r="X114" s="4">
        <v>100.25</v>
      </c>
      <c r="Y114" s="4">
        <v>101.31</v>
      </c>
      <c r="Z114" s="4">
        <v>117.86</v>
      </c>
      <c r="AA114" s="4">
        <v>103.84</v>
      </c>
      <c r="AB114" s="17" t="s">
        <v>29</v>
      </c>
      <c r="AC114" s="18">
        <f t="shared" si="5"/>
        <v>83</v>
      </c>
    </row>
    <row r="115" spans="1:29" ht="15.6" x14ac:dyDescent="0.3">
      <c r="A115" s="7" t="str">
        <f t="shared" si="4"/>
        <v>4T 2021</v>
      </c>
      <c r="B115" s="1">
        <v>44531</v>
      </c>
      <c r="C115" s="4">
        <v>121.19</v>
      </c>
      <c r="D115" s="4">
        <v>139.80000000000001</v>
      </c>
      <c r="E115" s="4">
        <v>101.56</v>
      </c>
      <c r="F115" s="4">
        <v>101.41</v>
      </c>
      <c r="G115" s="4">
        <v>101.03</v>
      </c>
      <c r="H115" s="4">
        <v>100.6</v>
      </c>
      <c r="I115" s="4">
        <v>99.15</v>
      </c>
      <c r="J115" s="4">
        <v>98.74</v>
      </c>
      <c r="K115" s="4">
        <v>101.12</v>
      </c>
      <c r="L115" s="4">
        <v>112.14</v>
      </c>
      <c r="M115" s="4">
        <v>107.4</v>
      </c>
      <c r="N115" s="4">
        <v>101.31</v>
      </c>
      <c r="O115" s="5">
        <v>112.47</v>
      </c>
      <c r="P115" s="4">
        <v>98.47</v>
      </c>
      <c r="Q115" s="4">
        <v>127.35</v>
      </c>
      <c r="R115" s="4">
        <v>108</v>
      </c>
      <c r="S115" s="4">
        <v>117.05</v>
      </c>
      <c r="T115" s="4">
        <v>103.52</v>
      </c>
      <c r="U115" s="4">
        <v>127.46</v>
      </c>
      <c r="V115" s="4">
        <v>105.21</v>
      </c>
      <c r="W115" s="4">
        <v>103.84</v>
      </c>
      <c r="X115" s="4">
        <v>100.25</v>
      </c>
      <c r="Y115" s="4">
        <v>101.31</v>
      </c>
      <c r="Z115" s="4">
        <v>118.56</v>
      </c>
      <c r="AA115" s="4">
        <v>103.84</v>
      </c>
      <c r="AB115" s="17" t="s">
        <v>29</v>
      </c>
      <c r="AC115" s="18">
        <f t="shared" si="5"/>
        <v>84</v>
      </c>
    </row>
    <row r="116" spans="1:29" ht="15.6" x14ac:dyDescent="0.3">
      <c r="A116" s="7" t="str">
        <f t="shared" si="4"/>
        <v>1T 2022</v>
      </c>
      <c r="B116" s="1">
        <v>44562</v>
      </c>
      <c r="C116" s="4">
        <v>120.89</v>
      </c>
      <c r="D116" s="4">
        <v>137.07</v>
      </c>
      <c r="E116" s="4">
        <v>101.56</v>
      </c>
      <c r="F116" s="4">
        <v>96.02</v>
      </c>
      <c r="G116" s="4">
        <v>101.03</v>
      </c>
      <c r="H116" s="4">
        <v>100.61</v>
      </c>
      <c r="I116" s="4">
        <v>99.15</v>
      </c>
      <c r="J116" s="4">
        <v>98.74</v>
      </c>
      <c r="K116" s="4">
        <v>101.12</v>
      </c>
      <c r="L116" s="4">
        <v>112.14</v>
      </c>
      <c r="M116" s="4">
        <v>108.13</v>
      </c>
      <c r="N116" s="4">
        <v>101.31</v>
      </c>
      <c r="O116" s="5">
        <v>111.81</v>
      </c>
      <c r="P116" s="4">
        <v>91.12</v>
      </c>
      <c r="Q116" s="4">
        <v>128.06</v>
      </c>
      <c r="R116" s="4">
        <v>107.49</v>
      </c>
      <c r="S116" s="4">
        <v>116.46</v>
      </c>
      <c r="T116" s="4">
        <v>102.87</v>
      </c>
      <c r="U116" s="4">
        <v>125.4</v>
      </c>
      <c r="V116" s="4">
        <v>105.69</v>
      </c>
      <c r="W116" s="4">
        <v>103.88</v>
      </c>
      <c r="X116" s="4">
        <v>100.25</v>
      </c>
      <c r="Y116" s="4">
        <v>101.31</v>
      </c>
      <c r="Z116" s="4">
        <v>117.63</v>
      </c>
      <c r="AA116" s="4">
        <v>103.87</v>
      </c>
      <c r="AB116" s="17" t="s">
        <v>29</v>
      </c>
      <c r="AC116" s="18">
        <f t="shared" si="5"/>
        <v>85</v>
      </c>
    </row>
    <row r="117" spans="1:29" ht="15.6" x14ac:dyDescent="0.3">
      <c r="A117" s="7" t="str">
        <f t="shared" si="4"/>
        <v>1T 2022</v>
      </c>
      <c r="B117" s="1">
        <v>44593</v>
      </c>
      <c r="C117" s="4">
        <v>124.88</v>
      </c>
      <c r="D117" s="4">
        <v>138.9</v>
      </c>
      <c r="E117" s="4">
        <v>101.57</v>
      </c>
      <c r="F117" s="4">
        <v>99.27</v>
      </c>
      <c r="G117" s="4">
        <v>101.6</v>
      </c>
      <c r="H117" s="4">
        <v>100.61</v>
      </c>
      <c r="I117" s="4">
        <v>99.19</v>
      </c>
      <c r="J117" s="4">
        <v>98.74</v>
      </c>
      <c r="K117" s="4">
        <v>101.14</v>
      </c>
      <c r="L117" s="4">
        <v>112.14</v>
      </c>
      <c r="M117" s="4">
        <v>106.97</v>
      </c>
      <c r="N117" s="4">
        <v>101.37</v>
      </c>
      <c r="O117" s="5">
        <v>114.39</v>
      </c>
      <c r="P117" s="4">
        <v>94.75</v>
      </c>
      <c r="Q117" s="4">
        <v>134.32</v>
      </c>
      <c r="R117" s="4">
        <v>108.08</v>
      </c>
      <c r="S117" s="4">
        <v>119.76</v>
      </c>
      <c r="T117" s="4">
        <v>103.9</v>
      </c>
      <c r="U117" s="4">
        <v>131.34</v>
      </c>
      <c r="V117" s="4">
        <v>106.11</v>
      </c>
      <c r="W117" s="4">
        <v>104.05</v>
      </c>
      <c r="X117" s="4">
        <v>100.26</v>
      </c>
      <c r="Y117" s="4">
        <v>101.62</v>
      </c>
      <c r="Z117" s="4">
        <v>121.31</v>
      </c>
      <c r="AA117" s="4">
        <v>104.05</v>
      </c>
      <c r="AB117" s="17" t="s">
        <v>29</v>
      </c>
      <c r="AC117" s="18">
        <f t="shared" si="5"/>
        <v>86</v>
      </c>
    </row>
    <row r="118" spans="1:29" ht="15.6" x14ac:dyDescent="0.3">
      <c r="A118" s="7" t="str">
        <f t="shared" si="4"/>
        <v>1T 2022</v>
      </c>
      <c r="B118" s="1">
        <v>44621</v>
      </c>
      <c r="C118" s="4">
        <v>133.18</v>
      </c>
      <c r="D118" s="4">
        <v>135.80000000000001</v>
      </c>
      <c r="E118" s="4">
        <v>101.57</v>
      </c>
      <c r="F118" s="4">
        <v>98.42</v>
      </c>
      <c r="G118" s="4">
        <v>101.6</v>
      </c>
      <c r="H118" s="4">
        <v>100.61</v>
      </c>
      <c r="I118" s="4">
        <v>99.19</v>
      </c>
      <c r="J118" s="4">
        <v>98.74</v>
      </c>
      <c r="K118" s="4">
        <v>101.14</v>
      </c>
      <c r="L118" s="4">
        <v>112.14</v>
      </c>
      <c r="M118" s="4">
        <v>106.91</v>
      </c>
      <c r="N118" s="4">
        <v>101.37</v>
      </c>
      <c r="O118" s="5">
        <v>118.64</v>
      </c>
      <c r="P118" s="4">
        <v>93.92</v>
      </c>
      <c r="Q118" s="4">
        <v>145.58000000000001</v>
      </c>
      <c r="R118" s="4">
        <v>109.17</v>
      </c>
      <c r="S118" s="4">
        <v>125.39</v>
      </c>
      <c r="T118" s="4">
        <v>104.5</v>
      </c>
      <c r="U118" s="4">
        <v>140.96</v>
      </c>
      <c r="V118" s="4">
        <v>106.44</v>
      </c>
      <c r="W118" s="4">
        <v>104.05</v>
      </c>
      <c r="X118" s="4">
        <v>100.26</v>
      </c>
      <c r="Y118" s="4">
        <v>101.65</v>
      </c>
      <c r="Z118" s="4">
        <v>127.46</v>
      </c>
      <c r="AA118" s="4">
        <v>104.05</v>
      </c>
      <c r="AB118" s="17" t="s">
        <v>29</v>
      </c>
      <c r="AC118" s="18">
        <f t="shared" si="5"/>
        <v>87</v>
      </c>
    </row>
    <row r="119" spans="1:29" ht="15.6" x14ac:dyDescent="0.3">
      <c r="A119" s="7" t="str">
        <f t="shared" si="4"/>
        <v>2T 2022</v>
      </c>
      <c r="B119" s="1">
        <v>44652</v>
      </c>
      <c r="C119" s="4">
        <v>138.16</v>
      </c>
      <c r="D119" s="4">
        <v>163.76</v>
      </c>
      <c r="E119" s="4">
        <v>101.58</v>
      </c>
      <c r="F119" s="4">
        <v>101.26</v>
      </c>
      <c r="G119" s="4">
        <v>101.6</v>
      </c>
      <c r="H119" s="4">
        <v>100.61</v>
      </c>
      <c r="I119" s="4">
        <v>99.19</v>
      </c>
      <c r="J119" s="4">
        <v>98.74</v>
      </c>
      <c r="K119" s="4">
        <v>101.14</v>
      </c>
      <c r="L119" s="4">
        <v>112.14</v>
      </c>
      <c r="M119" s="4">
        <v>107.07</v>
      </c>
      <c r="N119" s="4">
        <v>101.38</v>
      </c>
      <c r="O119" s="5">
        <v>122.22</v>
      </c>
      <c r="P119" s="4">
        <v>97.37</v>
      </c>
      <c r="Q119" s="4">
        <v>156.66</v>
      </c>
      <c r="R119" s="4">
        <v>109.71</v>
      </c>
      <c r="S119" s="4">
        <v>129.43</v>
      </c>
      <c r="T119" s="4">
        <v>107.38</v>
      </c>
      <c r="U119" s="4">
        <v>149.41999999999999</v>
      </c>
      <c r="V119" s="4">
        <v>107.73</v>
      </c>
      <c r="W119" s="4">
        <v>104.07</v>
      </c>
      <c r="X119" s="4">
        <v>100.26</v>
      </c>
      <c r="Y119" s="4">
        <v>101.69</v>
      </c>
      <c r="Z119" s="4">
        <v>132.81</v>
      </c>
      <c r="AA119" s="4">
        <v>104.07</v>
      </c>
      <c r="AB119" s="17" t="s">
        <v>29</v>
      </c>
      <c r="AC119" s="18">
        <f t="shared" si="5"/>
        <v>88</v>
      </c>
    </row>
    <row r="120" spans="1:29" ht="15.6" x14ac:dyDescent="0.3">
      <c r="A120" s="7" t="str">
        <f t="shared" si="4"/>
        <v>2T 2022</v>
      </c>
      <c r="B120" s="1">
        <v>44682</v>
      </c>
      <c r="C120" s="4">
        <v>142.22</v>
      </c>
      <c r="D120" s="4">
        <v>158.28</v>
      </c>
      <c r="E120" s="4">
        <v>101.61</v>
      </c>
      <c r="F120" s="4">
        <v>102.7</v>
      </c>
      <c r="G120" s="4">
        <v>101.6</v>
      </c>
      <c r="H120" s="4">
        <v>100.61</v>
      </c>
      <c r="I120" s="4">
        <v>103.79</v>
      </c>
      <c r="J120" s="4">
        <v>98.74</v>
      </c>
      <c r="K120" s="4">
        <v>101.27</v>
      </c>
      <c r="L120" s="4">
        <v>112.14</v>
      </c>
      <c r="M120" s="4">
        <v>107.2</v>
      </c>
      <c r="N120" s="4">
        <v>101.38</v>
      </c>
      <c r="O120" s="5">
        <v>124.51</v>
      </c>
      <c r="P120" s="4">
        <v>102.37</v>
      </c>
      <c r="Q120" s="4">
        <v>161.35</v>
      </c>
      <c r="R120" s="4">
        <v>110.98</v>
      </c>
      <c r="S120" s="4">
        <v>132.58000000000001</v>
      </c>
      <c r="T120" s="4">
        <v>107.75</v>
      </c>
      <c r="U120" s="4">
        <v>153.69</v>
      </c>
      <c r="V120" s="4">
        <v>109.49</v>
      </c>
      <c r="W120" s="4">
        <v>105.2</v>
      </c>
      <c r="X120" s="4">
        <v>100.26</v>
      </c>
      <c r="Y120" s="4">
        <v>101.63</v>
      </c>
      <c r="Z120" s="4">
        <v>136.25</v>
      </c>
      <c r="AA120" s="4">
        <v>105.2</v>
      </c>
      <c r="AB120" s="17" t="s">
        <v>29</v>
      </c>
      <c r="AC120" s="18">
        <f t="shared" si="5"/>
        <v>89</v>
      </c>
    </row>
    <row r="121" spans="1:29" ht="15.6" x14ac:dyDescent="0.3">
      <c r="A121" s="7" t="str">
        <f t="shared" si="4"/>
        <v>2T 2022</v>
      </c>
      <c r="B121" s="1">
        <v>44713</v>
      </c>
      <c r="C121" s="4">
        <v>146.41999999999999</v>
      </c>
      <c r="D121" s="4">
        <v>157.66</v>
      </c>
      <c r="E121" s="4">
        <v>101.7</v>
      </c>
      <c r="F121" s="4">
        <v>102.73</v>
      </c>
      <c r="G121" s="4">
        <v>101.61</v>
      </c>
      <c r="H121" s="4">
        <v>100.61</v>
      </c>
      <c r="I121" s="4">
        <v>104.96</v>
      </c>
      <c r="J121" s="4">
        <v>98.74</v>
      </c>
      <c r="K121" s="4">
        <v>101.3</v>
      </c>
      <c r="L121" s="4">
        <v>112.14</v>
      </c>
      <c r="M121" s="4">
        <v>107.73</v>
      </c>
      <c r="N121" s="4">
        <v>101.38</v>
      </c>
      <c r="O121" s="5">
        <v>126.95</v>
      </c>
      <c r="P121" s="4">
        <v>103.9</v>
      </c>
      <c r="Q121" s="4">
        <v>166.97</v>
      </c>
      <c r="R121" s="4">
        <v>111.5</v>
      </c>
      <c r="S121" s="4">
        <v>135.55000000000001</v>
      </c>
      <c r="T121" s="4">
        <v>108.7</v>
      </c>
      <c r="U121" s="4">
        <v>158.21</v>
      </c>
      <c r="V121" s="4">
        <v>110.54</v>
      </c>
      <c r="W121" s="4">
        <v>105.32</v>
      </c>
      <c r="X121" s="4">
        <v>100.26</v>
      </c>
      <c r="Y121" s="4">
        <v>101.7</v>
      </c>
      <c r="Z121" s="4">
        <v>139.63</v>
      </c>
      <c r="AA121" s="4">
        <v>105.31</v>
      </c>
      <c r="AB121" s="17" t="s">
        <v>29</v>
      </c>
      <c r="AC121" s="18">
        <f t="shared" si="5"/>
        <v>90</v>
      </c>
    </row>
    <row r="122" spans="1:29" ht="15.6" x14ac:dyDescent="0.3">
      <c r="A122" s="7" t="str">
        <f t="shared" si="4"/>
        <v>3T 2022</v>
      </c>
      <c r="B122" s="1">
        <v>44743</v>
      </c>
      <c r="C122" s="4">
        <v>148.96</v>
      </c>
      <c r="D122" s="4">
        <v>152.11000000000001</v>
      </c>
      <c r="E122" s="4">
        <v>101.7</v>
      </c>
      <c r="F122" s="4">
        <v>103.02</v>
      </c>
      <c r="G122" s="4">
        <v>101.61</v>
      </c>
      <c r="H122" s="4">
        <v>100.61</v>
      </c>
      <c r="I122" s="4">
        <v>104.77</v>
      </c>
      <c r="J122" s="4">
        <v>98.74</v>
      </c>
      <c r="K122" s="4">
        <v>101.3</v>
      </c>
      <c r="L122" s="4">
        <v>112.14</v>
      </c>
      <c r="M122" s="4">
        <v>107.46</v>
      </c>
      <c r="N122" s="4">
        <v>101.42</v>
      </c>
      <c r="O122" s="5">
        <v>128.13</v>
      </c>
      <c r="P122" s="4">
        <v>103.94</v>
      </c>
      <c r="Q122" s="4">
        <v>169.92</v>
      </c>
      <c r="R122" s="4">
        <v>111.78</v>
      </c>
      <c r="S122" s="4">
        <v>137.35</v>
      </c>
      <c r="T122" s="4">
        <v>108.52</v>
      </c>
      <c r="U122" s="4">
        <v>160.62</v>
      </c>
      <c r="V122" s="4">
        <v>110.82</v>
      </c>
      <c r="W122" s="4">
        <v>105.32</v>
      </c>
      <c r="X122" s="4">
        <v>100.31</v>
      </c>
      <c r="Y122" s="4">
        <v>101.76</v>
      </c>
      <c r="Z122" s="4">
        <v>141.43</v>
      </c>
      <c r="AA122" s="4">
        <v>105.31</v>
      </c>
      <c r="AB122" s="17" t="s">
        <v>29</v>
      </c>
      <c r="AC122" s="18">
        <f t="shared" si="5"/>
        <v>91</v>
      </c>
    </row>
    <row r="123" spans="1:29" ht="15.6" x14ac:dyDescent="0.3">
      <c r="A123" s="7" t="str">
        <f t="shared" si="4"/>
        <v>3T 2022</v>
      </c>
      <c r="B123" s="1">
        <v>44774</v>
      </c>
      <c r="C123" s="4">
        <v>148.96</v>
      </c>
      <c r="D123" s="4">
        <v>152.79</v>
      </c>
      <c r="E123" s="4">
        <v>101.7</v>
      </c>
      <c r="F123" s="4">
        <v>107.27</v>
      </c>
      <c r="G123" s="4">
        <v>101.61</v>
      </c>
      <c r="H123" s="4">
        <v>100.61</v>
      </c>
      <c r="I123" s="4">
        <v>105.22</v>
      </c>
      <c r="J123" s="4">
        <v>98.74</v>
      </c>
      <c r="K123" s="4">
        <v>101.3</v>
      </c>
      <c r="L123" s="4">
        <v>112.14</v>
      </c>
      <c r="M123" s="4">
        <v>108.08</v>
      </c>
      <c r="N123" s="4">
        <v>101.38</v>
      </c>
      <c r="O123" s="5">
        <v>128.53</v>
      </c>
      <c r="P123" s="4">
        <v>109.47</v>
      </c>
      <c r="Q123" s="4">
        <v>168.88</v>
      </c>
      <c r="R123" s="4">
        <v>112.18</v>
      </c>
      <c r="S123" s="4">
        <v>137.59</v>
      </c>
      <c r="T123" s="4">
        <v>108.99</v>
      </c>
      <c r="U123" s="4">
        <v>160.36000000000001</v>
      </c>
      <c r="V123" s="4">
        <v>111.5</v>
      </c>
      <c r="W123" s="4">
        <v>105.32</v>
      </c>
      <c r="X123" s="4">
        <v>100.31</v>
      </c>
      <c r="Y123" s="4">
        <v>101.8</v>
      </c>
      <c r="Z123" s="4">
        <v>141.78</v>
      </c>
      <c r="AA123" s="4">
        <v>105.31</v>
      </c>
      <c r="AB123" s="17" t="s">
        <v>29</v>
      </c>
      <c r="AC123" s="18">
        <f t="shared" si="5"/>
        <v>92</v>
      </c>
    </row>
    <row r="124" spans="1:29" ht="15.6" x14ac:dyDescent="0.3">
      <c r="A124" s="7" t="str">
        <f t="shared" si="4"/>
        <v>3T 2022</v>
      </c>
      <c r="B124" s="1">
        <v>44805</v>
      </c>
      <c r="C124" s="4">
        <v>149.37</v>
      </c>
      <c r="D124" s="4">
        <v>156.69999999999999</v>
      </c>
      <c r="E124" s="4">
        <v>101.7</v>
      </c>
      <c r="F124" s="4">
        <v>105.66</v>
      </c>
      <c r="G124" s="4">
        <v>101.61</v>
      </c>
      <c r="H124" s="4">
        <v>100.61</v>
      </c>
      <c r="I124" s="4">
        <v>106.04</v>
      </c>
      <c r="J124" s="4">
        <v>98.73</v>
      </c>
      <c r="K124" s="4">
        <v>101.52</v>
      </c>
      <c r="L124" s="4">
        <v>112.14</v>
      </c>
      <c r="M124" s="4">
        <v>108.18</v>
      </c>
      <c r="N124" s="4">
        <v>101.42</v>
      </c>
      <c r="O124" s="5">
        <v>128.91</v>
      </c>
      <c r="P124" s="4">
        <v>108.87</v>
      </c>
      <c r="Q124" s="4">
        <v>170.22</v>
      </c>
      <c r="R124" s="4">
        <v>111.89</v>
      </c>
      <c r="S124" s="4">
        <v>137.72999999999999</v>
      </c>
      <c r="T124" s="4">
        <v>109.9</v>
      </c>
      <c r="U124" s="4">
        <v>160.62</v>
      </c>
      <c r="V124" s="4">
        <v>112.13</v>
      </c>
      <c r="W124" s="4">
        <v>105.37</v>
      </c>
      <c r="X124" s="4">
        <v>100.31</v>
      </c>
      <c r="Y124" s="4">
        <v>101.81</v>
      </c>
      <c r="Z124" s="4">
        <v>142.47</v>
      </c>
      <c r="AA124" s="4">
        <v>105.37</v>
      </c>
      <c r="AB124" s="17" t="s">
        <v>29</v>
      </c>
      <c r="AC124" s="18">
        <f t="shared" si="5"/>
        <v>93</v>
      </c>
    </row>
    <row r="125" spans="1:29" ht="15.6" x14ac:dyDescent="0.3">
      <c r="A125" s="7" t="str">
        <f t="shared" si="4"/>
        <v>4T 2022</v>
      </c>
      <c r="B125" s="1">
        <v>44835</v>
      </c>
      <c r="C125" s="4">
        <v>146.62</v>
      </c>
      <c r="D125" s="4">
        <v>154.24</v>
      </c>
      <c r="E125" s="4">
        <v>101.71</v>
      </c>
      <c r="F125" s="4">
        <v>105.4</v>
      </c>
      <c r="G125" s="4">
        <v>102.08</v>
      </c>
      <c r="H125" s="4">
        <v>100.66</v>
      </c>
      <c r="I125" s="4">
        <v>106.25</v>
      </c>
      <c r="J125" s="4">
        <v>98.74</v>
      </c>
      <c r="K125" s="4">
        <v>101.91</v>
      </c>
      <c r="L125" s="4">
        <v>113.79</v>
      </c>
      <c r="M125" s="4">
        <v>108.69</v>
      </c>
      <c r="N125" s="4">
        <v>101.4</v>
      </c>
      <c r="O125" s="5">
        <v>127.54</v>
      </c>
      <c r="P125" s="4">
        <v>108.72</v>
      </c>
      <c r="Q125" s="4">
        <v>165.76</v>
      </c>
      <c r="R125" s="4">
        <v>111.69</v>
      </c>
      <c r="S125" s="4">
        <v>135.83000000000001</v>
      </c>
      <c r="T125" s="4">
        <v>109.65</v>
      </c>
      <c r="U125" s="4">
        <v>156.30000000000001</v>
      </c>
      <c r="V125" s="4">
        <v>112.43</v>
      </c>
      <c r="W125" s="4">
        <v>105.65</v>
      </c>
      <c r="X125" s="4">
        <v>100.33</v>
      </c>
      <c r="Y125" s="4">
        <v>101.83</v>
      </c>
      <c r="Z125" s="4">
        <v>140.21</v>
      </c>
      <c r="AA125" s="4">
        <v>105.65</v>
      </c>
      <c r="AB125" s="17" t="s">
        <v>29</v>
      </c>
      <c r="AC125" s="18">
        <f t="shared" si="5"/>
        <v>94</v>
      </c>
    </row>
    <row r="126" spans="1:29" ht="15.6" x14ac:dyDescent="0.3">
      <c r="A126" s="7" t="str">
        <f t="shared" si="4"/>
        <v>4T 2022</v>
      </c>
      <c r="B126" s="1">
        <v>44866</v>
      </c>
      <c r="C126" s="4">
        <v>143.59</v>
      </c>
      <c r="D126" s="4">
        <v>147.91999999999999</v>
      </c>
      <c r="E126" s="4">
        <v>101.71</v>
      </c>
      <c r="F126" s="4">
        <v>105.1</v>
      </c>
      <c r="G126" s="4">
        <v>102.08</v>
      </c>
      <c r="H126" s="4">
        <v>100.66</v>
      </c>
      <c r="I126" s="4">
        <v>106.33</v>
      </c>
      <c r="J126" s="4">
        <v>98.74</v>
      </c>
      <c r="K126" s="4">
        <v>102.04</v>
      </c>
      <c r="L126" s="4">
        <v>114.07</v>
      </c>
      <c r="M126" s="4">
        <v>108.76</v>
      </c>
      <c r="N126" s="4">
        <v>101.4</v>
      </c>
      <c r="O126" s="5">
        <v>125.75</v>
      </c>
      <c r="P126" s="4">
        <v>108.16</v>
      </c>
      <c r="Q126" s="4">
        <v>160.65</v>
      </c>
      <c r="R126" s="4">
        <v>111.27</v>
      </c>
      <c r="S126" s="4">
        <v>133.56</v>
      </c>
      <c r="T126" s="4">
        <v>109.02</v>
      </c>
      <c r="U126" s="4">
        <v>152.06</v>
      </c>
      <c r="V126" s="4">
        <v>111.96</v>
      </c>
      <c r="W126" s="4">
        <v>105.72</v>
      </c>
      <c r="X126" s="4">
        <v>100.33</v>
      </c>
      <c r="Y126" s="4">
        <v>101.85</v>
      </c>
      <c r="Z126" s="4">
        <v>137.55000000000001</v>
      </c>
      <c r="AA126" s="4">
        <v>105.71</v>
      </c>
      <c r="AB126" s="17" t="s">
        <v>29</v>
      </c>
      <c r="AC126" s="18">
        <f t="shared" si="5"/>
        <v>95</v>
      </c>
    </row>
    <row r="127" spans="1:29" ht="15.6" x14ac:dyDescent="0.3">
      <c r="A127" s="7" t="str">
        <f t="shared" si="4"/>
        <v>4T 2022</v>
      </c>
      <c r="B127" s="1">
        <v>44896</v>
      </c>
      <c r="C127" s="4">
        <v>138.97999999999999</v>
      </c>
      <c r="D127" s="4">
        <v>148.84</v>
      </c>
      <c r="E127" s="4">
        <v>101.71</v>
      </c>
      <c r="F127" s="4">
        <v>105.63</v>
      </c>
      <c r="G127" s="4">
        <v>102.08</v>
      </c>
      <c r="H127" s="4">
        <v>100.66</v>
      </c>
      <c r="I127" s="4">
        <v>106.33</v>
      </c>
      <c r="J127" s="4">
        <v>98.74</v>
      </c>
      <c r="K127" s="4">
        <v>102.04</v>
      </c>
      <c r="L127" s="4">
        <v>114.07</v>
      </c>
      <c r="M127" s="4">
        <v>109</v>
      </c>
      <c r="N127" s="4">
        <v>101.4</v>
      </c>
      <c r="O127" s="5">
        <v>123.24</v>
      </c>
      <c r="P127" s="4">
        <v>109.05</v>
      </c>
      <c r="Q127" s="4">
        <v>154.32</v>
      </c>
      <c r="R127" s="4">
        <v>110.78</v>
      </c>
      <c r="S127" s="4">
        <v>129.72999999999999</v>
      </c>
      <c r="T127" s="4">
        <v>109.63</v>
      </c>
      <c r="U127" s="4">
        <v>146.63999999999999</v>
      </c>
      <c r="V127" s="4">
        <v>111.53</v>
      </c>
      <c r="W127" s="4">
        <v>105.79</v>
      </c>
      <c r="X127" s="4">
        <v>100.33</v>
      </c>
      <c r="Y127" s="4">
        <v>101.85</v>
      </c>
      <c r="Z127" s="4">
        <v>134.08000000000001</v>
      </c>
      <c r="AA127" s="4">
        <v>105.79</v>
      </c>
      <c r="AB127" s="17" t="s">
        <v>29</v>
      </c>
      <c r="AC127" s="18">
        <f t="shared" si="5"/>
        <v>96</v>
      </c>
    </row>
    <row r="128" spans="1:29" ht="15.6" x14ac:dyDescent="0.3">
      <c r="A128" s="7" t="str">
        <f t="shared" si="4"/>
        <v>1T 2023</v>
      </c>
      <c r="B128" s="1">
        <v>44927</v>
      </c>
      <c r="C128" s="4">
        <v>133.97999999999999</v>
      </c>
      <c r="D128" s="4">
        <v>156.78</v>
      </c>
      <c r="E128" s="4">
        <v>101.71</v>
      </c>
      <c r="F128" s="4">
        <v>108.87</v>
      </c>
      <c r="G128" s="4">
        <v>102.08</v>
      </c>
      <c r="H128" s="4">
        <v>100.66</v>
      </c>
      <c r="I128" s="4">
        <v>106.33</v>
      </c>
      <c r="J128" s="4">
        <v>98.74</v>
      </c>
      <c r="K128" s="4">
        <v>102.04</v>
      </c>
      <c r="L128" s="4">
        <v>114.07</v>
      </c>
      <c r="M128" s="4">
        <v>109.1</v>
      </c>
      <c r="N128" s="4">
        <v>101.4</v>
      </c>
      <c r="O128" s="5">
        <v>121</v>
      </c>
      <c r="P128" s="4">
        <v>112.56</v>
      </c>
      <c r="Q128" s="4">
        <v>146.38</v>
      </c>
      <c r="R128" s="4">
        <v>111.19</v>
      </c>
      <c r="S128" s="4">
        <v>126.46</v>
      </c>
      <c r="T128" s="4">
        <v>109.93</v>
      </c>
      <c r="U128" s="4">
        <v>141.38</v>
      </c>
      <c r="V128" s="4">
        <v>111.39</v>
      </c>
      <c r="W128" s="4">
        <v>105.84</v>
      </c>
      <c r="X128" s="4">
        <v>100.33</v>
      </c>
      <c r="Y128" s="4">
        <v>101.87</v>
      </c>
      <c r="Z128" s="4">
        <v>130.87</v>
      </c>
      <c r="AA128" s="4">
        <v>105.84</v>
      </c>
      <c r="AB128" s="17" t="s">
        <v>29</v>
      </c>
      <c r="AC128" s="18">
        <f t="shared" si="5"/>
        <v>97</v>
      </c>
    </row>
    <row r="129" spans="1:29" ht="15.6" x14ac:dyDescent="0.3">
      <c r="A129" s="7" t="str">
        <f t="shared" si="4"/>
        <v>1T 2023</v>
      </c>
      <c r="B129" s="1">
        <v>44958</v>
      </c>
      <c r="C129" s="2">
        <v>134.5</v>
      </c>
      <c r="D129" s="2">
        <v>155.79</v>
      </c>
      <c r="E129" s="2">
        <v>101.77</v>
      </c>
      <c r="F129" s="2">
        <v>108.05</v>
      </c>
      <c r="G129" s="2">
        <v>102.06</v>
      </c>
      <c r="H129" s="2">
        <v>100.66</v>
      </c>
      <c r="I129" s="2">
        <v>107.89</v>
      </c>
      <c r="J129" s="2">
        <v>98.74</v>
      </c>
      <c r="K129" s="2">
        <v>102.02</v>
      </c>
      <c r="L129" s="2">
        <v>114.07</v>
      </c>
      <c r="M129" s="2">
        <v>110</v>
      </c>
      <c r="N129" s="2">
        <v>101.42</v>
      </c>
      <c r="O129" s="2">
        <v>121.33</v>
      </c>
      <c r="P129" s="4">
        <v>113.77</v>
      </c>
      <c r="Q129" s="4">
        <v>147.56</v>
      </c>
      <c r="R129" s="4">
        <v>111.18</v>
      </c>
      <c r="S129" s="4">
        <v>126.64</v>
      </c>
      <c r="T129" s="4">
        <v>110.75</v>
      </c>
      <c r="U129" s="4">
        <v>142.06</v>
      </c>
      <c r="V129" s="4">
        <v>111.62</v>
      </c>
      <c r="W129" s="4">
        <v>106.26</v>
      </c>
      <c r="X129" s="4">
        <v>100.27</v>
      </c>
      <c r="Y129" s="4">
        <v>101.92</v>
      </c>
      <c r="Z129" s="4">
        <v>131.44</v>
      </c>
      <c r="AA129" s="4">
        <v>106.25</v>
      </c>
      <c r="AB129" s="17" t="s">
        <v>29</v>
      </c>
      <c r="AC129" s="18">
        <f t="shared" si="5"/>
        <v>98</v>
      </c>
    </row>
    <row r="130" spans="1:29" ht="15.6" x14ac:dyDescent="0.3">
      <c r="A130" s="7" t="str">
        <f t="shared" si="4"/>
        <v>1T 2023</v>
      </c>
      <c r="B130" s="1">
        <v>44986</v>
      </c>
      <c r="C130" s="2">
        <v>134.94999999999999</v>
      </c>
      <c r="D130" s="2">
        <v>158.74</v>
      </c>
      <c r="E130" s="2">
        <v>101.68</v>
      </c>
      <c r="F130" s="2">
        <v>108.11</v>
      </c>
      <c r="G130" s="2">
        <v>101.99</v>
      </c>
      <c r="H130" s="2">
        <v>106.49</v>
      </c>
      <c r="I130" s="2">
        <v>110.57</v>
      </c>
      <c r="J130" s="2">
        <v>98.74</v>
      </c>
      <c r="K130" s="2">
        <v>101.06</v>
      </c>
      <c r="L130" s="2">
        <v>114.07</v>
      </c>
      <c r="M130" s="2">
        <v>111.47</v>
      </c>
      <c r="N130" s="2">
        <v>102.26</v>
      </c>
      <c r="O130" s="2">
        <v>122.05</v>
      </c>
      <c r="P130" s="4">
        <v>114.29</v>
      </c>
      <c r="Q130" s="4">
        <v>148.68</v>
      </c>
      <c r="R130" s="4">
        <v>111.9</v>
      </c>
      <c r="S130" s="4">
        <v>127.03</v>
      </c>
      <c r="T130" s="4">
        <v>111.93</v>
      </c>
      <c r="U130" s="4">
        <v>142.79</v>
      </c>
      <c r="V130" s="4">
        <v>112.27</v>
      </c>
      <c r="W130" s="4">
        <v>107.94</v>
      </c>
      <c r="X130" s="4">
        <v>103.09</v>
      </c>
      <c r="Y130" s="4">
        <v>102.39</v>
      </c>
      <c r="Z130" s="4">
        <v>131.97</v>
      </c>
      <c r="AA130" s="4">
        <v>107.94</v>
      </c>
      <c r="AB130" s="17" t="s">
        <v>29</v>
      </c>
      <c r="AC130" s="18">
        <f t="shared" si="5"/>
        <v>99</v>
      </c>
    </row>
    <row r="131" spans="1:29" ht="15.6" x14ac:dyDescent="0.3">
      <c r="A131" s="7" t="str">
        <f t="shared" si="4"/>
        <v>2T 2023</v>
      </c>
      <c r="B131" s="1">
        <v>45017</v>
      </c>
      <c r="C131" s="2">
        <v>136.29</v>
      </c>
      <c r="D131" s="2">
        <v>153.80000000000001</v>
      </c>
      <c r="E131" s="2">
        <v>101.68</v>
      </c>
      <c r="F131" s="2">
        <v>107.82</v>
      </c>
      <c r="G131" s="2">
        <v>102</v>
      </c>
      <c r="H131" s="2">
        <v>106.49</v>
      </c>
      <c r="I131" s="2">
        <v>110.52</v>
      </c>
      <c r="J131" s="2">
        <v>98.74</v>
      </c>
      <c r="K131" s="2">
        <v>101.18</v>
      </c>
      <c r="L131" s="2">
        <v>114.07</v>
      </c>
      <c r="M131" s="2">
        <v>111.57</v>
      </c>
      <c r="N131" s="2">
        <v>102.33</v>
      </c>
      <c r="O131" s="2">
        <v>122.5</v>
      </c>
      <c r="P131" s="4">
        <v>113.98</v>
      </c>
      <c r="Q131" s="4">
        <v>149.44999999999999</v>
      </c>
      <c r="R131" s="4">
        <v>112.39</v>
      </c>
      <c r="S131" s="4">
        <v>128.07</v>
      </c>
      <c r="T131" s="4">
        <v>111.19</v>
      </c>
      <c r="U131" s="4">
        <v>144.01</v>
      </c>
      <c r="V131" s="4">
        <v>112.32</v>
      </c>
      <c r="W131" s="4">
        <v>108.14</v>
      </c>
      <c r="X131" s="4">
        <v>103.08</v>
      </c>
      <c r="Y131" s="4">
        <v>103.08</v>
      </c>
      <c r="Z131" s="4">
        <v>103.08</v>
      </c>
      <c r="AA131" s="4">
        <v>103.11</v>
      </c>
      <c r="AB131" s="17" t="s">
        <v>29</v>
      </c>
      <c r="AC131" s="18">
        <f t="shared" si="5"/>
        <v>100</v>
      </c>
    </row>
    <row r="132" spans="1:29" ht="15.6" x14ac:dyDescent="0.3">
      <c r="A132" s="7" t="str">
        <f t="shared" si="4"/>
        <v>2T 2023</v>
      </c>
      <c r="B132" s="1">
        <v>45047</v>
      </c>
      <c r="C132" s="2">
        <v>138.38</v>
      </c>
      <c r="D132" s="2">
        <v>163.54</v>
      </c>
      <c r="E132" s="2">
        <v>101.68</v>
      </c>
      <c r="F132" s="2">
        <v>107.92</v>
      </c>
      <c r="G132" s="2">
        <v>102</v>
      </c>
      <c r="H132" s="2">
        <v>106.54</v>
      </c>
      <c r="I132" s="2">
        <v>110.52</v>
      </c>
      <c r="J132" s="2">
        <v>98.74</v>
      </c>
      <c r="K132" s="2">
        <v>101.18</v>
      </c>
      <c r="L132" s="2">
        <v>114.07</v>
      </c>
      <c r="M132" s="2">
        <v>111.88</v>
      </c>
      <c r="N132" s="2">
        <v>102.38</v>
      </c>
      <c r="O132" s="2">
        <v>124.08</v>
      </c>
      <c r="P132" s="4">
        <v>114.13</v>
      </c>
      <c r="Q132" s="4">
        <v>153.66</v>
      </c>
      <c r="R132" s="4">
        <v>112.67</v>
      </c>
      <c r="S132" s="4">
        <v>130.03</v>
      </c>
      <c r="T132" s="4">
        <v>111.83</v>
      </c>
      <c r="U132" s="4">
        <v>146.72999999999999</v>
      </c>
      <c r="V132" s="4">
        <v>113.06</v>
      </c>
      <c r="W132" s="4">
        <v>108.19</v>
      </c>
      <c r="X132" s="4">
        <v>102.39</v>
      </c>
      <c r="Y132" s="4">
        <v>102.4</v>
      </c>
      <c r="Z132" s="4">
        <v>102.4</v>
      </c>
      <c r="AA132" s="4">
        <v>102.38</v>
      </c>
      <c r="AB132" s="17" t="s">
        <v>29</v>
      </c>
      <c r="AC132" s="18">
        <f t="shared" si="5"/>
        <v>101</v>
      </c>
    </row>
    <row r="133" spans="1:29" ht="15.6" x14ac:dyDescent="0.3">
      <c r="A133" s="7" t="str">
        <f t="shared" si="4"/>
        <v>2T 2023</v>
      </c>
      <c r="B133" s="1">
        <v>45078</v>
      </c>
      <c r="C133" s="2">
        <v>141.18</v>
      </c>
      <c r="D133" s="2">
        <v>162.31</v>
      </c>
      <c r="E133" s="2">
        <v>101.68</v>
      </c>
      <c r="F133" s="2">
        <v>113.59</v>
      </c>
      <c r="G133" s="2">
        <v>102</v>
      </c>
      <c r="H133" s="2">
        <v>106.54</v>
      </c>
      <c r="I133" s="2">
        <v>110.52</v>
      </c>
      <c r="J133" s="2">
        <v>98.74</v>
      </c>
      <c r="K133" s="2">
        <v>101.21</v>
      </c>
      <c r="L133" s="2">
        <v>114.07</v>
      </c>
      <c r="M133" s="2">
        <v>112.63</v>
      </c>
      <c r="N133" s="2">
        <v>102.38</v>
      </c>
      <c r="O133" s="2">
        <v>126.03509483000003</v>
      </c>
      <c r="P133" s="4">
        <v>122.17</v>
      </c>
      <c r="Q133" s="4">
        <v>158.27000000000001</v>
      </c>
      <c r="R133" s="4">
        <v>112.92</v>
      </c>
      <c r="S133" s="4">
        <v>132.91</v>
      </c>
      <c r="T133" s="4">
        <v>112.34</v>
      </c>
      <c r="U133" s="4">
        <v>151.81</v>
      </c>
      <c r="V133" s="4">
        <v>113.11</v>
      </c>
      <c r="W133" s="4">
        <v>108.2</v>
      </c>
      <c r="X133" s="4">
        <v>132.65</v>
      </c>
      <c r="Y133" s="4">
        <v>134.78</v>
      </c>
      <c r="Z133" s="4">
        <v>137.91</v>
      </c>
      <c r="AA133" s="4">
        <v>138.76</v>
      </c>
      <c r="AB133" s="17" t="s">
        <v>29</v>
      </c>
      <c r="AC133" s="18">
        <f t="shared" si="5"/>
        <v>102</v>
      </c>
    </row>
    <row r="134" spans="1:29" ht="15.6" x14ac:dyDescent="0.3">
      <c r="A134" s="7" t="str">
        <f t="shared" si="4"/>
        <v>3T 2023</v>
      </c>
      <c r="B134" s="1">
        <v>45108</v>
      </c>
      <c r="C134" s="2">
        <v>141.55000000000001</v>
      </c>
      <c r="D134" s="2">
        <v>171.23</v>
      </c>
      <c r="E134" s="2">
        <v>101.69</v>
      </c>
      <c r="F134" s="2">
        <v>115.57</v>
      </c>
      <c r="G134" s="2">
        <v>102.04</v>
      </c>
      <c r="H134" s="2">
        <v>106.54</v>
      </c>
      <c r="I134" s="2">
        <v>110.52</v>
      </c>
      <c r="J134" s="2">
        <v>99.35</v>
      </c>
      <c r="K134" s="2">
        <v>101.24</v>
      </c>
      <c r="L134" s="2">
        <v>114.07</v>
      </c>
      <c r="M134" s="2">
        <v>112.33</v>
      </c>
      <c r="N134" s="2">
        <v>102.38</v>
      </c>
      <c r="O134" s="2">
        <v>126.65723078000001</v>
      </c>
      <c r="P134" s="4">
        <v>124.73</v>
      </c>
      <c r="Q134" s="4">
        <v>158.47</v>
      </c>
      <c r="R134" s="4">
        <v>113.35</v>
      </c>
      <c r="S134" s="4">
        <v>133.47</v>
      </c>
      <c r="T134" s="4">
        <v>113.34</v>
      </c>
      <c r="U134" s="4">
        <v>152.6</v>
      </c>
      <c r="V134" s="4">
        <v>113.59</v>
      </c>
      <c r="W134" s="4">
        <v>108.29</v>
      </c>
      <c r="X134" s="4">
        <v>108.13</v>
      </c>
      <c r="Y134" s="4">
        <v>108.19</v>
      </c>
      <c r="Z134" s="4">
        <v>108.19</v>
      </c>
      <c r="AA134" s="4">
        <v>108.28</v>
      </c>
      <c r="AB134" s="17" t="s">
        <v>29</v>
      </c>
      <c r="AC134" s="18">
        <f t="shared" si="5"/>
        <v>103</v>
      </c>
    </row>
    <row r="135" spans="1:29" ht="15.6" x14ac:dyDescent="0.3">
      <c r="A135" s="7" t="str">
        <f t="shared" si="4"/>
        <v>3T 2023</v>
      </c>
      <c r="B135" s="1">
        <v>45139</v>
      </c>
      <c r="C135" s="2">
        <v>140.1</v>
      </c>
      <c r="D135" s="2">
        <v>166.48</v>
      </c>
      <c r="E135" s="2">
        <v>101.7</v>
      </c>
      <c r="F135" s="2">
        <v>117.17</v>
      </c>
      <c r="G135" s="2">
        <v>102.03</v>
      </c>
      <c r="H135" s="2">
        <v>106.54</v>
      </c>
      <c r="I135" s="2">
        <v>110.52</v>
      </c>
      <c r="J135" s="2">
        <v>99.35</v>
      </c>
      <c r="K135" s="2">
        <v>101.24</v>
      </c>
      <c r="L135" s="2">
        <v>114.07</v>
      </c>
      <c r="M135" s="2">
        <v>113.32</v>
      </c>
      <c r="N135" s="2">
        <v>102.39</v>
      </c>
      <c r="O135" s="2">
        <v>126.00373633000001</v>
      </c>
      <c r="P135" s="4">
        <v>126.45</v>
      </c>
      <c r="Q135" s="4">
        <v>156.38</v>
      </c>
      <c r="R135" s="4">
        <v>112.96</v>
      </c>
      <c r="S135" s="4">
        <v>132.54</v>
      </c>
      <c r="T135" s="4">
        <v>113.19</v>
      </c>
      <c r="U135" s="4">
        <v>150.97</v>
      </c>
      <c r="V135" s="4">
        <v>113.24</v>
      </c>
      <c r="W135" s="4">
        <v>107.98</v>
      </c>
      <c r="X135" s="4">
        <v>103.11</v>
      </c>
      <c r="Y135" s="4">
        <v>102.4</v>
      </c>
      <c r="Z135" s="4">
        <v>137.54</v>
      </c>
      <c r="AA135" s="4">
        <v>108.3</v>
      </c>
      <c r="AB135" s="17" t="s">
        <v>29</v>
      </c>
      <c r="AC135" s="18">
        <f t="shared" si="5"/>
        <v>104</v>
      </c>
    </row>
    <row r="136" spans="1:29" ht="15.6" x14ac:dyDescent="0.3">
      <c r="A136" s="7" t="str">
        <f t="shared" si="4"/>
        <v>3T 2023</v>
      </c>
      <c r="B136" s="1">
        <v>45170</v>
      </c>
      <c r="C136" s="2">
        <v>139.99</v>
      </c>
      <c r="D136" s="2">
        <v>156.47</v>
      </c>
      <c r="E136" s="2">
        <v>101.72</v>
      </c>
      <c r="F136" s="2">
        <v>116.07</v>
      </c>
      <c r="G136" s="2">
        <v>102.03</v>
      </c>
      <c r="H136" s="2">
        <v>106.54</v>
      </c>
      <c r="I136" s="2">
        <v>110.52</v>
      </c>
      <c r="J136" s="2">
        <v>99.35</v>
      </c>
      <c r="K136" s="2">
        <v>101.14</v>
      </c>
      <c r="L136" s="2">
        <v>114.07</v>
      </c>
      <c r="M136" s="2">
        <v>113.98</v>
      </c>
      <c r="N136" s="2">
        <v>102.4</v>
      </c>
      <c r="O136" s="2">
        <v>125.6034859</v>
      </c>
      <c r="P136" s="4">
        <v>125.13</v>
      </c>
      <c r="Q136" s="4">
        <v>154.5</v>
      </c>
      <c r="R136" s="4">
        <v>113.02</v>
      </c>
      <c r="S136" s="4">
        <v>132.24</v>
      </c>
      <c r="T136" s="4">
        <v>112.34</v>
      </c>
      <c r="U136" s="4">
        <v>149.4</v>
      </c>
      <c r="V136" s="4">
        <v>113.23</v>
      </c>
      <c r="W136" s="4">
        <v>108</v>
      </c>
      <c r="X136" s="4">
        <v>103.11</v>
      </c>
      <c r="Y136" s="4">
        <v>102.4</v>
      </c>
      <c r="Z136" s="4">
        <v>136.78</v>
      </c>
      <c r="AA136" s="4">
        <v>108.32</v>
      </c>
      <c r="AB136" s="17" t="s">
        <v>29</v>
      </c>
      <c r="AC136" s="18">
        <f t="shared" si="5"/>
        <v>105</v>
      </c>
    </row>
    <row r="137" spans="1:29" ht="15.6" x14ac:dyDescent="0.3">
      <c r="A137" s="7" t="str">
        <f t="shared" si="4"/>
        <v>4T 2023</v>
      </c>
      <c r="B137" s="1">
        <v>45200</v>
      </c>
      <c r="C137" s="2">
        <v>139.91999999999999</v>
      </c>
      <c r="D137" s="2">
        <v>151.26</v>
      </c>
      <c r="E137" s="2">
        <v>101.76</v>
      </c>
      <c r="F137" s="2">
        <v>116.54</v>
      </c>
      <c r="G137" s="2">
        <v>102.01</v>
      </c>
      <c r="H137" s="2">
        <v>106.54</v>
      </c>
      <c r="I137" s="2">
        <v>110.51</v>
      </c>
      <c r="J137" s="2">
        <v>99.35</v>
      </c>
      <c r="K137" s="2">
        <v>102.06</v>
      </c>
      <c r="L137" s="2">
        <v>117.08</v>
      </c>
      <c r="M137" s="2">
        <v>113.96</v>
      </c>
      <c r="N137" s="2">
        <v>102.5</v>
      </c>
      <c r="O137" s="2">
        <v>125.530801</v>
      </c>
      <c r="P137" s="4">
        <v>125.78</v>
      </c>
      <c r="Q137" s="4">
        <v>153.36000000000001</v>
      </c>
      <c r="R137" s="4">
        <v>113.18</v>
      </c>
      <c r="S137" s="4">
        <v>132.26</v>
      </c>
      <c r="T137" s="4">
        <v>111.91</v>
      </c>
      <c r="U137" s="4">
        <v>149.38999999999999</v>
      </c>
      <c r="V137" s="4">
        <v>113.02</v>
      </c>
      <c r="W137" s="4">
        <v>108.5</v>
      </c>
      <c r="X137" s="4">
        <v>103.08</v>
      </c>
      <c r="Y137" s="4">
        <v>102.44</v>
      </c>
      <c r="Z137" s="4">
        <v>136.5</v>
      </c>
      <c r="AA137" s="4">
        <v>108.5</v>
      </c>
      <c r="AB137" s="17" t="s">
        <v>29</v>
      </c>
      <c r="AC137" s="18">
        <f t="shared" si="5"/>
        <v>106</v>
      </c>
    </row>
    <row r="138" spans="1:29" ht="15.6" x14ac:dyDescent="0.3">
      <c r="A138" s="7" t="str">
        <f t="shared" si="4"/>
        <v>4T 2023</v>
      </c>
      <c r="B138" s="1">
        <v>45231</v>
      </c>
      <c r="C138" s="2">
        <v>140.69999999999999</v>
      </c>
      <c r="D138" s="2">
        <v>162.38999999999999</v>
      </c>
      <c r="E138" s="2">
        <v>101.76</v>
      </c>
      <c r="F138" s="2">
        <v>117.44</v>
      </c>
      <c r="G138" s="2">
        <v>102</v>
      </c>
      <c r="H138" s="2">
        <v>106.54</v>
      </c>
      <c r="I138" s="2">
        <v>110.52</v>
      </c>
      <c r="J138" s="2">
        <v>99.35</v>
      </c>
      <c r="K138" s="2">
        <v>102.06</v>
      </c>
      <c r="L138" s="2">
        <v>117.08</v>
      </c>
      <c r="M138" s="2">
        <v>113.91</v>
      </c>
      <c r="N138" s="2">
        <v>102.52</v>
      </c>
      <c r="O138" s="2">
        <v>126.32015673000002</v>
      </c>
      <c r="P138" s="4">
        <v>126.86</v>
      </c>
      <c r="Q138" s="4">
        <v>155.63</v>
      </c>
      <c r="R138" s="4">
        <v>113.5</v>
      </c>
      <c r="S138" s="4">
        <v>133.15</v>
      </c>
      <c r="T138" s="4">
        <v>112.88</v>
      </c>
      <c r="U138" s="4">
        <v>151.58000000000001</v>
      </c>
      <c r="V138" s="4">
        <v>113.23</v>
      </c>
      <c r="W138" s="4">
        <v>108.51</v>
      </c>
      <c r="X138" s="4">
        <v>103.1</v>
      </c>
      <c r="Y138" s="4">
        <v>102.41</v>
      </c>
      <c r="Z138" s="4">
        <v>137.91</v>
      </c>
      <c r="AA138" s="4">
        <v>108.5</v>
      </c>
      <c r="AB138" s="17" t="s">
        <v>29</v>
      </c>
      <c r="AC138" s="18">
        <f t="shared" si="5"/>
        <v>107</v>
      </c>
    </row>
    <row r="139" spans="1:29" ht="15.6" x14ac:dyDescent="0.3">
      <c r="A139" s="7" t="str">
        <f t="shared" si="4"/>
        <v>4T 2023</v>
      </c>
      <c r="B139" s="1">
        <v>45261</v>
      </c>
      <c r="C139" s="2">
        <v>137.51</v>
      </c>
      <c r="D139" s="2">
        <v>161.11000000000001</v>
      </c>
      <c r="E139" s="2">
        <v>101.76</v>
      </c>
      <c r="F139" s="2">
        <v>116.61</v>
      </c>
      <c r="G139" s="2">
        <v>102</v>
      </c>
      <c r="H139" s="2">
        <v>106.54</v>
      </c>
      <c r="I139" s="2">
        <v>110.52</v>
      </c>
      <c r="J139" s="2">
        <v>99.35</v>
      </c>
      <c r="K139" s="2">
        <v>102.06</v>
      </c>
      <c r="L139" s="2">
        <v>117.08</v>
      </c>
      <c r="M139" s="2">
        <v>112.5</v>
      </c>
      <c r="N139" s="2">
        <v>102.52</v>
      </c>
      <c r="O139" s="2">
        <v>124.51924911000002</v>
      </c>
      <c r="P139" s="4">
        <v>125.87</v>
      </c>
      <c r="Q139" s="4">
        <v>150.68</v>
      </c>
      <c r="R139" s="4">
        <v>113.14</v>
      </c>
      <c r="S139" s="4">
        <v>130.26</v>
      </c>
      <c r="T139" s="4">
        <v>113.17</v>
      </c>
      <c r="U139" s="4">
        <v>147.26</v>
      </c>
      <c r="V139" s="4">
        <v>112.81</v>
      </c>
      <c r="W139" s="4">
        <v>108.51</v>
      </c>
      <c r="X139" s="4">
        <v>103.1</v>
      </c>
      <c r="Y139" s="4">
        <v>102.42</v>
      </c>
      <c r="Z139" s="4">
        <v>135.13999999999999</v>
      </c>
      <c r="AA139" s="4">
        <v>108.5</v>
      </c>
      <c r="AB139" s="17" t="s">
        <v>29</v>
      </c>
      <c r="AC139" s="18">
        <f t="shared" si="5"/>
        <v>108</v>
      </c>
    </row>
    <row r="140" spans="1:29" ht="15.6" x14ac:dyDescent="0.3">
      <c r="A140" s="7" t="str">
        <f t="shared" si="4"/>
        <v>1T 2024</v>
      </c>
      <c r="B140" s="1">
        <v>45292</v>
      </c>
      <c r="C140" s="2">
        <v>137.41</v>
      </c>
      <c r="D140" s="2">
        <v>152.12</v>
      </c>
      <c r="E140" s="2">
        <v>101.76</v>
      </c>
      <c r="F140" s="2">
        <v>137.47</v>
      </c>
      <c r="G140" s="2">
        <v>102</v>
      </c>
      <c r="H140" s="2">
        <v>106.55</v>
      </c>
      <c r="I140" s="2">
        <v>110.52</v>
      </c>
      <c r="J140" s="2">
        <v>99.35</v>
      </c>
      <c r="K140" s="2">
        <v>102.06</v>
      </c>
      <c r="L140" s="2">
        <v>117.08</v>
      </c>
      <c r="M140" s="2">
        <v>112.75</v>
      </c>
      <c r="N140" s="2">
        <v>102.55</v>
      </c>
      <c r="O140" s="2">
        <v>126.14836255000003</v>
      </c>
      <c r="P140" s="4">
        <v>154.93</v>
      </c>
      <c r="Q140" s="4">
        <v>149.19999999999999</v>
      </c>
      <c r="R140" s="4">
        <v>113.21</v>
      </c>
      <c r="S140" s="4">
        <v>132.26</v>
      </c>
      <c r="T140" s="4">
        <v>113.17</v>
      </c>
      <c r="U140" s="4">
        <v>150.08000000000001</v>
      </c>
      <c r="V140" s="4">
        <v>113.19</v>
      </c>
      <c r="W140" s="4">
        <v>108.54</v>
      </c>
      <c r="X140" s="4">
        <v>103.09</v>
      </c>
      <c r="Y140" s="4">
        <v>102.42</v>
      </c>
      <c r="Z140" s="4">
        <v>137.29</v>
      </c>
      <c r="AA140" s="4">
        <v>108.54</v>
      </c>
      <c r="AB140" s="17" t="s">
        <v>29</v>
      </c>
      <c r="AC140" s="18">
        <f t="shared" si="5"/>
        <v>109</v>
      </c>
    </row>
    <row r="141" spans="1:29" ht="15.6" x14ac:dyDescent="0.3">
      <c r="A141" s="7" t="str">
        <f t="shared" si="4"/>
        <v>1T 2024</v>
      </c>
      <c r="B141" s="1">
        <v>45323</v>
      </c>
      <c r="C141" s="2">
        <v>137.15</v>
      </c>
      <c r="D141" s="2">
        <v>152.74</v>
      </c>
      <c r="E141" s="2">
        <v>101.76</v>
      </c>
      <c r="F141" s="2">
        <v>122.39</v>
      </c>
      <c r="G141" s="2">
        <v>102.03</v>
      </c>
      <c r="H141" s="2">
        <v>106.55</v>
      </c>
      <c r="I141" s="2">
        <v>110.6</v>
      </c>
      <c r="J141" s="2">
        <v>99.35</v>
      </c>
      <c r="K141" s="2">
        <v>102.06</v>
      </c>
      <c r="L141" s="2">
        <v>117.08</v>
      </c>
      <c r="M141" s="2">
        <v>112.79</v>
      </c>
      <c r="N141" s="2">
        <v>102.58</v>
      </c>
      <c r="O141" s="2">
        <v>124.66062831000004</v>
      </c>
      <c r="P141" s="4">
        <v>133.91999999999999</v>
      </c>
      <c r="Q141" s="4">
        <v>149.04</v>
      </c>
      <c r="R141" s="4">
        <v>113.18</v>
      </c>
      <c r="S141" s="4">
        <v>130.18</v>
      </c>
      <c r="T141" s="4">
        <v>113.55</v>
      </c>
      <c r="U141" s="4">
        <v>146.94999999999999</v>
      </c>
      <c r="V141" s="4">
        <v>113.02</v>
      </c>
      <c r="W141" s="4">
        <v>108.54</v>
      </c>
      <c r="X141" s="4">
        <v>103.24</v>
      </c>
      <c r="Y141" s="4">
        <v>102.44</v>
      </c>
      <c r="Z141" s="4">
        <v>135.22</v>
      </c>
      <c r="AA141" s="4">
        <v>108.54</v>
      </c>
      <c r="AB141" s="17" t="s">
        <v>29</v>
      </c>
      <c r="AC141" s="18">
        <f t="shared" si="5"/>
        <v>110</v>
      </c>
    </row>
    <row r="142" spans="1:29" ht="15.6" x14ac:dyDescent="0.3">
      <c r="A142" s="7" t="str">
        <f t="shared" si="4"/>
        <v>1T 2024</v>
      </c>
      <c r="B142" s="1">
        <v>45352</v>
      </c>
      <c r="C142" s="2">
        <v>138.29</v>
      </c>
      <c r="D142" s="2">
        <v>157.09</v>
      </c>
      <c r="E142" s="2">
        <v>101.78</v>
      </c>
      <c r="F142" s="2">
        <v>120.32</v>
      </c>
      <c r="G142" s="2">
        <v>102.04</v>
      </c>
      <c r="H142" s="2">
        <v>106.62</v>
      </c>
      <c r="I142" s="2">
        <v>110.58</v>
      </c>
      <c r="J142" s="2">
        <v>99.35</v>
      </c>
      <c r="K142" s="2">
        <v>102</v>
      </c>
      <c r="L142" s="2">
        <v>117.08</v>
      </c>
      <c r="M142" s="2">
        <v>113.85</v>
      </c>
      <c r="N142" s="2">
        <v>102.6</v>
      </c>
      <c r="O142" s="2">
        <v>125.23372354000003</v>
      </c>
      <c r="P142" s="4">
        <v>130.9</v>
      </c>
      <c r="Q142" s="4">
        <v>150.47999999999999</v>
      </c>
      <c r="R142" s="4">
        <v>113.7</v>
      </c>
      <c r="S142" s="4">
        <v>130.85</v>
      </c>
      <c r="T142" s="4">
        <v>114.04</v>
      </c>
      <c r="U142" s="4">
        <v>148.47</v>
      </c>
      <c r="V142" s="4">
        <v>113.09</v>
      </c>
      <c r="W142" s="4">
        <v>108.57</v>
      </c>
      <c r="X142" s="4">
        <v>103.18</v>
      </c>
      <c r="Y142" s="4">
        <v>102.45</v>
      </c>
      <c r="Z142" s="4">
        <v>136.1</v>
      </c>
      <c r="AA142" s="4">
        <v>108.57</v>
      </c>
      <c r="AB142" s="17" t="s">
        <v>29</v>
      </c>
      <c r="AC142" s="18">
        <f t="shared" si="5"/>
        <v>111</v>
      </c>
    </row>
    <row r="143" spans="1:29" ht="15.6" x14ac:dyDescent="0.3">
      <c r="A143" s="7" t="str">
        <f t="shared" si="4"/>
        <v>2T 2024</v>
      </c>
      <c r="B143" s="1">
        <v>45383</v>
      </c>
      <c r="C143" s="2">
        <v>141.6</v>
      </c>
      <c r="D143" s="2">
        <v>161.93</v>
      </c>
      <c r="E143" s="2">
        <v>101.78</v>
      </c>
      <c r="F143" s="2">
        <v>120.47</v>
      </c>
      <c r="G143" s="2">
        <v>102.05</v>
      </c>
      <c r="H143" s="2">
        <v>106.62</v>
      </c>
      <c r="I143" s="2">
        <v>110.56</v>
      </c>
      <c r="J143" s="2">
        <v>99.35</v>
      </c>
      <c r="K143" s="2">
        <v>102</v>
      </c>
      <c r="L143" s="2">
        <v>117.08</v>
      </c>
      <c r="M143" s="2">
        <v>114.25</v>
      </c>
      <c r="N143" s="2">
        <v>102.65</v>
      </c>
      <c r="O143" s="2">
        <v>127.07171537000001</v>
      </c>
      <c r="P143" s="4">
        <v>131.1</v>
      </c>
      <c r="Q143" s="4">
        <v>155.32</v>
      </c>
      <c r="R143" s="4">
        <v>114.59</v>
      </c>
      <c r="S143" s="4">
        <v>133.34</v>
      </c>
      <c r="T143" s="4">
        <v>114.78</v>
      </c>
      <c r="U143" s="4">
        <v>153.25</v>
      </c>
      <c r="V143" s="4">
        <v>113.4</v>
      </c>
      <c r="W143" s="4">
        <v>108.58</v>
      </c>
      <c r="X143" s="4">
        <v>103.16</v>
      </c>
      <c r="Y143" s="4">
        <v>102.45</v>
      </c>
      <c r="Z143" s="4">
        <v>139.09</v>
      </c>
      <c r="AA143" s="4">
        <v>108.57</v>
      </c>
      <c r="AB143" s="17" t="s">
        <v>29</v>
      </c>
      <c r="AC143" s="18">
        <f t="shared" si="5"/>
        <v>112</v>
      </c>
    </row>
    <row r="144" spans="1:29" ht="15.6" x14ac:dyDescent="0.3">
      <c r="A144" s="7" t="str">
        <f t="shared" si="4"/>
        <v>2T 2024</v>
      </c>
      <c r="B144" s="1">
        <v>45413</v>
      </c>
      <c r="C144" s="2">
        <v>144.63</v>
      </c>
      <c r="D144" s="2">
        <v>161.63</v>
      </c>
      <c r="E144" s="2">
        <v>101.78</v>
      </c>
      <c r="F144" s="2">
        <v>117.95</v>
      </c>
      <c r="G144" s="2">
        <v>102.05</v>
      </c>
      <c r="H144" s="2">
        <v>106.62</v>
      </c>
      <c r="I144" s="2">
        <v>110.56</v>
      </c>
      <c r="J144" s="2">
        <v>99.35</v>
      </c>
      <c r="K144" s="2">
        <v>102</v>
      </c>
      <c r="L144" s="2">
        <v>117.08</v>
      </c>
      <c r="M144" s="2">
        <v>114.1</v>
      </c>
      <c r="N144" s="2">
        <v>102.67</v>
      </c>
      <c r="O144" s="2">
        <v>128.34296045000002</v>
      </c>
      <c r="P144" s="4">
        <v>127.58</v>
      </c>
      <c r="Q144" s="4">
        <v>160.1</v>
      </c>
      <c r="R144" s="4">
        <v>115.06</v>
      </c>
      <c r="S144" s="4">
        <v>135.16999999999999</v>
      </c>
      <c r="T144" s="4">
        <v>114.54</v>
      </c>
      <c r="U144" s="4">
        <v>157.30000000000001</v>
      </c>
      <c r="V144" s="4">
        <v>113.35</v>
      </c>
      <c r="W144" s="4">
        <v>108.58</v>
      </c>
      <c r="X144" s="4">
        <v>103.16</v>
      </c>
      <c r="Y144" s="4">
        <v>102.45</v>
      </c>
      <c r="Z144" s="4">
        <v>141.01</v>
      </c>
      <c r="AA144" s="4">
        <v>108.57</v>
      </c>
      <c r="AB144" s="17" t="s">
        <v>29</v>
      </c>
      <c r="AC144" s="18">
        <f t="shared" si="5"/>
        <v>113</v>
      </c>
    </row>
    <row r="145" spans="1:29" ht="15.6" x14ac:dyDescent="0.3">
      <c r="A145" s="7" t="str">
        <f t="shared" si="4"/>
        <v>2T 2024</v>
      </c>
      <c r="B145" s="1">
        <v>45444</v>
      </c>
      <c r="C145" s="2">
        <v>146.55000000000001</v>
      </c>
      <c r="D145" s="2">
        <v>155.16</v>
      </c>
      <c r="E145" s="2">
        <v>101.78</v>
      </c>
      <c r="F145" s="2">
        <v>117.54</v>
      </c>
      <c r="G145" s="2">
        <v>102.05</v>
      </c>
      <c r="H145" s="2">
        <v>106.62</v>
      </c>
      <c r="I145" s="2">
        <v>110.56</v>
      </c>
      <c r="J145" s="2">
        <v>99.35</v>
      </c>
      <c r="K145" s="2">
        <v>102</v>
      </c>
      <c r="L145" s="2">
        <v>117.08</v>
      </c>
      <c r="M145" s="2">
        <v>113.8</v>
      </c>
      <c r="N145" s="2">
        <v>102.68</v>
      </c>
      <c r="O145" s="2">
        <v>129.06581515000005</v>
      </c>
      <c r="P145" s="4">
        <v>127.11</v>
      </c>
      <c r="Q145" s="4">
        <v>163.68</v>
      </c>
      <c r="R145" s="4">
        <v>115.13</v>
      </c>
      <c r="S145" s="4">
        <v>136.69999999999999</v>
      </c>
      <c r="T145" s="4">
        <v>114.09</v>
      </c>
      <c r="U145" s="4">
        <v>160.13999999999999</v>
      </c>
      <c r="V145" s="4">
        <v>113.13</v>
      </c>
      <c r="W145" s="4">
        <v>108.58</v>
      </c>
      <c r="X145" s="4">
        <v>103.16</v>
      </c>
      <c r="Y145" s="4">
        <v>102.45</v>
      </c>
      <c r="Z145" s="4">
        <v>142.44999999999999</v>
      </c>
      <c r="AA145" s="4">
        <v>108.57</v>
      </c>
      <c r="AB145" s="17" t="s">
        <v>29</v>
      </c>
      <c r="AC145" s="18">
        <f t="shared" si="5"/>
        <v>114</v>
      </c>
    </row>
    <row r="146" spans="1:29" ht="15.6" x14ac:dyDescent="0.3">
      <c r="A146" s="7" t="str">
        <f t="shared" si="4"/>
        <v>3T 2024</v>
      </c>
      <c r="B146" s="1">
        <v>45474</v>
      </c>
      <c r="C146" s="2">
        <v>152.81</v>
      </c>
      <c r="D146" s="2">
        <v>152.88</v>
      </c>
      <c r="E146" s="2">
        <v>101.77</v>
      </c>
      <c r="F146" s="2">
        <v>117.61</v>
      </c>
      <c r="G146" s="2">
        <v>102.05</v>
      </c>
      <c r="H146" s="2">
        <v>106.62</v>
      </c>
      <c r="I146" s="2">
        <v>110.56</v>
      </c>
      <c r="J146" s="2">
        <v>99.35</v>
      </c>
      <c r="K146" s="2">
        <v>102</v>
      </c>
      <c r="L146" s="2">
        <v>117.08</v>
      </c>
      <c r="M146" s="2">
        <v>113.41</v>
      </c>
      <c r="N146" s="2">
        <v>102.68</v>
      </c>
      <c r="O146" s="2">
        <v>132.12287429000006</v>
      </c>
      <c r="P146" s="4">
        <v>127.33</v>
      </c>
      <c r="Q146" s="4">
        <v>172.73</v>
      </c>
      <c r="R146" s="4">
        <v>115.18</v>
      </c>
      <c r="S146" s="4">
        <v>141.62</v>
      </c>
      <c r="T146" s="4">
        <v>113.89</v>
      </c>
      <c r="U146" s="4">
        <v>167.45</v>
      </c>
      <c r="V146" s="4">
        <v>113.78</v>
      </c>
      <c r="W146" s="4">
        <v>108.58</v>
      </c>
      <c r="X146" s="4">
        <v>103.16</v>
      </c>
      <c r="Y146" s="4">
        <v>102.44</v>
      </c>
      <c r="Z146" s="4">
        <v>147.16</v>
      </c>
      <c r="AA146" s="4">
        <v>108.57</v>
      </c>
      <c r="AB146" s="17" t="s">
        <v>29</v>
      </c>
      <c r="AC146" s="18">
        <f t="shared" si="5"/>
        <v>115</v>
      </c>
    </row>
    <row r="147" spans="1:29" ht="15.6" x14ac:dyDescent="0.3">
      <c r="A147" s="7" t="str">
        <f t="shared" si="4"/>
        <v>3T 2024</v>
      </c>
      <c r="B147" s="1">
        <v>45505</v>
      </c>
      <c r="C147" s="2">
        <v>154.91999999999999</v>
      </c>
      <c r="D147" s="2">
        <v>154.02000000000001</v>
      </c>
      <c r="E147" s="2">
        <v>101.77</v>
      </c>
      <c r="F147" s="2">
        <v>117.48</v>
      </c>
      <c r="G147" s="2">
        <v>102.05</v>
      </c>
      <c r="H147" s="2">
        <v>106.62</v>
      </c>
      <c r="I147" s="2">
        <v>110.56</v>
      </c>
      <c r="J147" s="2">
        <v>99.35</v>
      </c>
      <c r="K147" s="2">
        <v>102</v>
      </c>
      <c r="L147" s="2">
        <v>117.08</v>
      </c>
      <c r="M147" s="2">
        <v>113.88</v>
      </c>
      <c r="N147" s="2">
        <v>102.68</v>
      </c>
      <c r="O147" s="2">
        <v>133.23119429000005</v>
      </c>
      <c r="P147" s="4">
        <v>127.17</v>
      </c>
      <c r="Q147" s="4">
        <v>174.85</v>
      </c>
      <c r="R147" s="4">
        <v>115.59</v>
      </c>
      <c r="S147" s="4">
        <v>142.72999999999999</v>
      </c>
      <c r="T147" s="4">
        <v>114.21</v>
      </c>
      <c r="U147" s="4">
        <v>169.64</v>
      </c>
      <c r="V147" s="4">
        <v>113.95</v>
      </c>
      <c r="W147" s="4">
        <v>108.61</v>
      </c>
      <c r="X147" s="4">
        <v>103.16</v>
      </c>
      <c r="Y147" s="4">
        <v>102.44</v>
      </c>
      <c r="Z147" s="4">
        <v>148.56</v>
      </c>
      <c r="AA147" s="4">
        <v>108.6</v>
      </c>
      <c r="AB147" s="17" t="s">
        <v>29</v>
      </c>
      <c r="AC147" s="18">
        <f t="shared" si="5"/>
        <v>116</v>
      </c>
    </row>
    <row r="148" spans="1:29" ht="15.6" x14ac:dyDescent="0.3">
      <c r="A148" s="7" t="str">
        <f t="shared" si="4"/>
        <v>3T 2024</v>
      </c>
      <c r="B148" s="1">
        <v>45536</v>
      </c>
      <c r="C148" s="2">
        <v>154.81</v>
      </c>
      <c r="D148" s="2">
        <v>159.43</v>
      </c>
      <c r="E148" s="2">
        <v>101.77</v>
      </c>
      <c r="F148" s="2">
        <v>117.61</v>
      </c>
      <c r="G148" s="2">
        <v>102.06</v>
      </c>
      <c r="H148" s="2">
        <v>106.62</v>
      </c>
      <c r="I148" s="2">
        <v>110.56</v>
      </c>
      <c r="J148" s="2">
        <v>99.35</v>
      </c>
      <c r="K148" s="2">
        <v>102</v>
      </c>
      <c r="L148" s="2">
        <v>117.08</v>
      </c>
      <c r="M148" s="2">
        <v>113.88</v>
      </c>
      <c r="N148" s="2">
        <v>102.68</v>
      </c>
      <c r="O148" s="2">
        <v>133.34263116000002</v>
      </c>
      <c r="P148" s="4">
        <v>127.26</v>
      </c>
      <c r="Q148" s="4">
        <v>173.97</v>
      </c>
      <c r="R148" s="4">
        <v>116.04</v>
      </c>
      <c r="S148" s="4">
        <v>142.53</v>
      </c>
      <c r="T148" s="4">
        <v>114.99</v>
      </c>
      <c r="U148" s="4">
        <v>169.15</v>
      </c>
      <c r="V148" s="4">
        <v>114.69</v>
      </c>
      <c r="W148" s="4">
        <v>108.64</v>
      </c>
      <c r="X148" s="4">
        <v>103.15</v>
      </c>
      <c r="Y148" s="4">
        <v>102.45</v>
      </c>
      <c r="Z148" s="4">
        <v>148.72999999999999</v>
      </c>
      <c r="AA148" s="4">
        <v>108.64</v>
      </c>
      <c r="AB148" s="17" t="s">
        <v>29</v>
      </c>
      <c r="AC148" s="18">
        <f t="shared" si="5"/>
        <v>117</v>
      </c>
    </row>
    <row r="149" spans="1:29" ht="15.6" x14ac:dyDescent="0.3">
      <c r="A149" s="7" t="str">
        <f t="shared" si="4"/>
        <v>4T 2024</v>
      </c>
      <c r="B149" s="1">
        <v>45566</v>
      </c>
      <c r="AC149" s="18" t="str">
        <f t="shared" si="5"/>
        <v/>
      </c>
    </row>
    <row r="150" spans="1:29" ht="15.6" x14ac:dyDescent="0.3">
      <c r="A150" s="7" t="str">
        <f t="shared" si="4"/>
        <v>4T 2024</v>
      </c>
      <c r="B150" s="1">
        <v>45597</v>
      </c>
      <c r="AC150" s="18" t="str">
        <f t="shared" si="5"/>
        <v/>
      </c>
    </row>
    <row r="151" spans="1:29" ht="15.6" x14ac:dyDescent="0.3">
      <c r="A151" s="7" t="str">
        <f t="shared" si="4"/>
        <v>4T 2024</v>
      </c>
      <c r="B151" s="1">
        <v>45627</v>
      </c>
      <c r="AC151" s="18" t="str">
        <f t="shared" si="5"/>
        <v/>
      </c>
    </row>
    <row r="152" spans="1:29" ht="15.6" x14ac:dyDescent="0.3">
      <c r="A152" s="7" t="str">
        <f t="shared" si="4"/>
        <v>1T 2025</v>
      </c>
      <c r="B152" s="1">
        <v>45658</v>
      </c>
      <c r="AC152" s="18" t="str">
        <f t="shared" si="5"/>
        <v/>
      </c>
    </row>
    <row r="153" spans="1:29" ht="15.6" x14ac:dyDescent="0.3">
      <c r="A153" s="7" t="str">
        <f t="shared" si="4"/>
        <v>1T 2025</v>
      </c>
      <c r="B153" s="1">
        <v>45689</v>
      </c>
      <c r="AC153" s="18" t="str">
        <f t="shared" si="5"/>
        <v/>
      </c>
    </row>
    <row r="154" spans="1:29" ht="15.6" x14ac:dyDescent="0.3">
      <c r="A154" s="7" t="str">
        <f t="shared" si="4"/>
        <v>1T 2025</v>
      </c>
      <c r="B154" s="1">
        <v>45717</v>
      </c>
      <c r="AC154" s="18" t="str">
        <f t="shared" si="5"/>
        <v/>
      </c>
    </row>
    <row r="155" spans="1:29" ht="15.6" x14ac:dyDescent="0.3">
      <c r="A155" s="7" t="str">
        <f t="shared" si="4"/>
        <v>2T 2025</v>
      </c>
      <c r="B155" s="1">
        <v>45748</v>
      </c>
      <c r="AC155" s="18" t="str">
        <f t="shared" si="5"/>
        <v/>
      </c>
    </row>
    <row r="156" spans="1:29" ht="15.6" x14ac:dyDescent="0.3">
      <c r="A156" s="7" t="str">
        <f t="shared" si="4"/>
        <v>2T 2025</v>
      </c>
      <c r="B156" s="1">
        <v>45778</v>
      </c>
      <c r="AC156" s="18" t="str">
        <f t="shared" si="5"/>
        <v/>
      </c>
    </row>
    <row r="157" spans="1:29" ht="15.6" x14ac:dyDescent="0.3">
      <c r="A157" s="7" t="str">
        <f t="shared" si="4"/>
        <v>2T 2025</v>
      </c>
      <c r="B157" s="1">
        <v>45809</v>
      </c>
      <c r="AC157" s="18" t="str">
        <f t="shared" si="5"/>
        <v/>
      </c>
    </row>
    <row r="158" spans="1:29" ht="15.6" x14ac:dyDescent="0.3">
      <c r="A158" s="7" t="str">
        <f t="shared" si="4"/>
        <v>3T 2025</v>
      </c>
      <c r="B158" s="1">
        <v>45839</v>
      </c>
      <c r="AC158" s="18" t="str">
        <f t="shared" si="5"/>
        <v/>
      </c>
    </row>
    <row r="159" spans="1:29" ht="15.6" x14ac:dyDescent="0.3">
      <c r="A159" s="7" t="str">
        <f t="shared" si="4"/>
        <v>3T 2025</v>
      </c>
      <c r="B159" s="1">
        <v>45870</v>
      </c>
      <c r="AC159" s="18" t="str">
        <f t="shared" si="5"/>
        <v/>
      </c>
    </row>
    <row r="160" spans="1:29" ht="15.6" x14ac:dyDescent="0.3">
      <c r="A160" s="7" t="str">
        <f t="shared" si="4"/>
        <v>3T 2025</v>
      </c>
      <c r="B160" s="1">
        <v>45901</v>
      </c>
      <c r="AC160" s="18" t="str">
        <f t="shared" si="5"/>
        <v/>
      </c>
    </row>
    <row r="161" spans="1:29" ht="15.6" x14ac:dyDescent="0.3">
      <c r="A161" s="7" t="str">
        <f t="shared" ref="A161:A223" si="6">_xlfn.CONCAT(IF(MONTH(B161)&lt;=3,1,IF(AND(MONTH(B161)&gt;=4,MONTH(B161)&lt;=6),2,IF(AND(MONTH(B161)&gt;=7,MONTH(B161)&lt;=9),3,4))),"T ",YEAR(B161))</f>
        <v>4T 2025</v>
      </c>
      <c r="B161" s="1">
        <v>45931</v>
      </c>
      <c r="AC161" s="18" t="str">
        <f t="shared" si="5"/>
        <v/>
      </c>
    </row>
    <row r="162" spans="1:29" ht="15.6" x14ac:dyDescent="0.3">
      <c r="A162" s="7" t="str">
        <f t="shared" si="6"/>
        <v>4T 2025</v>
      </c>
      <c r="B162" s="1">
        <v>45962</v>
      </c>
      <c r="AC162" s="18" t="str">
        <f t="shared" ref="AC162:AC223" si="7">IF(LOWER(AB162)="validé",AC161+1,"")</f>
        <v/>
      </c>
    </row>
    <row r="163" spans="1:29" ht="15.6" x14ac:dyDescent="0.3">
      <c r="A163" s="7" t="str">
        <f t="shared" si="6"/>
        <v>4T 2025</v>
      </c>
      <c r="B163" s="1">
        <v>45992</v>
      </c>
      <c r="AC163" s="18" t="str">
        <f t="shared" si="7"/>
        <v/>
      </c>
    </row>
    <row r="164" spans="1:29" ht="15.6" x14ac:dyDescent="0.3">
      <c r="A164" s="7" t="str">
        <f t="shared" si="6"/>
        <v>1T 2026</v>
      </c>
      <c r="B164" s="1">
        <v>46023</v>
      </c>
      <c r="AC164" s="18" t="str">
        <f t="shared" si="7"/>
        <v/>
      </c>
    </row>
    <row r="165" spans="1:29" ht="15.6" x14ac:dyDescent="0.3">
      <c r="A165" s="7" t="str">
        <f t="shared" si="6"/>
        <v>1T 2026</v>
      </c>
      <c r="B165" s="1">
        <v>46054</v>
      </c>
      <c r="AC165" s="18" t="str">
        <f t="shared" si="7"/>
        <v/>
      </c>
    </row>
    <row r="166" spans="1:29" ht="15.6" x14ac:dyDescent="0.3">
      <c r="A166" s="7" t="str">
        <f t="shared" si="6"/>
        <v>1T 2026</v>
      </c>
      <c r="B166" s="1">
        <v>46082</v>
      </c>
      <c r="AC166" s="18" t="str">
        <f t="shared" si="7"/>
        <v/>
      </c>
    </row>
    <row r="167" spans="1:29" ht="15.6" x14ac:dyDescent="0.3">
      <c r="A167" s="7" t="str">
        <f t="shared" si="6"/>
        <v>2T 2026</v>
      </c>
      <c r="B167" s="1">
        <v>46113</v>
      </c>
      <c r="AC167" s="18" t="str">
        <f t="shared" si="7"/>
        <v/>
      </c>
    </row>
    <row r="168" spans="1:29" ht="15.6" x14ac:dyDescent="0.3">
      <c r="A168" s="7" t="str">
        <f t="shared" si="6"/>
        <v>2T 2026</v>
      </c>
      <c r="B168" s="1">
        <v>46143</v>
      </c>
      <c r="AC168" s="18" t="str">
        <f t="shared" si="7"/>
        <v/>
      </c>
    </row>
    <row r="169" spans="1:29" ht="15.6" x14ac:dyDescent="0.3">
      <c r="A169" s="7" t="str">
        <f t="shared" si="6"/>
        <v>2T 2026</v>
      </c>
      <c r="B169" s="1">
        <v>46174</v>
      </c>
      <c r="AC169" s="18" t="str">
        <f t="shared" si="7"/>
        <v/>
      </c>
    </row>
    <row r="170" spans="1:29" ht="15.6" x14ac:dyDescent="0.3">
      <c r="A170" s="7" t="str">
        <f t="shared" si="6"/>
        <v>3T 2026</v>
      </c>
      <c r="B170" s="1">
        <v>46204</v>
      </c>
      <c r="AC170" s="18" t="str">
        <f t="shared" si="7"/>
        <v/>
      </c>
    </row>
    <row r="171" spans="1:29" ht="15.6" x14ac:dyDescent="0.3">
      <c r="A171" s="7" t="str">
        <f t="shared" si="6"/>
        <v>3T 2026</v>
      </c>
      <c r="B171" s="1">
        <v>46235</v>
      </c>
      <c r="AC171" s="18" t="str">
        <f t="shared" si="7"/>
        <v/>
      </c>
    </row>
    <row r="172" spans="1:29" ht="15.6" x14ac:dyDescent="0.3">
      <c r="A172" s="7" t="str">
        <f t="shared" si="6"/>
        <v>3T 2026</v>
      </c>
      <c r="B172" s="1">
        <v>46266</v>
      </c>
      <c r="AC172" s="18" t="str">
        <f t="shared" si="7"/>
        <v/>
      </c>
    </row>
    <row r="173" spans="1:29" ht="15.6" x14ac:dyDescent="0.3">
      <c r="A173" s="7" t="str">
        <f t="shared" si="6"/>
        <v>4T 2026</v>
      </c>
      <c r="B173" s="1">
        <v>46296</v>
      </c>
      <c r="AC173" s="18" t="str">
        <f t="shared" si="7"/>
        <v/>
      </c>
    </row>
    <row r="174" spans="1:29" ht="15.6" x14ac:dyDescent="0.3">
      <c r="A174" s="7" t="str">
        <f t="shared" si="6"/>
        <v>4T 2026</v>
      </c>
      <c r="B174" s="1">
        <v>46327</v>
      </c>
      <c r="AC174" s="18" t="str">
        <f t="shared" si="7"/>
        <v/>
      </c>
    </row>
    <row r="175" spans="1:29" ht="15.6" x14ac:dyDescent="0.3">
      <c r="A175" s="7" t="str">
        <f t="shared" si="6"/>
        <v>4T 2026</v>
      </c>
      <c r="B175" s="1">
        <v>46357</v>
      </c>
      <c r="AC175" s="18" t="str">
        <f t="shared" si="7"/>
        <v/>
      </c>
    </row>
    <row r="176" spans="1:29" ht="15.6" x14ac:dyDescent="0.3">
      <c r="A176" s="7" t="str">
        <f t="shared" si="6"/>
        <v>1T 2027</v>
      </c>
      <c r="B176" s="1">
        <v>46388</v>
      </c>
      <c r="AC176" s="18" t="str">
        <f t="shared" si="7"/>
        <v/>
      </c>
    </row>
    <row r="177" spans="1:29" ht="15.6" x14ac:dyDescent="0.3">
      <c r="A177" s="7" t="str">
        <f t="shared" si="6"/>
        <v>1T 2027</v>
      </c>
      <c r="B177" s="1">
        <v>46419</v>
      </c>
      <c r="AC177" s="18" t="str">
        <f t="shared" si="7"/>
        <v/>
      </c>
    </row>
    <row r="178" spans="1:29" ht="15.6" x14ac:dyDescent="0.3">
      <c r="A178" s="7" t="str">
        <f t="shared" si="6"/>
        <v>1T 2027</v>
      </c>
      <c r="B178" s="1">
        <v>46447</v>
      </c>
      <c r="AC178" s="18" t="str">
        <f t="shared" si="7"/>
        <v/>
      </c>
    </row>
    <row r="179" spans="1:29" ht="15.6" x14ac:dyDescent="0.3">
      <c r="A179" s="7" t="str">
        <f t="shared" si="6"/>
        <v>2T 2027</v>
      </c>
      <c r="B179" s="1">
        <v>46478</v>
      </c>
      <c r="AC179" s="18" t="str">
        <f t="shared" si="7"/>
        <v/>
      </c>
    </row>
    <row r="180" spans="1:29" ht="15.6" x14ac:dyDescent="0.3">
      <c r="A180" s="7" t="str">
        <f t="shared" si="6"/>
        <v>2T 2027</v>
      </c>
      <c r="B180" s="1">
        <v>46508</v>
      </c>
      <c r="AC180" s="18" t="str">
        <f t="shared" si="7"/>
        <v/>
      </c>
    </row>
    <row r="181" spans="1:29" ht="15.6" x14ac:dyDescent="0.3">
      <c r="A181" s="7" t="str">
        <f t="shared" si="6"/>
        <v>2T 2027</v>
      </c>
      <c r="B181" s="1">
        <v>46539</v>
      </c>
      <c r="AC181" s="18" t="str">
        <f t="shared" si="7"/>
        <v/>
      </c>
    </row>
    <row r="182" spans="1:29" ht="15.6" x14ac:dyDescent="0.3">
      <c r="A182" s="7" t="str">
        <f t="shared" si="6"/>
        <v>3T 2027</v>
      </c>
      <c r="B182" s="1">
        <v>46569</v>
      </c>
      <c r="AC182" s="18" t="str">
        <f t="shared" si="7"/>
        <v/>
      </c>
    </row>
    <row r="183" spans="1:29" ht="15.6" x14ac:dyDescent="0.3">
      <c r="A183" s="7" t="str">
        <f t="shared" si="6"/>
        <v>3T 2027</v>
      </c>
      <c r="B183" s="1">
        <v>46600</v>
      </c>
      <c r="AC183" s="18" t="str">
        <f t="shared" si="7"/>
        <v/>
      </c>
    </row>
    <row r="184" spans="1:29" ht="15.6" x14ac:dyDescent="0.3">
      <c r="A184" s="7" t="str">
        <f t="shared" si="6"/>
        <v>3T 2027</v>
      </c>
      <c r="B184" s="1">
        <v>46631</v>
      </c>
      <c r="AC184" s="18" t="str">
        <f t="shared" si="7"/>
        <v/>
      </c>
    </row>
    <row r="185" spans="1:29" ht="15.6" x14ac:dyDescent="0.3">
      <c r="A185" s="7" t="str">
        <f t="shared" si="6"/>
        <v>4T 2027</v>
      </c>
      <c r="B185" s="1">
        <v>46661</v>
      </c>
      <c r="AC185" s="18" t="str">
        <f t="shared" si="7"/>
        <v/>
      </c>
    </row>
    <row r="186" spans="1:29" ht="15.6" x14ac:dyDescent="0.3">
      <c r="A186" s="7" t="str">
        <f t="shared" si="6"/>
        <v>4T 2027</v>
      </c>
      <c r="B186" s="1">
        <v>46692</v>
      </c>
      <c r="AC186" s="18" t="str">
        <f t="shared" si="7"/>
        <v/>
      </c>
    </row>
    <row r="187" spans="1:29" ht="15.6" x14ac:dyDescent="0.3">
      <c r="A187" s="7" t="str">
        <f t="shared" si="6"/>
        <v>4T 2027</v>
      </c>
      <c r="B187" s="1">
        <v>46722</v>
      </c>
      <c r="AC187" s="18" t="str">
        <f t="shared" si="7"/>
        <v/>
      </c>
    </row>
    <row r="188" spans="1:29" ht="15.6" x14ac:dyDescent="0.3">
      <c r="A188" s="7" t="str">
        <f t="shared" si="6"/>
        <v>1T 2028</v>
      </c>
      <c r="B188" s="1">
        <v>46753</v>
      </c>
      <c r="AC188" s="18" t="str">
        <f t="shared" si="7"/>
        <v/>
      </c>
    </row>
    <row r="189" spans="1:29" ht="15.6" x14ac:dyDescent="0.3">
      <c r="A189" s="7" t="str">
        <f t="shared" si="6"/>
        <v>1T 2028</v>
      </c>
      <c r="B189" s="1">
        <v>46784</v>
      </c>
      <c r="AC189" s="18" t="str">
        <f t="shared" si="7"/>
        <v/>
      </c>
    </row>
    <row r="190" spans="1:29" ht="15.6" x14ac:dyDescent="0.3">
      <c r="A190" s="7" t="str">
        <f t="shared" si="6"/>
        <v>1T 2028</v>
      </c>
      <c r="B190" s="1">
        <v>46813</v>
      </c>
      <c r="AC190" s="18" t="str">
        <f t="shared" si="7"/>
        <v/>
      </c>
    </row>
    <row r="191" spans="1:29" ht="15.6" x14ac:dyDescent="0.3">
      <c r="A191" s="7" t="str">
        <f t="shared" si="6"/>
        <v>2T 2028</v>
      </c>
      <c r="B191" s="1">
        <v>46844</v>
      </c>
      <c r="AC191" s="18" t="str">
        <f t="shared" si="7"/>
        <v/>
      </c>
    </row>
    <row r="192" spans="1:29" ht="15.6" x14ac:dyDescent="0.3">
      <c r="A192" s="7" t="str">
        <f t="shared" si="6"/>
        <v>2T 2028</v>
      </c>
      <c r="B192" s="1">
        <v>46874</v>
      </c>
      <c r="AC192" s="18" t="str">
        <f t="shared" si="7"/>
        <v/>
      </c>
    </row>
    <row r="193" spans="1:29" ht="15.6" x14ac:dyDescent="0.3">
      <c r="A193" s="7" t="str">
        <f t="shared" si="6"/>
        <v>2T 2028</v>
      </c>
      <c r="B193" s="1">
        <v>46905</v>
      </c>
      <c r="AC193" s="18" t="str">
        <f t="shared" si="7"/>
        <v/>
      </c>
    </row>
    <row r="194" spans="1:29" ht="15.6" x14ac:dyDescent="0.3">
      <c r="A194" s="7" t="str">
        <f t="shared" si="6"/>
        <v>3T 2028</v>
      </c>
      <c r="B194" s="1">
        <v>46935</v>
      </c>
      <c r="AC194" s="18" t="str">
        <f t="shared" si="7"/>
        <v/>
      </c>
    </row>
    <row r="195" spans="1:29" ht="15.6" x14ac:dyDescent="0.3">
      <c r="A195" s="7" t="str">
        <f t="shared" si="6"/>
        <v>3T 2028</v>
      </c>
      <c r="B195" s="1">
        <v>46966</v>
      </c>
      <c r="AC195" s="18" t="str">
        <f t="shared" si="7"/>
        <v/>
      </c>
    </row>
    <row r="196" spans="1:29" ht="15.6" x14ac:dyDescent="0.3">
      <c r="A196" s="7" t="str">
        <f t="shared" si="6"/>
        <v>3T 2028</v>
      </c>
      <c r="B196" s="1">
        <v>46997</v>
      </c>
      <c r="AC196" s="18" t="str">
        <f t="shared" si="7"/>
        <v/>
      </c>
    </row>
    <row r="197" spans="1:29" ht="15.6" x14ac:dyDescent="0.3">
      <c r="A197" s="7" t="str">
        <f t="shared" si="6"/>
        <v>4T 2028</v>
      </c>
      <c r="B197" s="1">
        <v>47027</v>
      </c>
      <c r="AC197" s="18" t="str">
        <f t="shared" si="7"/>
        <v/>
      </c>
    </row>
    <row r="198" spans="1:29" ht="15.6" x14ac:dyDescent="0.3">
      <c r="A198" s="7" t="str">
        <f t="shared" si="6"/>
        <v>4T 2028</v>
      </c>
      <c r="B198" s="1">
        <v>47058</v>
      </c>
      <c r="AC198" s="18" t="str">
        <f t="shared" si="7"/>
        <v/>
      </c>
    </row>
    <row r="199" spans="1:29" ht="15.6" x14ac:dyDescent="0.3">
      <c r="A199" s="7" t="str">
        <f t="shared" si="6"/>
        <v>4T 2028</v>
      </c>
      <c r="B199" s="1">
        <v>47088</v>
      </c>
      <c r="AC199" s="18" t="str">
        <f t="shared" si="7"/>
        <v/>
      </c>
    </row>
    <row r="200" spans="1:29" ht="15.6" x14ac:dyDescent="0.3">
      <c r="A200" s="7" t="str">
        <f t="shared" si="6"/>
        <v>1T 2029</v>
      </c>
      <c r="B200" s="1">
        <v>47119</v>
      </c>
      <c r="AC200" s="18" t="str">
        <f t="shared" si="7"/>
        <v/>
      </c>
    </row>
    <row r="201" spans="1:29" ht="15.6" x14ac:dyDescent="0.3">
      <c r="A201" s="7" t="str">
        <f t="shared" si="6"/>
        <v>1T 2029</v>
      </c>
      <c r="B201" s="1">
        <v>47150</v>
      </c>
      <c r="AC201" s="18" t="str">
        <f t="shared" si="7"/>
        <v/>
      </c>
    </row>
    <row r="202" spans="1:29" ht="15.6" x14ac:dyDescent="0.3">
      <c r="A202" s="7" t="str">
        <f t="shared" si="6"/>
        <v>1T 2029</v>
      </c>
      <c r="B202" s="1">
        <v>47178</v>
      </c>
      <c r="AC202" s="18" t="str">
        <f t="shared" si="7"/>
        <v/>
      </c>
    </row>
    <row r="203" spans="1:29" ht="15.6" x14ac:dyDescent="0.3">
      <c r="A203" s="7" t="str">
        <f t="shared" si="6"/>
        <v>2T 2029</v>
      </c>
      <c r="B203" s="1">
        <v>47209</v>
      </c>
      <c r="AC203" s="18" t="str">
        <f t="shared" si="7"/>
        <v/>
      </c>
    </row>
    <row r="204" spans="1:29" ht="15.6" x14ac:dyDescent="0.3">
      <c r="A204" s="7" t="str">
        <f t="shared" si="6"/>
        <v>2T 2029</v>
      </c>
      <c r="B204" s="1">
        <v>47239</v>
      </c>
      <c r="AC204" s="18" t="str">
        <f t="shared" si="7"/>
        <v/>
      </c>
    </row>
    <row r="205" spans="1:29" ht="15.6" x14ac:dyDescent="0.3">
      <c r="A205" s="7" t="str">
        <f t="shared" si="6"/>
        <v>2T 2029</v>
      </c>
      <c r="B205" s="1">
        <v>47270</v>
      </c>
      <c r="AC205" s="18" t="str">
        <f t="shared" si="7"/>
        <v/>
      </c>
    </row>
    <row r="206" spans="1:29" ht="15.6" x14ac:dyDescent="0.3">
      <c r="A206" s="7" t="str">
        <f t="shared" si="6"/>
        <v>3T 2029</v>
      </c>
      <c r="B206" s="1">
        <v>47300</v>
      </c>
      <c r="AC206" s="18" t="str">
        <f t="shared" si="7"/>
        <v/>
      </c>
    </row>
    <row r="207" spans="1:29" ht="15.6" x14ac:dyDescent="0.3">
      <c r="A207" s="7" t="str">
        <f t="shared" si="6"/>
        <v>3T 2029</v>
      </c>
      <c r="B207" s="1">
        <v>47331</v>
      </c>
      <c r="AC207" s="18" t="str">
        <f t="shared" si="7"/>
        <v/>
      </c>
    </row>
    <row r="208" spans="1:29" ht="15.6" x14ac:dyDescent="0.3">
      <c r="A208" s="7" t="str">
        <f t="shared" si="6"/>
        <v>3T 2029</v>
      </c>
      <c r="B208" s="1">
        <v>47362</v>
      </c>
      <c r="AC208" s="18" t="str">
        <f t="shared" si="7"/>
        <v/>
      </c>
    </row>
    <row r="209" spans="1:29" ht="15.6" x14ac:dyDescent="0.3">
      <c r="A209" s="7" t="str">
        <f t="shared" si="6"/>
        <v>4T 2029</v>
      </c>
      <c r="B209" s="1">
        <v>47392</v>
      </c>
      <c r="AC209" s="18" t="str">
        <f t="shared" si="7"/>
        <v/>
      </c>
    </row>
    <row r="210" spans="1:29" ht="15.6" x14ac:dyDescent="0.3">
      <c r="A210" s="7" t="str">
        <f t="shared" si="6"/>
        <v>4T 2029</v>
      </c>
      <c r="B210" s="1">
        <v>47423</v>
      </c>
      <c r="AC210" s="18" t="str">
        <f t="shared" si="7"/>
        <v/>
      </c>
    </row>
    <row r="211" spans="1:29" ht="15.6" x14ac:dyDescent="0.3">
      <c r="A211" s="7" t="str">
        <f t="shared" si="6"/>
        <v>4T 2029</v>
      </c>
      <c r="B211" s="1">
        <v>47453</v>
      </c>
      <c r="AC211" s="18" t="str">
        <f t="shared" si="7"/>
        <v/>
      </c>
    </row>
    <row r="212" spans="1:29" ht="15.6" x14ac:dyDescent="0.3">
      <c r="A212" s="7" t="str">
        <f t="shared" si="6"/>
        <v>1T 2030</v>
      </c>
      <c r="B212" s="1">
        <v>47484</v>
      </c>
      <c r="AC212" s="18" t="str">
        <f t="shared" si="7"/>
        <v/>
      </c>
    </row>
    <row r="213" spans="1:29" ht="15.6" x14ac:dyDescent="0.3">
      <c r="A213" s="7" t="str">
        <f t="shared" si="6"/>
        <v>1T 2030</v>
      </c>
      <c r="B213" s="1">
        <v>47515</v>
      </c>
      <c r="AC213" s="18" t="str">
        <f t="shared" si="7"/>
        <v/>
      </c>
    </row>
    <row r="214" spans="1:29" ht="15.6" x14ac:dyDescent="0.3">
      <c r="A214" s="7" t="str">
        <f t="shared" si="6"/>
        <v>1T 2030</v>
      </c>
      <c r="B214" s="1">
        <v>47543</v>
      </c>
      <c r="AC214" s="18" t="str">
        <f t="shared" si="7"/>
        <v/>
      </c>
    </row>
    <row r="215" spans="1:29" ht="15.6" x14ac:dyDescent="0.3">
      <c r="A215" s="7" t="str">
        <f t="shared" si="6"/>
        <v>2T 2030</v>
      </c>
      <c r="B215" s="1">
        <v>47574</v>
      </c>
      <c r="AC215" s="18" t="str">
        <f t="shared" si="7"/>
        <v/>
      </c>
    </row>
    <row r="216" spans="1:29" ht="15.6" x14ac:dyDescent="0.3">
      <c r="A216" s="7" t="str">
        <f t="shared" si="6"/>
        <v>2T 2030</v>
      </c>
      <c r="B216" s="1">
        <v>47604</v>
      </c>
      <c r="AC216" s="18" t="str">
        <f t="shared" si="7"/>
        <v/>
      </c>
    </row>
    <row r="217" spans="1:29" ht="15.6" x14ac:dyDescent="0.3">
      <c r="A217" s="7" t="str">
        <f t="shared" si="6"/>
        <v>2T 2030</v>
      </c>
      <c r="B217" s="1">
        <v>47635</v>
      </c>
      <c r="AC217" s="18" t="str">
        <f t="shared" si="7"/>
        <v/>
      </c>
    </row>
    <row r="218" spans="1:29" ht="15.6" x14ac:dyDescent="0.3">
      <c r="A218" s="7" t="str">
        <f t="shared" si="6"/>
        <v>3T 2030</v>
      </c>
      <c r="B218" s="1">
        <v>47665</v>
      </c>
      <c r="AB218" s="17"/>
      <c r="AC218" s="18" t="str">
        <f t="shared" si="7"/>
        <v/>
      </c>
    </row>
    <row r="219" spans="1:29" ht="15.6" x14ac:dyDescent="0.3">
      <c r="A219" s="7" t="str">
        <f t="shared" si="6"/>
        <v>3T 2030</v>
      </c>
      <c r="B219" s="1">
        <v>47696</v>
      </c>
      <c r="AB219" s="17"/>
      <c r="AC219" s="18" t="str">
        <f t="shared" si="7"/>
        <v/>
      </c>
    </row>
    <row r="220" spans="1:29" ht="15.6" x14ac:dyDescent="0.3">
      <c r="A220" s="7" t="str">
        <f t="shared" si="6"/>
        <v>3T 2030</v>
      </c>
      <c r="B220" s="1">
        <v>47727</v>
      </c>
      <c r="AB220" s="17"/>
      <c r="AC220" s="18" t="str">
        <f t="shared" si="7"/>
        <v/>
      </c>
    </row>
    <row r="221" spans="1:29" ht="15.6" x14ac:dyDescent="0.3">
      <c r="A221" s="7" t="str">
        <f t="shared" si="6"/>
        <v>4T 2030</v>
      </c>
      <c r="B221" s="1">
        <v>47757</v>
      </c>
      <c r="AB221" s="17"/>
      <c r="AC221" s="18" t="str">
        <f t="shared" si="7"/>
        <v/>
      </c>
    </row>
    <row r="222" spans="1:29" ht="15.6" x14ac:dyDescent="0.3">
      <c r="A222" s="7" t="str">
        <f t="shared" si="6"/>
        <v>4T 2030</v>
      </c>
      <c r="B222" s="1">
        <v>47788</v>
      </c>
      <c r="AB222" s="17"/>
      <c r="AC222" s="18" t="str">
        <f t="shared" si="7"/>
        <v/>
      </c>
    </row>
    <row r="223" spans="1:29" ht="15.6" x14ac:dyDescent="0.3">
      <c r="A223" s="7" t="str">
        <f t="shared" si="6"/>
        <v>4T 2030</v>
      </c>
      <c r="B223" s="1">
        <v>47818</v>
      </c>
      <c r="AB223" s="17"/>
      <c r="AC223" s="18" t="str">
        <f t="shared" si="7"/>
        <v/>
      </c>
    </row>
  </sheetData>
  <conditionalFormatting sqref="A32:AC147 AB148 A148:AA217 AC148:AC217 A218:AC223">
    <cfRule type="expression" dxfId="0" priority="1">
      <formula>$AC32=MAX(Rang)</formula>
    </cfRule>
  </conditionalFormatting>
  <dataValidations disablePrompts="1" count="2">
    <dataValidation type="custom" allowBlank="1" showInputMessage="1" showErrorMessage="1" sqref="F1" xr:uid="{8204C83B-AFBE-4F86-B779-914B19E0C7F7}">
      <formula1>0</formula1>
    </dataValidation>
    <dataValidation type="custom" allowBlank="1" showInputMessage="1" showErrorMessage="1" sqref="E1" xr:uid="{3261D674-4952-463A-8D43-CEC962D13CFC}">
      <formula1>3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762C7-68AA-4FE4-BA13-70252B425C82}">
  <dimension ref="A2:D71"/>
  <sheetViews>
    <sheetView workbookViewId="0">
      <selection activeCell="C4" sqref="C4"/>
    </sheetView>
  </sheetViews>
  <sheetFormatPr baseColWidth="10" defaultRowHeight="14.4" x14ac:dyDescent="0.3"/>
  <cols>
    <col min="2" max="2" width="22.88671875" customWidth="1"/>
  </cols>
  <sheetData>
    <row r="2" spans="1:4" x14ac:dyDescent="0.3">
      <c r="B2" t="s">
        <v>34</v>
      </c>
      <c r="C2" t="s">
        <v>13</v>
      </c>
      <c r="D2" t="s">
        <v>1</v>
      </c>
    </row>
    <row r="3" spans="1:4" x14ac:dyDescent="0.3">
      <c r="A3">
        <v>68</v>
      </c>
      <c r="B3" s="45">
        <f t="shared" ref="B3:B34" si="0">INDEX(Base_INPHC,MAX(Rang)-A3,2)</f>
        <v>43466</v>
      </c>
      <c r="C3">
        <f t="shared" ref="C3:D22" si="1">INDEX(Base_INPHC,MAX(Rang)-$A3,MATCH(C$2,Libelle,0)+2)</f>
        <v>102.19</v>
      </c>
      <c r="D3">
        <f t="shared" si="1"/>
        <v>102.31</v>
      </c>
    </row>
    <row r="4" spans="1:4" x14ac:dyDescent="0.3">
      <c r="A4">
        <v>67</v>
      </c>
      <c r="B4" s="45">
        <f t="shared" si="0"/>
        <v>43497</v>
      </c>
      <c r="C4">
        <f t="shared" si="1"/>
        <v>101.77</v>
      </c>
      <c r="D4">
        <f t="shared" si="1"/>
        <v>101.3</v>
      </c>
    </row>
    <row r="5" spans="1:4" x14ac:dyDescent="0.3">
      <c r="A5">
        <v>66</v>
      </c>
      <c r="B5" s="45">
        <f t="shared" si="0"/>
        <v>43525</v>
      </c>
      <c r="C5">
        <f t="shared" si="1"/>
        <v>102.28</v>
      </c>
      <c r="D5">
        <f t="shared" si="1"/>
        <v>102.17</v>
      </c>
    </row>
    <row r="6" spans="1:4" x14ac:dyDescent="0.3">
      <c r="A6">
        <v>65</v>
      </c>
      <c r="B6" s="45">
        <f t="shared" si="0"/>
        <v>43556</v>
      </c>
      <c r="C6">
        <f t="shared" si="1"/>
        <v>102.76</v>
      </c>
      <c r="D6">
        <f t="shared" si="1"/>
        <v>102.93</v>
      </c>
    </row>
    <row r="7" spans="1:4" x14ac:dyDescent="0.3">
      <c r="A7">
        <v>64</v>
      </c>
      <c r="B7" s="45">
        <f t="shared" si="0"/>
        <v>43586</v>
      </c>
      <c r="C7">
        <f t="shared" si="1"/>
        <v>103.29</v>
      </c>
      <c r="D7">
        <f t="shared" si="1"/>
        <v>104.3</v>
      </c>
    </row>
    <row r="8" spans="1:4" x14ac:dyDescent="0.3">
      <c r="A8">
        <v>63</v>
      </c>
      <c r="B8" s="45">
        <f t="shared" si="0"/>
        <v>43617</v>
      </c>
      <c r="C8">
        <f t="shared" si="1"/>
        <v>102.99</v>
      </c>
      <c r="D8">
        <f t="shared" si="1"/>
        <v>103.58</v>
      </c>
    </row>
    <row r="9" spans="1:4" x14ac:dyDescent="0.3">
      <c r="A9">
        <v>62</v>
      </c>
      <c r="B9" s="45">
        <f t="shared" si="0"/>
        <v>43647</v>
      </c>
      <c r="C9">
        <f t="shared" si="1"/>
        <v>103.22</v>
      </c>
      <c r="D9">
        <f t="shared" si="1"/>
        <v>104.7</v>
      </c>
    </row>
    <row r="10" spans="1:4" x14ac:dyDescent="0.3">
      <c r="A10">
        <v>61</v>
      </c>
      <c r="B10" s="45">
        <f t="shared" si="0"/>
        <v>43678</v>
      </c>
      <c r="C10">
        <f t="shared" si="1"/>
        <v>101.68</v>
      </c>
      <c r="D10">
        <f t="shared" si="1"/>
        <v>101.47</v>
      </c>
    </row>
    <row r="11" spans="1:4" x14ac:dyDescent="0.3">
      <c r="A11">
        <v>60</v>
      </c>
      <c r="B11" s="45">
        <f t="shared" si="0"/>
        <v>43709</v>
      </c>
      <c r="C11">
        <f t="shared" si="1"/>
        <v>101.47</v>
      </c>
      <c r="D11">
        <f t="shared" si="1"/>
        <v>100.71</v>
      </c>
    </row>
    <row r="12" spans="1:4" x14ac:dyDescent="0.3">
      <c r="A12">
        <v>59</v>
      </c>
      <c r="B12" s="45">
        <f t="shared" si="0"/>
        <v>43739</v>
      </c>
      <c r="C12">
        <f t="shared" si="1"/>
        <v>102.02</v>
      </c>
      <c r="D12">
        <f t="shared" si="1"/>
        <v>100.78</v>
      </c>
    </row>
    <row r="13" spans="1:4" x14ac:dyDescent="0.3">
      <c r="A13">
        <v>58</v>
      </c>
      <c r="B13" s="45">
        <f t="shared" si="0"/>
        <v>43770</v>
      </c>
      <c r="C13">
        <f t="shared" si="1"/>
        <v>101.26</v>
      </c>
      <c r="D13">
        <f t="shared" si="1"/>
        <v>100.2</v>
      </c>
    </row>
    <row r="14" spans="1:4" x14ac:dyDescent="0.3">
      <c r="A14">
        <v>57</v>
      </c>
      <c r="B14" s="45">
        <f t="shared" si="0"/>
        <v>43800</v>
      </c>
      <c r="C14">
        <f t="shared" si="1"/>
        <v>101.79</v>
      </c>
      <c r="D14">
        <f t="shared" si="1"/>
        <v>100.62</v>
      </c>
    </row>
    <row r="15" spans="1:4" x14ac:dyDescent="0.3">
      <c r="A15">
        <v>56</v>
      </c>
      <c r="B15" s="45">
        <f t="shared" si="0"/>
        <v>43831</v>
      </c>
      <c r="C15">
        <f t="shared" si="1"/>
        <v>101.26</v>
      </c>
      <c r="D15">
        <f t="shared" si="1"/>
        <v>100.15</v>
      </c>
    </row>
    <row r="16" spans="1:4" x14ac:dyDescent="0.3">
      <c r="A16">
        <v>55</v>
      </c>
      <c r="B16" s="45">
        <f t="shared" si="0"/>
        <v>43862</v>
      </c>
      <c r="C16">
        <f t="shared" si="1"/>
        <v>102.23</v>
      </c>
      <c r="D16">
        <f t="shared" si="1"/>
        <v>100.92</v>
      </c>
    </row>
    <row r="17" spans="1:4" x14ac:dyDescent="0.3">
      <c r="A17">
        <v>54</v>
      </c>
      <c r="B17" s="45">
        <f t="shared" si="0"/>
        <v>43891</v>
      </c>
      <c r="C17">
        <f t="shared" si="1"/>
        <v>101.97</v>
      </c>
      <c r="D17">
        <f t="shared" si="1"/>
        <v>101.53</v>
      </c>
    </row>
    <row r="18" spans="1:4" x14ac:dyDescent="0.3">
      <c r="A18">
        <v>53</v>
      </c>
      <c r="B18" s="45">
        <f t="shared" si="0"/>
        <v>43922</v>
      </c>
      <c r="C18">
        <f t="shared" si="1"/>
        <v>101.53</v>
      </c>
      <c r="D18">
        <f t="shared" si="1"/>
        <v>102.4</v>
      </c>
    </row>
    <row r="19" spans="1:4" x14ac:dyDescent="0.3">
      <c r="A19">
        <v>52</v>
      </c>
      <c r="B19" s="45">
        <f t="shared" si="0"/>
        <v>43952</v>
      </c>
      <c r="C19">
        <f t="shared" si="1"/>
        <v>105.51</v>
      </c>
      <c r="D19">
        <f t="shared" si="1"/>
        <v>108.99</v>
      </c>
    </row>
    <row r="20" spans="1:4" x14ac:dyDescent="0.3">
      <c r="A20">
        <v>51</v>
      </c>
      <c r="B20" s="45">
        <f t="shared" si="0"/>
        <v>43983</v>
      </c>
      <c r="C20">
        <f t="shared" si="1"/>
        <v>104.15</v>
      </c>
      <c r="D20">
        <f t="shared" si="1"/>
        <v>107.25</v>
      </c>
    </row>
    <row r="21" spans="1:4" x14ac:dyDescent="0.3">
      <c r="A21">
        <v>50</v>
      </c>
      <c r="B21" s="45">
        <f t="shared" si="0"/>
        <v>44013</v>
      </c>
      <c r="C21">
        <f t="shared" si="1"/>
        <v>104.66</v>
      </c>
      <c r="D21">
        <f t="shared" si="1"/>
        <v>107.85</v>
      </c>
    </row>
    <row r="22" spans="1:4" x14ac:dyDescent="0.3">
      <c r="A22">
        <v>49</v>
      </c>
      <c r="B22" s="45">
        <f t="shared" si="0"/>
        <v>44044</v>
      </c>
      <c r="C22">
        <f t="shared" si="1"/>
        <v>105.85</v>
      </c>
      <c r="D22">
        <f t="shared" si="1"/>
        <v>108.19</v>
      </c>
    </row>
    <row r="23" spans="1:4" x14ac:dyDescent="0.3">
      <c r="A23">
        <v>48</v>
      </c>
      <c r="B23" s="45">
        <f t="shared" si="0"/>
        <v>44075</v>
      </c>
      <c r="C23">
        <f t="shared" ref="C23:D42" si="2">INDEX(Base_INPHC,MAX(Rang)-$A23,MATCH(C$2,Libelle,0)+2)</f>
        <v>106.02</v>
      </c>
      <c r="D23">
        <f t="shared" si="2"/>
        <v>108.87</v>
      </c>
    </row>
    <row r="24" spans="1:4" x14ac:dyDescent="0.3">
      <c r="A24">
        <v>47</v>
      </c>
      <c r="B24" s="45">
        <f t="shared" si="0"/>
        <v>44105</v>
      </c>
      <c r="C24">
        <f t="shared" si="2"/>
        <v>106.69</v>
      </c>
      <c r="D24">
        <f t="shared" si="2"/>
        <v>109.39</v>
      </c>
    </row>
    <row r="25" spans="1:4" x14ac:dyDescent="0.3">
      <c r="A25">
        <v>46</v>
      </c>
      <c r="B25" s="45">
        <f t="shared" si="0"/>
        <v>44136</v>
      </c>
      <c r="C25">
        <f t="shared" si="2"/>
        <v>105.82</v>
      </c>
      <c r="D25">
        <f t="shared" si="2"/>
        <v>108.91</v>
      </c>
    </row>
    <row r="26" spans="1:4" x14ac:dyDescent="0.3">
      <c r="A26">
        <v>45</v>
      </c>
      <c r="B26" s="45">
        <f t="shared" si="0"/>
        <v>44166</v>
      </c>
      <c r="C26">
        <f t="shared" si="2"/>
        <v>104.15</v>
      </c>
      <c r="D26">
        <f t="shared" si="2"/>
        <v>106.05</v>
      </c>
    </row>
    <row r="27" spans="1:4" x14ac:dyDescent="0.3">
      <c r="A27">
        <v>44</v>
      </c>
      <c r="B27" s="45">
        <f t="shared" si="0"/>
        <v>44197</v>
      </c>
      <c r="C27">
        <f t="shared" si="2"/>
        <v>104.33</v>
      </c>
      <c r="D27">
        <f t="shared" si="2"/>
        <v>105.93</v>
      </c>
    </row>
    <row r="28" spans="1:4" x14ac:dyDescent="0.3">
      <c r="A28">
        <v>43</v>
      </c>
      <c r="B28" s="45">
        <f t="shared" si="0"/>
        <v>44228</v>
      </c>
      <c r="C28">
        <f t="shared" si="2"/>
        <v>103.89</v>
      </c>
      <c r="D28">
        <f t="shared" si="2"/>
        <v>105.98</v>
      </c>
    </row>
    <row r="29" spans="1:4" x14ac:dyDescent="0.3">
      <c r="A29">
        <v>42</v>
      </c>
      <c r="B29" s="45">
        <f t="shared" si="0"/>
        <v>44256</v>
      </c>
      <c r="C29">
        <f t="shared" si="2"/>
        <v>104.54</v>
      </c>
      <c r="D29">
        <f t="shared" si="2"/>
        <v>107.19</v>
      </c>
    </row>
    <row r="30" spans="1:4" x14ac:dyDescent="0.3">
      <c r="A30">
        <v>41</v>
      </c>
      <c r="B30" s="45">
        <f t="shared" si="0"/>
        <v>44287</v>
      </c>
      <c r="C30">
        <f t="shared" si="2"/>
        <v>106.17</v>
      </c>
      <c r="D30">
        <f t="shared" si="2"/>
        <v>109.95</v>
      </c>
    </row>
    <row r="31" spans="1:4" x14ac:dyDescent="0.3">
      <c r="A31">
        <v>40</v>
      </c>
      <c r="B31" s="45">
        <f t="shared" si="0"/>
        <v>44317</v>
      </c>
      <c r="C31">
        <f t="shared" si="2"/>
        <v>107.95</v>
      </c>
      <c r="D31">
        <f t="shared" si="2"/>
        <v>113.58</v>
      </c>
    </row>
    <row r="32" spans="1:4" x14ac:dyDescent="0.3">
      <c r="A32">
        <v>39</v>
      </c>
      <c r="B32" s="45">
        <f t="shared" si="0"/>
        <v>44348</v>
      </c>
      <c r="C32">
        <f t="shared" si="2"/>
        <v>107.81</v>
      </c>
      <c r="D32">
        <f t="shared" si="2"/>
        <v>113.59</v>
      </c>
    </row>
    <row r="33" spans="1:4" x14ac:dyDescent="0.3">
      <c r="A33">
        <v>38</v>
      </c>
      <c r="B33" s="45">
        <f t="shared" si="0"/>
        <v>44378</v>
      </c>
      <c r="C33">
        <f t="shared" si="2"/>
        <v>108.37</v>
      </c>
      <c r="D33">
        <f t="shared" si="2"/>
        <v>113.93</v>
      </c>
    </row>
    <row r="34" spans="1:4" x14ac:dyDescent="0.3">
      <c r="A34">
        <v>37</v>
      </c>
      <c r="B34" s="45">
        <f t="shared" si="0"/>
        <v>44409</v>
      </c>
      <c r="C34">
        <f t="shared" si="2"/>
        <v>108.82</v>
      </c>
      <c r="D34">
        <f t="shared" si="2"/>
        <v>114.78</v>
      </c>
    </row>
    <row r="35" spans="1:4" x14ac:dyDescent="0.3">
      <c r="A35">
        <v>36</v>
      </c>
      <c r="B35" s="45">
        <f t="shared" ref="B35:B66" si="3">INDEX(Base_INPHC,MAX(Rang)-A35,2)</f>
        <v>44440</v>
      </c>
      <c r="C35">
        <f t="shared" si="2"/>
        <v>110.69</v>
      </c>
      <c r="D35">
        <f t="shared" si="2"/>
        <v>118.19</v>
      </c>
    </row>
    <row r="36" spans="1:4" x14ac:dyDescent="0.3">
      <c r="A36">
        <v>35</v>
      </c>
      <c r="B36" s="45">
        <f t="shared" si="3"/>
        <v>44470</v>
      </c>
      <c r="C36">
        <f t="shared" si="2"/>
        <v>110.86</v>
      </c>
      <c r="D36">
        <f t="shared" si="2"/>
        <v>118.53</v>
      </c>
    </row>
    <row r="37" spans="1:4" x14ac:dyDescent="0.3">
      <c r="A37">
        <v>34</v>
      </c>
      <c r="B37" s="45">
        <f t="shared" si="3"/>
        <v>44501</v>
      </c>
      <c r="C37">
        <f t="shared" si="2"/>
        <v>112.12</v>
      </c>
      <c r="D37">
        <f t="shared" si="2"/>
        <v>120.07</v>
      </c>
    </row>
    <row r="38" spans="1:4" x14ac:dyDescent="0.3">
      <c r="A38">
        <v>33</v>
      </c>
      <c r="B38" s="45">
        <f t="shared" si="3"/>
        <v>44531</v>
      </c>
      <c r="C38">
        <f t="shared" si="2"/>
        <v>112.47</v>
      </c>
      <c r="D38">
        <f t="shared" si="2"/>
        <v>121.19</v>
      </c>
    </row>
    <row r="39" spans="1:4" x14ac:dyDescent="0.3">
      <c r="A39">
        <v>32</v>
      </c>
      <c r="B39" s="45">
        <f t="shared" si="3"/>
        <v>44562</v>
      </c>
      <c r="C39">
        <f t="shared" si="2"/>
        <v>111.81</v>
      </c>
      <c r="D39">
        <f t="shared" si="2"/>
        <v>120.89</v>
      </c>
    </row>
    <row r="40" spans="1:4" x14ac:dyDescent="0.3">
      <c r="A40">
        <v>31</v>
      </c>
      <c r="B40" s="45">
        <f t="shared" si="3"/>
        <v>44593</v>
      </c>
      <c r="C40">
        <f t="shared" si="2"/>
        <v>114.39</v>
      </c>
      <c r="D40">
        <f t="shared" si="2"/>
        <v>124.88</v>
      </c>
    </row>
    <row r="41" spans="1:4" x14ac:dyDescent="0.3">
      <c r="A41">
        <v>30</v>
      </c>
      <c r="B41" s="45">
        <f t="shared" si="3"/>
        <v>44621</v>
      </c>
      <c r="C41">
        <f t="shared" si="2"/>
        <v>118.64</v>
      </c>
      <c r="D41">
        <f t="shared" si="2"/>
        <v>133.18</v>
      </c>
    </row>
    <row r="42" spans="1:4" x14ac:dyDescent="0.3">
      <c r="A42">
        <v>29</v>
      </c>
      <c r="B42" s="45">
        <f t="shared" si="3"/>
        <v>44652</v>
      </c>
      <c r="C42">
        <f t="shared" si="2"/>
        <v>122.22</v>
      </c>
      <c r="D42">
        <f t="shared" si="2"/>
        <v>138.16</v>
      </c>
    </row>
    <row r="43" spans="1:4" x14ac:dyDescent="0.3">
      <c r="A43">
        <v>28</v>
      </c>
      <c r="B43" s="45">
        <f t="shared" si="3"/>
        <v>44682</v>
      </c>
      <c r="C43">
        <f t="shared" ref="C43:D62" si="4">INDEX(Base_INPHC,MAX(Rang)-$A43,MATCH(C$2,Libelle,0)+2)</f>
        <v>124.51</v>
      </c>
      <c r="D43">
        <f t="shared" si="4"/>
        <v>142.22</v>
      </c>
    </row>
    <row r="44" spans="1:4" x14ac:dyDescent="0.3">
      <c r="A44">
        <v>27</v>
      </c>
      <c r="B44" s="45">
        <f t="shared" si="3"/>
        <v>44713</v>
      </c>
      <c r="C44">
        <f t="shared" si="4"/>
        <v>126.95</v>
      </c>
      <c r="D44">
        <f t="shared" si="4"/>
        <v>146.41999999999999</v>
      </c>
    </row>
    <row r="45" spans="1:4" x14ac:dyDescent="0.3">
      <c r="A45">
        <v>26</v>
      </c>
      <c r="B45" s="45">
        <f t="shared" si="3"/>
        <v>44743</v>
      </c>
      <c r="C45">
        <f t="shared" si="4"/>
        <v>128.13</v>
      </c>
      <c r="D45">
        <f t="shared" si="4"/>
        <v>148.96</v>
      </c>
    </row>
    <row r="46" spans="1:4" x14ac:dyDescent="0.3">
      <c r="A46">
        <v>25</v>
      </c>
      <c r="B46" s="45">
        <f t="shared" si="3"/>
        <v>44774</v>
      </c>
      <c r="C46">
        <f t="shared" si="4"/>
        <v>128.53</v>
      </c>
      <c r="D46">
        <f t="shared" si="4"/>
        <v>148.96</v>
      </c>
    </row>
    <row r="47" spans="1:4" x14ac:dyDescent="0.3">
      <c r="A47">
        <v>24</v>
      </c>
      <c r="B47" s="45">
        <f t="shared" si="3"/>
        <v>44805</v>
      </c>
      <c r="C47">
        <f t="shared" si="4"/>
        <v>128.91</v>
      </c>
      <c r="D47">
        <f t="shared" si="4"/>
        <v>149.37</v>
      </c>
    </row>
    <row r="48" spans="1:4" x14ac:dyDescent="0.3">
      <c r="A48">
        <v>23</v>
      </c>
      <c r="B48" s="45">
        <f t="shared" si="3"/>
        <v>44835</v>
      </c>
      <c r="C48">
        <f t="shared" si="4"/>
        <v>127.54</v>
      </c>
      <c r="D48">
        <f t="shared" si="4"/>
        <v>146.62</v>
      </c>
    </row>
    <row r="49" spans="1:4" x14ac:dyDescent="0.3">
      <c r="A49">
        <v>22</v>
      </c>
      <c r="B49" s="45">
        <f t="shared" si="3"/>
        <v>44866</v>
      </c>
      <c r="C49">
        <f t="shared" si="4"/>
        <v>125.75</v>
      </c>
      <c r="D49">
        <f t="shared" si="4"/>
        <v>143.59</v>
      </c>
    </row>
    <row r="50" spans="1:4" x14ac:dyDescent="0.3">
      <c r="A50">
        <v>21</v>
      </c>
      <c r="B50" s="45">
        <f t="shared" si="3"/>
        <v>44896</v>
      </c>
      <c r="C50">
        <f t="shared" si="4"/>
        <v>123.24</v>
      </c>
      <c r="D50">
        <f t="shared" si="4"/>
        <v>138.97999999999999</v>
      </c>
    </row>
    <row r="51" spans="1:4" x14ac:dyDescent="0.3">
      <c r="A51">
        <v>20</v>
      </c>
      <c r="B51" s="45">
        <f t="shared" si="3"/>
        <v>44927</v>
      </c>
      <c r="C51">
        <f t="shared" si="4"/>
        <v>121</v>
      </c>
      <c r="D51">
        <f t="shared" si="4"/>
        <v>133.97999999999999</v>
      </c>
    </row>
    <row r="52" spans="1:4" x14ac:dyDescent="0.3">
      <c r="A52">
        <v>19</v>
      </c>
      <c r="B52" s="45">
        <f t="shared" si="3"/>
        <v>44958</v>
      </c>
      <c r="C52">
        <f t="shared" si="4"/>
        <v>121.33</v>
      </c>
      <c r="D52">
        <f t="shared" si="4"/>
        <v>134.5</v>
      </c>
    </row>
    <row r="53" spans="1:4" x14ac:dyDescent="0.3">
      <c r="A53">
        <v>18</v>
      </c>
      <c r="B53" s="45">
        <f t="shared" si="3"/>
        <v>44986</v>
      </c>
      <c r="C53">
        <f t="shared" si="4"/>
        <v>122.05</v>
      </c>
      <c r="D53">
        <f t="shared" si="4"/>
        <v>134.94999999999999</v>
      </c>
    </row>
    <row r="54" spans="1:4" x14ac:dyDescent="0.3">
      <c r="A54">
        <v>17</v>
      </c>
      <c r="B54" s="45">
        <f t="shared" si="3"/>
        <v>45017</v>
      </c>
      <c r="C54">
        <f t="shared" si="4"/>
        <v>122.5</v>
      </c>
      <c r="D54">
        <f t="shared" si="4"/>
        <v>136.29</v>
      </c>
    </row>
    <row r="55" spans="1:4" x14ac:dyDescent="0.3">
      <c r="A55">
        <v>16</v>
      </c>
      <c r="B55" s="45">
        <f t="shared" si="3"/>
        <v>45047</v>
      </c>
      <c r="C55">
        <f t="shared" si="4"/>
        <v>124.08</v>
      </c>
      <c r="D55">
        <f t="shared" si="4"/>
        <v>138.38</v>
      </c>
    </row>
    <row r="56" spans="1:4" x14ac:dyDescent="0.3">
      <c r="A56">
        <v>15</v>
      </c>
      <c r="B56" s="45">
        <f t="shared" si="3"/>
        <v>45078</v>
      </c>
      <c r="C56">
        <f t="shared" si="4"/>
        <v>126.03509483000003</v>
      </c>
      <c r="D56">
        <f t="shared" si="4"/>
        <v>141.18</v>
      </c>
    </row>
    <row r="57" spans="1:4" x14ac:dyDescent="0.3">
      <c r="A57">
        <v>14</v>
      </c>
      <c r="B57" s="45">
        <f t="shared" si="3"/>
        <v>45108</v>
      </c>
      <c r="C57">
        <f t="shared" si="4"/>
        <v>126.65723078000001</v>
      </c>
      <c r="D57">
        <f t="shared" si="4"/>
        <v>141.55000000000001</v>
      </c>
    </row>
    <row r="58" spans="1:4" x14ac:dyDescent="0.3">
      <c r="A58">
        <v>13</v>
      </c>
      <c r="B58" s="45">
        <f t="shared" si="3"/>
        <v>45139</v>
      </c>
      <c r="C58">
        <f t="shared" si="4"/>
        <v>126.00373633000001</v>
      </c>
      <c r="D58">
        <f t="shared" si="4"/>
        <v>140.1</v>
      </c>
    </row>
    <row r="59" spans="1:4" x14ac:dyDescent="0.3">
      <c r="A59">
        <v>12</v>
      </c>
      <c r="B59" s="45">
        <f t="shared" si="3"/>
        <v>45170</v>
      </c>
      <c r="C59">
        <f t="shared" si="4"/>
        <v>125.6034859</v>
      </c>
      <c r="D59">
        <f t="shared" si="4"/>
        <v>139.99</v>
      </c>
    </row>
    <row r="60" spans="1:4" x14ac:dyDescent="0.3">
      <c r="A60">
        <v>11</v>
      </c>
      <c r="B60" s="45">
        <f t="shared" si="3"/>
        <v>45200</v>
      </c>
      <c r="C60">
        <f t="shared" si="4"/>
        <v>125.530801</v>
      </c>
      <c r="D60">
        <f t="shared" si="4"/>
        <v>139.91999999999999</v>
      </c>
    </row>
    <row r="61" spans="1:4" x14ac:dyDescent="0.3">
      <c r="A61">
        <v>10</v>
      </c>
      <c r="B61" s="45">
        <f t="shared" si="3"/>
        <v>45231</v>
      </c>
      <c r="C61">
        <f t="shared" si="4"/>
        <v>126.32015673000002</v>
      </c>
      <c r="D61">
        <f t="shared" si="4"/>
        <v>140.69999999999999</v>
      </c>
    </row>
    <row r="62" spans="1:4" x14ac:dyDescent="0.3">
      <c r="A62">
        <v>9</v>
      </c>
      <c r="B62" s="45">
        <f t="shared" si="3"/>
        <v>45261</v>
      </c>
      <c r="C62">
        <f t="shared" si="4"/>
        <v>124.51924911000002</v>
      </c>
      <c r="D62">
        <f t="shared" si="4"/>
        <v>137.51</v>
      </c>
    </row>
    <row r="63" spans="1:4" x14ac:dyDescent="0.3">
      <c r="A63">
        <v>8</v>
      </c>
      <c r="B63" s="45">
        <f t="shared" si="3"/>
        <v>45292</v>
      </c>
      <c r="C63">
        <f t="shared" ref="C63:D71" si="5">INDEX(Base_INPHC,MAX(Rang)-$A63,MATCH(C$2,Libelle,0)+2)</f>
        <v>126.14836255000003</v>
      </c>
      <c r="D63">
        <f t="shared" si="5"/>
        <v>137.41</v>
      </c>
    </row>
    <row r="64" spans="1:4" x14ac:dyDescent="0.3">
      <c r="A64">
        <v>7</v>
      </c>
      <c r="B64" s="45">
        <f t="shared" si="3"/>
        <v>45323</v>
      </c>
      <c r="C64">
        <f t="shared" si="5"/>
        <v>124.66062831000004</v>
      </c>
      <c r="D64">
        <f t="shared" si="5"/>
        <v>137.15</v>
      </c>
    </row>
    <row r="65" spans="1:4" x14ac:dyDescent="0.3">
      <c r="A65">
        <v>6</v>
      </c>
      <c r="B65" s="45">
        <f t="shared" si="3"/>
        <v>45352</v>
      </c>
      <c r="C65">
        <f t="shared" si="5"/>
        <v>125.23372354000003</v>
      </c>
      <c r="D65">
        <f t="shared" si="5"/>
        <v>138.29</v>
      </c>
    </row>
    <row r="66" spans="1:4" x14ac:dyDescent="0.3">
      <c r="A66">
        <v>5</v>
      </c>
      <c r="B66" s="45">
        <f t="shared" si="3"/>
        <v>45383</v>
      </c>
      <c r="C66">
        <f t="shared" si="5"/>
        <v>127.07171537000001</v>
      </c>
      <c r="D66">
        <f t="shared" si="5"/>
        <v>141.6</v>
      </c>
    </row>
    <row r="67" spans="1:4" x14ac:dyDescent="0.3">
      <c r="A67">
        <v>4</v>
      </c>
      <c r="B67" s="45">
        <f t="shared" ref="B67:B98" si="6">INDEX(Base_INPHC,MAX(Rang)-A67,2)</f>
        <v>45413</v>
      </c>
      <c r="C67">
        <f t="shared" si="5"/>
        <v>128.34296045000002</v>
      </c>
      <c r="D67">
        <f t="shared" si="5"/>
        <v>144.63</v>
      </c>
    </row>
    <row r="68" spans="1:4" x14ac:dyDescent="0.3">
      <c r="A68">
        <v>3</v>
      </c>
      <c r="B68" s="45">
        <f t="shared" si="6"/>
        <v>45444</v>
      </c>
      <c r="C68">
        <f t="shared" si="5"/>
        <v>129.06581515000005</v>
      </c>
      <c r="D68">
        <f t="shared" si="5"/>
        <v>146.55000000000001</v>
      </c>
    </row>
    <row r="69" spans="1:4" x14ac:dyDescent="0.3">
      <c r="A69">
        <v>2</v>
      </c>
      <c r="B69" s="45">
        <f t="shared" si="6"/>
        <v>45474</v>
      </c>
      <c r="C69">
        <f t="shared" si="5"/>
        <v>132.12287429000006</v>
      </c>
      <c r="D69">
        <f t="shared" si="5"/>
        <v>152.81</v>
      </c>
    </row>
    <row r="70" spans="1:4" x14ac:dyDescent="0.3">
      <c r="A70">
        <v>1</v>
      </c>
      <c r="B70" s="45">
        <f t="shared" si="6"/>
        <v>45505</v>
      </c>
      <c r="C70">
        <f t="shared" si="5"/>
        <v>133.23119429000005</v>
      </c>
      <c r="D70">
        <f t="shared" si="5"/>
        <v>154.91999999999999</v>
      </c>
    </row>
    <row r="71" spans="1:4" x14ac:dyDescent="0.3">
      <c r="A71">
        <v>0</v>
      </c>
      <c r="B71" s="45">
        <f t="shared" si="6"/>
        <v>45536</v>
      </c>
      <c r="C71">
        <f t="shared" si="5"/>
        <v>133.34263116000002</v>
      </c>
      <c r="D71">
        <f t="shared" si="5"/>
        <v>154.81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2F57E-5EA8-4342-B7A8-8075A979D4D8}">
  <dimension ref="A2:H45"/>
  <sheetViews>
    <sheetView view="pageBreakPreview" zoomScaleNormal="100" zoomScaleSheetLayoutView="100" workbookViewId="0">
      <selection activeCell="K23" sqref="K23"/>
    </sheetView>
  </sheetViews>
  <sheetFormatPr baseColWidth="10" defaultRowHeight="14.4" x14ac:dyDescent="0.3"/>
  <cols>
    <col min="1" max="1" width="41.21875" customWidth="1"/>
  </cols>
  <sheetData>
    <row r="2" spans="1:8" x14ac:dyDescent="0.3">
      <c r="F2" s="19"/>
    </row>
    <row r="3" spans="1:8" x14ac:dyDescent="0.3">
      <c r="F3" s="19"/>
    </row>
    <row r="4" spans="1:8" ht="15" thickBot="1" x14ac:dyDescent="0.35">
      <c r="F4" s="19"/>
    </row>
    <row r="5" spans="1:8" ht="21.6" thickTop="1" thickBot="1" x14ac:dyDescent="0.35">
      <c r="A5" s="31"/>
      <c r="B5" s="32" t="str">
        <f>BaseINPHC!B2</f>
        <v>3T 2023</v>
      </c>
      <c r="C5" s="32" t="str">
        <f>BaseINPHC!C2</f>
        <v>4T 2023</v>
      </c>
      <c r="D5" s="32" t="str">
        <f>BaseINPHC!D2</f>
        <v>1T 2024</v>
      </c>
      <c r="E5" s="32" t="str">
        <f>BaseINPHC!E2</f>
        <v>2T 2024</v>
      </c>
      <c r="F5" s="32" t="str">
        <f>BaseINPHC!F2</f>
        <v>3T 2024</v>
      </c>
      <c r="G5" s="33" t="s">
        <v>31</v>
      </c>
      <c r="H5" s="33" t="s">
        <v>32</v>
      </c>
    </row>
    <row r="6" spans="1:8" ht="15.6" thickTop="1" thickBot="1" x14ac:dyDescent="0.35">
      <c r="A6" s="34" t="s">
        <v>1</v>
      </c>
      <c r="B6" s="35">
        <f ca="1">BaseINPHC!B3</f>
        <v>140.54666666666665</v>
      </c>
      <c r="C6" s="35">
        <f ca="1">BaseINPHC!C3</f>
        <v>139.37666666666667</v>
      </c>
      <c r="D6" s="35">
        <f ca="1">BaseINPHC!D3</f>
        <v>137.61666666666667</v>
      </c>
      <c r="E6" s="35">
        <f ca="1">BaseINPHC!E3</f>
        <v>144.26000000000002</v>
      </c>
      <c r="F6" s="36">
        <f ca="1">BaseINPHC!F3</f>
        <v>154.18</v>
      </c>
      <c r="G6" s="37">
        <f ca="1">F6*100/E6-100</f>
        <v>6.8764730347982663</v>
      </c>
      <c r="H6" s="37">
        <f ca="1">(F6/B6-1)*100</f>
        <v>9.7002181956171274</v>
      </c>
    </row>
    <row r="7" spans="1:8" ht="15" thickBot="1" x14ac:dyDescent="0.35">
      <c r="A7" s="38" t="s">
        <v>2</v>
      </c>
      <c r="B7" s="39">
        <f ca="1">BaseINPHC!B4</f>
        <v>164.72666666666666</v>
      </c>
      <c r="C7" s="39">
        <f ca="1">BaseINPHC!C4</f>
        <v>158.25333333333333</v>
      </c>
      <c r="D7" s="39">
        <f ca="1">BaseINPHC!D4</f>
        <v>153.98333333333335</v>
      </c>
      <c r="E7" s="39">
        <f ca="1">BaseINPHC!E4</f>
        <v>159.57333333333335</v>
      </c>
      <c r="F7" s="40">
        <f ca="1">BaseINPHC!F4</f>
        <v>155.44333333333333</v>
      </c>
      <c r="G7" s="41">
        <f ca="1">F7*100/E7-100</f>
        <v>-2.5881517379679337</v>
      </c>
      <c r="H7" s="41">
        <f t="shared" ref="H7:H30" ca="1" si="0">(F7/B7-1)*100</f>
        <v>-5.6355983649682306</v>
      </c>
    </row>
    <row r="8" spans="1:8" ht="15" thickBot="1" x14ac:dyDescent="0.35">
      <c r="A8" s="38" t="s">
        <v>3</v>
      </c>
      <c r="B8" s="39">
        <f ca="1">BaseINPHC!B5</f>
        <v>101.70333333333333</v>
      </c>
      <c r="C8" s="39">
        <f ca="1">BaseINPHC!C5</f>
        <v>101.76</v>
      </c>
      <c r="D8" s="39">
        <f ca="1">BaseINPHC!D5</f>
        <v>101.76666666666667</v>
      </c>
      <c r="E8" s="39">
        <f ca="1">BaseINPHC!E5</f>
        <v>101.78000000000002</v>
      </c>
      <c r="F8" s="40">
        <f ca="1">BaseINPHC!F5</f>
        <v>101.77</v>
      </c>
      <c r="G8" s="41">
        <f t="shared" ref="G8:G30" ca="1" si="1">F8*100/E8-100</f>
        <v>-9.8251129888211608E-3</v>
      </c>
      <c r="H8" s="41">
        <f t="shared" ca="1" si="0"/>
        <v>6.5550129461500184E-2</v>
      </c>
    </row>
    <row r="9" spans="1:8" ht="15" thickBot="1" x14ac:dyDescent="0.35">
      <c r="A9" s="38" t="s">
        <v>4</v>
      </c>
      <c r="B9" s="39">
        <f ca="1">BaseINPHC!B6</f>
        <v>116.27</v>
      </c>
      <c r="C9" s="39">
        <f ca="1">BaseINPHC!C6</f>
        <v>116.86333333333334</v>
      </c>
      <c r="D9" s="39">
        <f ca="1">BaseINPHC!D6</f>
        <v>126.72666666666667</v>
      </c>
      <c r="E9" s="39">
        <f ca="1">BaseINPHC!E6</f>
        <v>118.65333333333335</v>
      </c>
      <c r="F9" s="40">
        <f ca="1">BaseINPHC!F6</f>
        <v>117.56666666666666</v>
      </c>
      <c r="G9" s="41">
        <f t="shared" ca="1" si="1"/>
        <v>-0.91583323968987429</v>
      </c>
      <c r="H9" s="41">
        <f t="shared" ca="1" si="0"/>
        <v>1.1152203205183397</v>
      </c>
    </row>
    <row r="10" spans="1:8" ht="15" thickBot="1" x14ac:dyDescent="0.35">
      <c r="A10" s="38" t="s">
        <v>5</v>
      </c>
      <c r="B10" s="39">
        <f ca="1">BaseINPHC!B7</f>
        <v>102.03333333333335</v>
      </c>
      <c r="C10" s="39">
        <f ca="1">BaseINPHC!C7</f>
        <v>102.00333333333333</v>
      </c>
      <c r="D10" s="39">
        <f ca="1">BaseINPHC!D7</f>
        <v>102.02333333333333</v>
      </c>
      <c r="E10" s="39">
        <f ca="1">BaseINPHC!E7</f>
        <v>102.05</v>
      </c>
      <c r="F10" s="39">
        <f ca="1">BaseINPHC!F7</f>
        <v>102.05333333333333</v>
      </c>
      <c r="G10" s="41">
        <f t="shared" ca="1" si="1"/>
        <v>3.266372693119024E-3</v>
      </c>
      <c r="H10" s="41">
        <f t="shared" ca="1" si="0"/>
        <v>1.9601437438732106E-2</v>
      </c>
    </row>
    <row r="11" spans="1:8" ht="15" thickBot="1" x14ac:dyDescent="0.35">
      <c r="A11" s="38" t="s">
        <v>6</v>
      </c>
      <c r="B11" s="39">
        <f ca="1">BaseINPHC!B8</f>
        <v>106.54</v>
      </c>
      <c r="C11" s="39">
        <f ca="1">BaseINPHC!C8</f>
        <v>106.54</v>
      </c>
      <c r="D11" s="39">
        <f ca="1">BaseINPHC!D8</f>
        <v>106.57333333333334</v>
      </c>
      <c r="E11" s="39">
        <f ca="1">BaseINPHC!E8</f>
        <v>106.62</v>
      </c>
      <c r="F11" s="39">
        <f ca="1">BaseINPHC!F8</f>
        <v>106.62</v>
      </c>
      <c r="G11" s="41">
        <f t="shared" ca="1" si="1"/>
        <v>0</v>
      </c>
      <c r="H11" s="41">
        <f t="shared" ca="1" si="0"/>
        <v>7.5089168387454386E-2</v>
      </c>
    </row>
    <row r="12" spans="1:8" ht="15" thickBot="1" x14ac:dyDescent="0.35">
      <c r="A12" s="38" t="s">
        <v>7</v>
      </c>
      <c r="B12" s="39">
        <f ca="1">BaseINPHC!B9</f>
        <v>110.52</v>
      </c>
      <c r="C12" s="39">
        <f ca="1">BaseINPHC!C9</f>
        <v>110.51666666666667</v>
      </c>
      <c r="D12" s="39">
        <f ca="1">BaseINPHC!D9</f>
        <v>110.56666666666666</v>
      </c>
      <c r="E12" s="39">
        <f ca="1">BaseINPHC!E9</f>
        <v>110.56</v>
      </c>
      <c r="F12" s="39">
        <f ca="1">BaseINPHC!F9</f>
        <v>110.56</v>
      </c>
      <c r="G12" s="41">
        <f t="shared" ca="1" si="1"/>
        <v>0</v>
      </c>
      <c r="H12" s="41">
        <f t="shared" ca="1" si="0"/>
        <v>3.6192544335866828E-2</v>
      </c>
    </row>
    <row r="13" spans="1:8" ht="15" thickBot="1" x14ac:dyDescent="0.35">
      <c r="A13" s="38" t="s">
        <v>8</v>
      </c>
      <c r="B13" s="39">
        <f ca="1">BaseINPHC!B10</f>
        <v>99.34999999999998</v>
      </c>
      <c r="C13" s="39">
        <f ca="1">BaseINPHC!C10</f>
        <v>99.34999999999998</v>
      </c>
      <c r="D13" s="39">
        <f ca="1">BaseINPHC!D10</f>
        <v>99.34999999999998</v>
      </c>
      <c r="E13" s="39">
        <f ca="1">BaseINPHC!E10</f>
        <v>99.34999999999998</v>
      </c>
      <c r="F13" s="39">
        <f ca="1">BaseINPHC!F10</f>
        <v>99.34999999999998</v>
      </c>
      <c r="G13" s="41">
        <f t="shared" ca="1" si="1"/>
        <v>0</v>
      </c>
      <c r="H13" s="41">
        <f t="shared" ca="1" si="0"/>
        <v>0</v>
      </c>
    </row>
    <row r="14" spans="1:8" ht="15" thickBot="1" x14ac:dyDescent="0.35">
      <c r="A14" s="38" t="s">
        <v>9</v>
      </c>
      <c r="B14" s="39">
        <f ca="1">BaseINPHC!B11</f>
        <v>101.20666666666666</v>
      </c>
      <c r="C14" s="39">
        <f ca="1">BaseINPHC!C11</f>
        <v>102.06</v>
      </c>
      <c r="D14" s="39">
        <f ca="1">BaseINPHC!D11</f>
        <v>102.04</v>
      </c>
      <c r="E14" s="39">
        <f ca="1">BaseINPHC!E11</f>
        <v>102</v>
      </c>
      <c r="F14" s="39">
        <f ca="1">BaseINPHC!F11</f>
        <v>102</v>
      </c>
      <c r="G14" s="41">
        <f t="shared" ca="1" si="1"/>
        <v>0</v>
      </c>
      <c r="H14" s="41">
        <f t="shared" ca="1" si="0"/>
        <v>0.7838745800671898</v>
      </c>
    </row>
    <row r="15" spans="1:8" ht="15" thickBot="1" x14ac:dyDescent="0.35">
      <c r="A15" s="38" t="s">
        <v>10</v>
      </c>
      <c r="B15" s="39">
        <f ca="1">BaseINPHC!B12</f>
        <v>114.07</v>
      </c>
      <c r="C15" s="39">
        <f ca="1">BaseINPHC!C12</f>
        <v>117.08</v>
      </c>
      <c r="D15" s="39">
        <f ca="1">BaseINPHC!D12</f>
        <v>117.08</v>
      </c>
      <c r="E15" s="39">
        <f ca="1">BaseINPHC!E12</f>
        <v>117.08</v>
      </c>
      <c r="F15" s="39">
        <f ca="1">BaseINPHC!F12</f>
        <v>117.08</v>
      </c>
      <c r="G15" s="41">
        <f t="shared" ca="1" si="1"/>
        <v>0</v>
      </c>
      <c r="H15" s="41">
        <f t="shared" ca="1" si="0"/>
        <v>2.6387306040150937</v>
      </c>
    </row>
    <row r="16" spans="1:8" ht="15" thickBot="1" x14ac:dyDescent="0.35">
      <c r="A16" s="38" t="s">
        <v>11</v>
      </c>
      <c r="B16" s="39">
        <f ca="1">BaseINPHC!B13</f>
        <v>113.21</v>
      </c>
      <c r="C16" s="39">
        <f ca="1">BaseINPHC!C13</f>
        <v>113.45666666666666</v>
      </c>
      <c r="D16" s="39">
        <f ca="1">BaseINPHC!D13</f>
        <v>113.13</v>
      </c>
      <c r="E16" s="39">
        <f ca="1">BaseINPHC!E13</f>
        <v>114.05</v>
      </c>
      <c r="F16" s="39">
        <f ca="1">BaseINPHC!F13</f>
        <v>113.72333333333331</v>
      </c>
      <c r="G16" s="41">
        <f t="shared" ca="1" si="1"/>
        <v>-0.28642408300453326</v>
      </c>
      <c r="H16" s="41">
        <f t="shared" ca="1" si="0"/>
        <v>0.45343462002767065</v>
      </c>
    </row>
    <row r="17" spans="1:8" ht="15" thickBot="1" x14ac:dyDescent="0.35">
      <c r="A17" s="38" t="s">
        <v>12</v>
      </c>
      <c r="B17" s="39">
        <f ca="1">BaseINPHC!B14</f>
        <v>102.38999999999999</v>
      </c>
      <c r="C17" s="39">
        <f ca="1">BaseINPHC!C14</f>
        <v>102.51333333333332</v>
      </c>
      <c r="D17" s="39">
        <f ca="1">BaseINPHC!D14</f>
        <v>102.57666666666667</v>
      </c>
      <c r="E17" s="39">
        <f ca="1">BaseINPHC!E14</f>
        <v>102.66666666666667</v>
      </c>
      <c r="F17" s="39">
        <f ca="1">BaseINPHC!F14</f>
        <v>102.68</v>
      </c>
      <c r="G17" s="41">
        <f t="shared" ca="1" si="1"/>
        <v>1.2987012987011326E-2</v>
      </c>
      <c r="H17" s="41">
        <f t="shared" ca="1" si="0"/>
        <v>0.28323078425629422</v>
      </c>
    </row>
    <row r="18" spans="1:8" ht="15" thickBot="1" x14ac:dyDescent="0.35">
      <c r="A18" s="38" t="s">
        <v>13</v>
      </c>
      <c r="B18" s="39">
        <f ca="1">BaseINPHC!B15</f>
        <v>126.08815100333334</v>
      </c>
      <c r="C18" s="39">
        <f ca="1">BaseINPHC!C15</f>
        <v>125.45673561333335</v>
      </c>
      <c r="D18" s="39">
        <f ca="1">BaseINPHC!D15</f>
        <v>125.34757146666669</v>
      </c>
      <c r="E18" s="39">
        <f ca="1">BaseINPHC!E15</f>
        <v>128.1601636566667</v>
      </c>
      <c r="F18" s="39">
        <f ca="1">BaseINPHC!F15</f>
        <v>132.89889991333337</v>
      </c>
      <c r="G18" s="41">
        <f t="shared" ca="1" si="1"/>
        <v>3.6975110841473793</v>
      </c>
      <c r="H18" s="41">
        <f t="shared" ca="1" si="0"/>
        <v>5.4015772741563772</v>
      </c>
    </row>
    <row r="19" spans="1:8" ht="15" thickBot="1" x14ac:dyDescent="0.35">
      <c r="A19" s="38" t="s">
        <v>14</v>
      </c>
      <c r="B19" s="39">
        <f ca="1">BaseINPHC!B16</f>
        <v>125.43666666666667</v>
      </c>
      <c r="C19" s="39">
        <f ca="1">BaseINPHC!C16</f>
        <v>126.17</v>
      </c>
      <c r="D19" s="39">
        <f ca="1">BaseINPHC!D16</f>
        <v>139.91666666666666</v>
      </c>
      <c r="E19" s="39">
        <f ca="1">BaseINPHC!E16</f>
        <v>128.59666666666666</v>
      </c>
      <c r="F19" s="39">
        <f ca="1">BaseINPHC!F16</f>
        <v>127.25333333333333</v>
      </c>
      <c r="G19" s="41">
        <f t="shared" ca="1" si="1"/>
        <v>-1.0446097617875125</v>
      </c>
      <c r="H19" s="41">
        <f t="shared" ca="1" si="0"/>
        <v>1.4482740293906504</v>
      </c>
    </row>
    <row r="20" spans="1:8" ht="15" thickBot="1" x14ac:dyDescent="0.35">
      <c r="A20" s="38" t="s">
        <v>15</v>
      </c>
      <c r="B20" s="39">
        <f ca="1">BaseINPHC!B17</f>
        <v>156.45000000000002</v>
      </c>
      <c r="C20" s="39">
        <f ca="1">BaseINPHC!C17</f>
        <v>153.22333333333333</v>
      </c>
      <c r="D20" s="39">
        <f ca="1">BaseINPHC!D17</f>
        <v>149.57333333333335</v>
      </c>
      <c r="E20" s="39">
        <f ca="1">BaseINPHC!E17</f>
        <v>159.69999999999999</v>
      </c>
      <c r="F20" s="39">
        <f ca="1">BaseINPHC!F17</f>
        <v>173.85</v>
      </c>
      <c r="G20" s="41">
        <f ca="1">F20*100/E20-100</f>
        <v>8.8603631809643133</v>
      </c>
      <c r="H20" s="41">
        <f t="shared" ca="1" si="0"/>
        <v>11.12176414189836</v>
      </c>
    </row>
    <row r="21" spans="1:8" ht="15" thickBot="1" x14ac:dyDescent="0.35">
      <c r="A21" s="38" t="s">
        <v>16</v>
      </c>
      <c r="B21" s="39">
        <f ca="1">BaseINPHC!B18</f>
        <v>113.11</v>
      </c>
      <c r="C21" s="39">
        <f ca="1">BaseINPHC!C18</f>
        <v>113.27333333333333</v>
      </c>
      <c r="D21" s="39">
        <f ca="1">BaseINPHC!D18</f>
        <v>113.36333333333333</v>
      </c>
      <c r="E21" s="39">
        <f ca="1">BaseINPHC!E18</f>
        <v>114.92666666666666</v>
      </c>
      <c r="F21" s="39">
        <f ca="1">BaseINPHC!F18</f>
        <v>115.60333333333334</v>
      </c>
      <c r="G21" s="41">
        <f t="shared" ca="1" si="1"/>
        <v>0.58878125181276175</v>
      </c>
      <c r="H21" s="41">
        <f t="shared" ca="1" si="0"/>
        <v>2.2043438540653604</v>
      </c>
    </row>
    <row r="22" spans="1:8" ht="15" thickBot="1" x14ac:dyDescent="0.35">
      <c r="A22" s="38" t="s">
        <v>17</v>
      </c>
      <c r="B22" s="39">
        <f ca="1">BaseINPHC!B19</f>
        <v>132.75</v>
      </c>
      <c r="C22" s="39">
        <f ca="1">BaseINPHC!C19</f>
        <v>131.88999999999999</v>
      </c>
      <c r="D22" s="39">
        <f ca="1">BaseINPHC!D19</f>
        <v>131.09666666666666</v>
      </c>
      <c r="E22" s="39">
        <f ca="1">BaseINPHC!E19</f>
        <v>135.07</v>
      </c>
      <c r="F22" s="39">
        <f ca="1">BaseINPHC!F19</f>
        <v>142.29333333333332</v>
      </c>
      <c r="G22" s="41">
        <f t="shared" ca="1" si="1"/>
        <v>5.3478443276325862</v>
      </c>
      <c r="H22" s="41">
        <f t="shared" ca="1" si="0"/>
        <v>7.1889516635279316</v>
      </c>
    </row>
    <row r="23" spans="1:8" ht="15" thickBot="1" x14ac:dyDescent="0.35">
      <c r="A23" s="38" t="s">
        <v>18</v>
      </c>
      <c r="B23" s="39">
        <f ca="1">BaseINPHC!B20</f>
        <v>112.95666666666666</v>
      </c>
      <c r="C23" s="39">
        <f ca="1">BaseINPHC!C20</f>
        <v>112.65333333333332</v>
      </c>
      <c r="D23" s="39">
        <f ca="1">BaseINPHC!D20</f>
        <v>113.58666666666666</v>
      </c>
      <c r="E23" s="39">
        <f ca="1">BaseINPHC!E20</f>
        <v>114.46999999999998</v>
      </c>
      <c r="F23" s="39">
        <f ca="1">BaseINPHC!F20</f>
        <v>114.36333333333333</v>
      </c>
      <c r="G23" s="41">
        <f t="shared" ca="1" si="1"/>
        <v>-9.3183075623883838E-2</v>
      </c>
      <c r="H23" s="41">
        <f t="shared" ca="1" si="0"/>
        <v>1.2453153126567695</v>
      </c>
    </row>
    <row r="24" spans="1:8" ht="15" thickBot="1" x14ac:dyDescent="0.35">
      <c r="A24" s="38" t="s">
        <v>19</v>
      </c>
      <c r="B24" s="39">
        <f ca="1">BaseINPHC!B21</f>
        <v>150.99</v>
      </c>
      <c r="C24" s="39">
        <f ca="1">BaseINPHC!C21</f>
        <v>149.41</v>
      </c>
      <c r="D24" s="39">
        <f ca="1">BaseINPHC!D21</f>
        <v>148.5</v>
      </c>
      <c r="E24" s="39">
        <f ca="1">BaseINPHC!E21</f>
        <v>156.89666666666668</v>
      </c>
      <c r="F24" s="39">
        <f ca="1">BaseINPHC!F21</f>
        <v>168.74666666666667</v>
      </c>
      <c r="G24" s="41">
        <f t="shared" ca="1" si="1"/>
        <v>7.5527417196031337</v>
      </c>
      <c r="H24" s="41">
        <f t="shared" ca="1" si="0"/>
        <v>11.760160717045265</v>
      </c>
    </row>
    <row r="25" spans="1:8" ht="15" thickBot="1" x14ac:dyDescent="0.35">
      <c r="A25" s="38" t="s">
        <v>20</v>
      </c>
      <c r="B25" s="39">
        <f ca="1">BaseINPHC!B22</f>
        <v>113.35333333333334</v>
      </c>
      <c r="C25" s="39">
        <f ca="1">BaseINPHC!C22</f>
        <v>113.02</v>
      </c>
      <c r="D25" s="39">
        <f ca="1">BaseINPHC!D22</f>
        <v>113.09999999999998</v>
      </c>
      <c r="E25" s="39">
        <f ca="1">BaseINPHC!E22</f>
        <v>113.29333333333334</v>
      </c>
      <c r="F25" s="39">
        <f ca="1">BaseINPHC!F22</f>
        <v>114.14</v>
      </c>
      <c r="G25" s="41">
        <f t="shared" ca="1" si="1"/>
        <v>0.7473225844415623</v>
      </c>
      <c r="H25" s="41">
        <f t="shared" ca="1" si="0"/>
        <v>0.69399517732164906</v>
      </c>
    </row>
    <row r="26" spans="1:8" ht="15" thickBot="1" x14ac:dyDescent="0.35">
      <c r="A26" s="38" t="s">
        <v>21</v>
      </c>
      <c r="B26" s="39">
        <f ca="1">BaseINPHC!B23</f>
        <v>108.08999999999999</v>
      </c>
      <c r="C26" s="39">
        <f ca="1">BaseINPHC!C23</f>
        <v>108.50666666666666</v>
      </c>
      <c r="D26" s="39">
        <f ca="1">BaseINPHC!D23</f>
        <v>108.55</v>
      </c>
      <c r="E26" s="39">
        <f ca="1">BaseINPHC!E23</f>
        <v>108.58</v>
      </c>
      <c r="F26" s="39">
        <f ca="1">BaseINPHC!F23</f>
        <v>108.61</v>
      </c>
      <c r="G26" s="41">
        <f t="shared" ca="1" si="1"/>
        <v>2.7629397679135081E-2</v>
      </c>
      <c r="H26" s="41">
        <f t="shared" ca="1" si="0"/>
        <v>0.48108058099731732</v>
      </c>
    </row>
    <row r="27" spans="1:8" ht="15" thickBot="1" x14ac:dyDescent="0.35">
      <c r="A27" s="38" t="s">
        <v>22</v>
      </c>
      <c r="B27" s="39">
        <f ca="1">BaseINPHC!B24</f>
        <v>104.78333333333335</v>
      </c>
      <c r="C27" s="39">
        <f ca="1">BaseINPHC!C24</f>
        <v>103.09333333333332</v>
      </c>
      <c r="D27" s="39">
        <f ca="1">BaseINPHC!D24</f>
        <v>103.17</v>
      </c>
      <c r="E27" s="39">
        <f ca="1">BaseINPHC!E24</f>
        <v>103.16000000000001</v>
      </c>
      <c r="F27" s="39">
        <f ca="1">BaseINPHC!F24</f>
        <v>103.15666666666668</v>
      </c>
      <c r="G27" s="41">
        <f t="shared" ca="1" si="1"/>
        <v>-3.2312265736038626E-3</v>
      </c>
      <c r="H27" s="41">
        <f t="shared" ca="1" si="0"/>
        <v>-1.5524097343725174</v>
      </c>
    </row>
    <row r="28" spans="1:8" ht="15" thickBot="1" x14ac:dyDescent="0.35">
      <c r="A28" s="38" t="s">
        <v>33</v>
      </c>
      <c r="B28" s="39">
        <f ca="1">BaseINPHC!B25</f>
        <v>104.33</v>
      </c>
      <c r="C28" s="39">
        <f ca="1">BaseINPHC!C25</f>
        <v>102.42333333333333</v>
      </c>
      <c r="D28" s="39">
        <f ca="1">BaseINPHC!D25</f>
        <v>102.43666666666667</v>
      </c>
      <c r="E28" s="39">
        <f ca="1">BaseINPHC!E25</f>
        <v>102.45</v>
      </c>
      <c r="F28" s="39">
        <f ca="1">BaseINPHC!F25</f>
        <v>102.44333333333333</v>
      </c>
      <c r="G28" s="41">
        <f t="shared" ca="1" si="1"/>
        <v>-6.5072393037439724E-3</v>
      </c>
      <c r="H28" s="41">
        <f t="shared" ca="1" si="0"/>
        <v>-1.8083644844883229</v>
      </c>
    </row>
    <row r="29" spans="1:8" ht="15" thickBot="1" x14ac:dyDescent="0.35">
      <c r="A29" s="38" t="s">
        <v>24</v>
      </c>
      <c r="B29" s="39">
        <f ca="1">BaseINPHC!B26</f>
        <v>127.50333333333333</v>
      </c>
      <c r="C29" s="39">
        <f ca="1">BaseINPHC!C26</f>
        <v>136.51666666666665</v>
      </c>
      <c r="D29" s="39">
        <f ca="1">BaseINPHC!D26</f>
        <v>136.20333333333335</v>
      </c>
      <c r="E29" s="39">
        <f ca="1">BaseINPHC!E26</f>
        <v>140.85</v>
      </c>
      <c r="F29" s="39">
        <f ca="1">BaseINPHC!F26</f>
        <v>148.15</v>
      </c>
      <c r="G29" s="41">
        <f t="shared" ca="1" si="1"/>
        <v>5.1828186013489557</v>
      </c>
      <c r="H29" s="41">
        <f t="shared" ca="1" si="0"/>
        <v>16.193040704818173</v>
      </c>
    </row>
    <row r="30" spans="1:8" ht="15" thickBot="1" x14ac:dyDescent="0.35">
      <c r="A30" s="42" t="s">
        <v>25</v>
      </c>
      <c r="B30" s="43">
        <f ca="1">BaseINPHC!B27</f>
        <v>108.3</v>
      </c>
      <c r="C30" s="43">
        <f ca="1">BaseINPHC!C27</f>
        <v>108.5</v>
      </c>
      <c r="D30" s="43">
        <f ca="1">BaseINPHC!D27</f>
        <v>108.55</v>
      </c>
      <c r="E30" s="43">
        <f ca="1">BaseINPHC!E27</f>
        <v>108.57</v>
      </c>
      <c r="F30" s="43">
        <f ca="1">BaseINPHC!F27</f>
        <v>108.60333333333334</v>
      </c>
      <c r="G30" s="44">
        <f t="shared" ca="1" si="1"/>
        <v>3.0702158361748388E-2</v>
      </c>
      <c r="H30" s="44">
        <f t="shared" ca="1" si="0"/>
        <v>0.28008618036319266</v>
      </c>
    </row>
    <row r="31" spans="1:8" ht="15" thickTop="1" x14ac:dyDescent="0.3"/>
    <row r="32" spans="1:8" x14ac:dyDescent="0.3">
      <c r="A32" s="2"/>
      <c r="B32" s="2"/>
      <c r="C32" s="2"/>
      <c r="D32" s="2"/>
      <c r="E32" s="2"/>
      <c r="F32" s="2"/>
    </row>
    <row r="33" spans="1:6" x14ac:dyDescent="0.3">
      <c r="A33" s="2"/>
      <c r="B33" s="2"/>
      <c r="C33" s="2"/>
      <c r="D33" s="2"/>
      <c r="E33" s="2"/>
      <c r="F33" s="2"/>
    </row>
    <row r="34" spans="1:6" x14ac:dyDescent="0.3">
      <c r="A34" s="2"/>
      <c r="B34" s="2"/>
      <c r="C34" s="2"/>
      <c r="D34" s="2"/>
      <c r="E34" s="2"/>
      <c r="F34" s="2"/>
    </row>
    <row r="35" spans="1:6" x14ac:dyDescent="0.3">
      <c r="A35" s="2"/>
      <c r="B35" s="2"/>
      <c r="C35" s="2"/>
      <c r="D35" s="2"/>
      <c r="E35" s="2"/>
      <c r="F35" s="2"/>
    </row>
    <row r="36" spans="1:6" x14ac:dyDescent="0.3">
      <c r="A36" s="2"/>
      <c r="B36" s="2"/>
      <c r="C36" s="2"/>
      <c r="D36" s="2"/>
      <c r="E36" s="2"/>
      <c r="F36" s="2"/>
    </row>
    <row r="37" spans="1:6" x14ac:dyDescent="0.3">
      <c r="A37" s="2"/>
      <c r="B37" s="2"/>
      <c r="C37" s="2"/>
      <c r="D37" s="2"/>
      <c r="E37" s="2"/>
      <c r="F37" s="2"/>
    </row>
    <row r="38" spans="1:6" x14ac:dyDescent="0.3">
      <c r="A38" s="2"/>
      <c r="B38" s="2"/>
      <c r="C38" s="2"/>
      <c r="D38" s="2"/>
      <c r="E38" s="2"/>
      <c r="F38" s="2"/>
    </row>
    <row r="39" spans="1:6" x14ac:dyDescent="0.3">
      <c r="A39" s="2"/>
      <c r="B39" s="2"/>
      <c r="C39" s="2"/>
      <c r="D39" s="2"/>
      <c r="E39" s="2"/>
      <c r="F39" s="2"/>
    </row>
    <row r="40" spans="1:6" x14ac:dyDescent="0.3">
      <c r="A40" s="2"/>
      <c r="B40" s="2"/>
      <c r="C40" s="2"/>
      <c r="D40" s="2"/>
      <c r="E40" s="2"/>
      <c r="F40" s="2"/>
    </row>
    <row r="41" spans="1:6" x14ac:dyDescent="0.3">
      <c r="A41" s="2"/>
      <c r="B41" s="2"/>
      <c r="C41" s="2"/>
      <c r="D41" s="2"/>
      <c r="E41" s="2"/>
      <c r="F41" s="2"/>
    </row>
    <row r="42" spans="1:6" x14ac:dyDescent="0.3">
      <c r="A42" s="2"/>
      <c r="B42" s="2"/>
      <c r="C42" s="2"/>
      <c r="D42" s="2"/>
      <c r="E42" s="2"/>
      <c r="F42" s="2"/>
    </row>
    <row r="43" spans="1:6" x14ac:dyDescent="0.3">
      <c r="A43" s="2"/>
      <c r="B43" s="2"/>
      <c r="C43" s="2"/>
      <c r="D43" s="2"/>
      <c r="E43" s="2"/>
      <c r="F43" s="2"/>
    </row>
    <row r="44" spans="1:6" x14ac:dyDescent="0.3">
      <c r="A44" s="2"/>
      <c r="B44" s="2"/>
      <c r="C44" s="2"/>
      <c r="D44" s="2"/>
      <c r="E44" s="2"/>
      <c r="F44" s="2"/>
    </row>
    <row r="45" spans="1:6" x14ac:dyDescent="0.3">
      <c r="A45" s="2"/>
      <c r="B45" s="2"/>
      <c r="C45" s="2"/>
      <c r="D45" s="2"/>
      <c r="E45" s="2"/>
      <c r="F45" s="2"/>
    </row>
  </sheetData>
  <pageMargins left="0.7" right="0.7" top="0.75" bottom="0.75" header="0.3" footer="0.3"/>
  <pageSetup scale="6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8</vt:i4>
      </vt:variant>
    </vt:vector>
  </HeadingPairs>
  <TitlesOfParts>
    <vt:vector size="11" baseType="lpstr">
      <vt:lpstr>BaseINPHC</vt:lpstr>
      <vt:lpstr>Graph</vt:lpstr>
      <vt:lpstr>INPHC</vt:lpstr>
      <vt:lpstr>Base_INPHC</vt:lpstr>
      <vt:lpstr>Libele</vt:lpstr>
      <vt:lpstr>Libelle</vt:lpstr>
      <vt:lpstr>Rang</vt:lpstr>
      <vt:lpstr>RG</vt:lpstr>
      <vt:lpstr>Trim</vt:lpstr>
      <vt:lpstr>Trimestre</vt:lpstr>
      <vt:lpstr>INPHC!Zone_d_impression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Saidou YAMEOGO</dc:creator>
  <cp:lastModifiedBy>Saidou YAMEOGO</cp:lastModifiedBy>
  <dcterms:created xsi:type="dcterms:W3CDTF">2025-04-01T15:16:52Z</dcterms:created>
  <dcterms:modified xsi:type="dcterms:W3CDTF">2025-04-26T11:51:59Z</dcterms:modified>
</cp:coreProperties>
</file>