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Thermal\Thermal_Simulation\"/>
    </mc:Choice>
  </mc:AlternateContent>
  <bookViews>
    <workbookView xWindow="240" yWindow="90" windowWidth="24855" windowHeight="12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86" i="1" l="1"/>
  <c r="G86" i="1"/>
  <c r="G93" i="1" l="1"/>
  <c r="G95" i="1" s="1"/>
  <c r="B91" i="1"/>
  <c r="B93" i="1"/>
  <c r="B95" i="1" s="1"/>
  <c r="G91" i="1"/>
  <c r="B3" i="1"/>
  <c r="E36" i="1"/>
  <c r="B51" i="1"/>
  <c r="B55" i="1" s="1"/>
  <c r="B61" i="1"/>
  <c r="B62" i="1" s="1"/>
  <c r="B34" i="1"/>
  <c r="B43" i="1"/>
  <c r="B98" i="1" l="1"/>
  <c r="E51" i="1"/>
  <c r="E55" i="1" s="1"/>
  <c r="B40" i="1"/>
  <c r="B39" i="1" s="1"/>
  <c r="B38" i="1" s="1"/>
  <c r="B56" i="1"/>
  <c r="B57" i="1" s="1"/>
  <c r="B44" i="1"/>
  <c r="B4" i="1"/>
  <c r="B8" i="1" l="1"/>
  <c r="B12" i="1" l="1"/>
  <c r="B11" i="1" s="1"/>
  <c r="B10" i="1" s="1"/>
</calcChain>
</file>

<file path=xl/sharedStrings.xml><?xml version="1.0" encoding="utf-8"?>
<sst xmlns="http://schemas.openxmlformats.org/spreadsheetml/2006/main" count="98" uniqueCount="18">
  <si>
    <t>Heater length (um)</t>
  </si>
  <si>
    <t>Heater depth (um)</t>
  </si>
  <si>
    <r>
      <t>pW/um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</si>
  <si>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W/um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</si>
  <si>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</si>
  <si>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Heat (W) </t>
  </si>
  <si>
    <t>Heat (W/mm)</t>
  </si>
  <si>
    <t>INPUT</t>
  </si>
  <si>
    <t>OUTPUT</t>
  </si>
  <si>
    <t>HEATER GEOMETRY</t>
  </si>
  <si>
    <r>
      <t>Heater Area volume (um</t>
    </r>
    <r>
      <rPr>
        <b/>
        <vertAlign val="superscript"/>
        <sz val="11"/>
        <color theme="1"/>
        <rFont val="Aharoni"/>
        <charset val="177"/>
      </rPr>
      <t>3</t>
    </r>
    <r>
      <rPr>
        <sz val="11"/>
        <color theme="1"/>
        <rFont val="Calibri"/>
        <family val="2"/>
        <scheme val="minor"/>
      </rPr>
      <t>)</t>
    </r>
  </si>
  <si>
    <t>Gate width (um)</t>
  </si>
  <si>
    <t xml:space="preserve">Heat (pW/m2) </t>
  </si>
  <si>
    <t>GATE</t>
  </si>
  <si>
    <t>FP</t>
  </si>
  <si>
    <t>input</t>
  </si>
  <si>
    <t>TOTAL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</si>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</sst>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vertAlign val="superscript"/>
      <sz val="11"/>
      <color theme="1"/>
      <name val="Aharoni"/>
      <charset val="177"/>
    </font>
    <font>
      <vertAlign val="superscript"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4" fillId="0" borderId="0" xfId="0" applyFont="1"/>
    <xf numFmtId="0" fontId="3" fillId="3" borderId="0" xfId="1" applyFill="1"/>
    <xf numFmtId="11" fontId="0" fillId="4" borderId="0" xfId="0" applyNumberFormat="1" applyFill="1"/>
    <xf numFmtId="0" fontId="5" fillId="0" borderId="0" xfId="0" applyFont="1"/>
    <xf numFmtId="11" fontId="3" fillId="3" borderId="0" xfId="1" applyNumberFormat="1" applyFill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337607</xdr:colOff>
      <xdr:row>25</xdr:row>
      <xdr:rowOff>16404</xdr:rowOff>
    </xdr:from>
    <xdr:to>
      <xdr:col>19</xdr:col>
      <xdr:colOff>348498</xdr:colOff>
      <xdr:row>43</xdr:row>
      <xdr:rowOff>159807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89" t="11627" r="127" b="13991"/>
        <a:stretch/>
      </xdr:blipFill>
      <xdr:spPr>
        <a:xfrm>
          <a:off x="7523690" y="5075237"/>
          <a:ext cx="6149225" cy="3836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0" zoomScale="90" zoomScaleNormal="90" workbookViewId="0">
      <selection activeCell="I103" sqref="I103"/>
    </sheetView>
  </sheetViews>
  <sheetFormatPr defaultRowHeight="15" x14ac:dyDescent="0.25"/>
  <cols>
    <col min="1" max="1" width="32.5703125" customWidth="1"/>
    <col min="2" max="2" width="10.85546875" customWidth="1"/>
    <col min="6" max="6" width="32.7109375" customWidth="1"/>
    <col min="7" max="7" width="18.140625" customWidth="1"/>
  </cols>
  <sheetData>
    <row r="1" spans="1:10" x14ac:dyDescent="0.25">
      <c r="A1" t="s">
        <v>6</v>
      </c>
      <c r="B1" s="3">
        <v>4</v>
      </c>
      <c r="C1" t="s">
        <v>7</v>
      </c>
    </row>
    <row r="2" spans="1:10" x14ac:dyDescent="0.25">
      <c r="A2" t="s">
        <v>11</v>
      </c>
      <c r="B2" s="3">
        <v>91.5</v>
      </c>
      <c r="C2" t="s">
        <v>7</v>
      </c>
    </row>
    <row r="3" spans="1:10" x14ac:dyDescent="0.25">
      <c r="A3" t="s">
        <v>5</v>
      </c>
      <c r="B3">
        <f>B1*B2/1000</f>
        <v>0.36599999999999999</v>
      </c>
      <c r="C3" t="s">
        <v>8</v>
      </c>
    </row>
    <row r="4" spans="1:10" x14ac:dyDescent="0.25">
      <c r="A4" t="s">
        <v>12</v>
      </c>
      <c r="B4">
        <f>B3*1000000000000</f>
        <v>366000000000</v>
      </c>
    </row>
    <row r="5" spans="1:10" ht="28.5" x14ac:dyDescent="0.45">
      <c r="J5" s="2" t="s">
        <v>9</v>
      </c>
    </row>
    <row r="6" spans="1:10" x14ac:dyDescent="0.25">
      <c r="A6" t="s">
        <v>0</v>
      </c>
      <c r="B6" s="3">
        <v>0.4</v>
      </c>
      <c r="C6" t="s">
        <v>7</v>
      </c>
    </row>
    <row r="7" spans="1:10" x14ac:dyDescent="0.25">
      <c r="A7" t="s">
        <v>1</v>
      </c>
      <c r="B7" s="3">
        <v>0.4</v>
      </c>
      <c r="C7" t="s">
        <v>7</v>
      </c>
    </row>
    <row r="8" spans="1:10" ht="17.25" x14ac:dyDescent="0.25">
      <c r="A8" t="s">
        <v>10</v>
      </c>
      <c r="B8">
        <f>B2*B6*B7</f>
        <v>14.64</v>
      </c>
      <c r="C8" t="s">
        <v>8</v>
      </c>
    </row>
    <row r="10" spans="1:10" ht="17.25" x14ac:dyDescent="0.25">
      <c r="A10" t="s">
        <v>4</v>
      </c>
      <c r="B10" s="1">
        <f>B11*1000000000000000000</f>
        <v>2.5E+16</v>
      </c>
      <c r="C10" t="s">
        <v>8</v>
      </c>
    </row>
    <row r="11" spans="1:10" ht="17.25" x14ac:dyDescent="0.25">
      <c r="A11" t="s">
        <v>3</v>
      </c>
      <c r="B11" s="1">
        <f>B12/1000000000000</f>
        <v>2.5000000000000001E-2</v>
      </c>
      <c r="C11" t="s">
        <v>8</v>
      </c>
    </row>
    <row r="12" spans="1:10" ht="17.25" x14ac:dyDescent="0.25">
      <c r="A12" t="s">
        <v>2</v>
      </c>
      <c r="B12" s="4">
        <f>B3*1000000000000/B8</f>
        <v>25000000000</v>
      </c>
      <c r="C12" t="s">
        <v>8</v>
      </c>
    </row>
    <row r="29" spans="1:3" ht="23.25" x14ac:dyDescent="0.35">
      <c r="A29" s="5" t="s">
        <v>13</v>
      </c>
    </row>
    <row r="31" spans="1:3" x14ac:dyDescent="0.25">
      <c r="A31" t="s">
        <v>11</v>
      </c>
      <c r="B31" s="3">
        <v>85</v>
      </c>
      <c r="C31" t="s">
        <v>7</v>
      </c>
    </row>
    <row r="32" spans="1:3" x14ac:dyDescent="0.25">
      <c r="A32" t="s">
        <v>0</v>
      </c>
      <c r="B32" s="3">
        <v>0.5</v>
      </c>
      <c r="C32" t="s">
        <v>7</v>
      </c>
    </row>
    <row r="33" spans="1:5" x14ac:dyDescent="0.25">
      <c r="A33" t="s">
        <v>1</v>
      </c>
      <c r="B33" s="6">
        <v>0.05</v>
      </c>
      <c r="C33" t="s">
        <v>7</v>
      </c>
    </row>
    <row r="34" spans="1:5" ht="17.25" x14ac:dyDescent="0.25">
      <c r="A34" t="s">
        <v>10</v>
      </c>
      <c r="B34">
        <f>B31*B32*B33</f>
        <v>2.125</v>
      </c>
      <c r="C34" t="s">
        <v>8</v>
      </c>
    </row>
    <row r="36" spans="1:5" ht="17.25" x14ac:dyDescent="0.25">
      <c r="B36" s="1">
        <v>100030000000</v>
      </c>
      <c r="C36" t="s">
        <v>2</v>
      </c>
      <c r="E36">
        <f>(B34/B36)*100000000000</f>
        <v>2.1243626911926423</v>
      </c>
    </row>
    <row r="38" spans="1:5" ht="17.25" x14ac:dyDescent="0.25">
      <c r="A38" t="s">
        <v>4</v>
      </c>
      <c r="B38" s="1">
        <f>B39*1000000000000000000</f>
        <v>0</v>
      </c>
      <c r="C38" t="s">
        <v>8</v>
      </c>
    </row>
    <row r="39" spans="1:5" ht="17.25" x14ac:dyDescent="0.25">
      <c r="A39" t="s">
        <v>3</v>
      </c>
      <c r="B39" s="1">
        <f>B40/1000000000000</f>
        <v>0</v>
      </c>
      <c r="C39" t="s">
        <v>8</v>
      </c>
    </row>
    <row r="40" spans="1:5" ht="17.25" x14ac:dyDescent="0.25">
      <c r="A40" t="s">
        <v>2</v>
      </c>
      <c r="B40" s="4">
        <f>B43*1000000000000/B34</f>
        <v>0</v>
      </c>
      <c r="C40" t="s">
        <v>8</v>
      </c>
    </row>
    <row r="42" spans="1:5" x14ac:dyDescent="0.25">
      <c r="A42" t="s">
        <v>6</v>
      </c>
      <c r="B42" s="3"/>
      <c r="C42" t="s">
        <v>7</v>
      </c>
    </row>
    <row r="43" spans="1:5" x14ac:dyDescent="0.25">
      <c r="A43" t="s">
        <v>5</v>
      </c>
      <c r="B43">
        <f>B42*B31/1000</f>
        <v>0</v>
      </c>
      <c r="C43" t="s">
        <v>8</v>
      </c>
    </row>
    <row r="44" spans="1:5" x14ac:dyDescent="0.25">
      <c r="A44" t="s">
        <v>12</v>
      </c>
      <c r="B44">
        <f>B43*1000000000000</f>
        <v>0</v>
      </c>
    </row>
    <row r="46" spans="1:5" ht="23.25" x14ac:dyDescent="0.35">
      <c r="A46" s="5" t="s">
        <v>14</v>
      </c>
    </row>
    <row r="48" spans="1:5" x14ac:dyDescent="0.25">
      <c r="A48" t="s">
        <v>11</v>
      </c>
      <c r="B48" s="3">
        <v>85</v>
      </c>
      <c r="C48" t="s">
        <v>7</v>
      </c>
    </row>
    <row r="49" spans="1:6" x14ac:dyDescent="0.25">
      <c r="A49" t="s">
        <v>0</v>
      </c>
      <c r="B49" s="3">
        <v>1.0964</v>
      </c>
      <c r="C49" t="s">
        <v>7</v>
      </c>
    </row>
    <row r="50" spans="1:6" x14ac:dyDescent="0.25">
      <c r="A50" t="s">
        <v>1</v>
      </c>
      <c r="B50" s="6">
        <v>0.05</v>
      </c>
      <c r="C50" t="s">
        <v>7</v>
      </c>
    </row>
    <row r="51" spans="1:6" ht="17.25" x14ac:dyDescent="0.25">
      <c r="A51" t="s">
        <v>10</v>
      </c>
      <c r="B51">
        <f>B48*B49*B50</f>
        <v>4.6597</v>
      </c>
      <c r="C51" t="s">
        <v>8</v>
      </c>
      <c r="E51" s="1">
        <f>(B51/B53)*10000000000</f>
        <v>1.70242227174747</v>
      </c>
      <c r="F51" s="1"/>
    </row>
    <row r="53" spans="1:6" ht="17.25" x14ac:dyDescent="0.25">
      <c r="B53" s="1">
        <v>27371000000</v>
      </c>
      <c r="C53" t="s">
        <v>2</v>
      </c>
      <c r="E53" s="1"/>
    </row>
    <row r="55" spans="1:6" ht="17.25" x14ac:dyDescent="0.25">
      <c r="A55" t="s">
        <v>2</v>
      </c>
      <c r="B55" s="4">
        <f>B61*1000000000000/B51</f>
        <v>0</v>
      </c>
      <c r="C55" t="s">
        <v>8</v>
      </c>
      <c r="E55" s="1">
        <f>E36+E51</f>
        <v>3.8267849629401125</v>
      </c>
    </row>
    <row r="56" spans="1:6" ht="17.25" x14ac:dyDescent="0.25">
      <c r="A56" t="s">
        <v>3</v>
      </c>
      <c r="B56" s="1">
        <f>B55/1000000000000</f>
        <v>0</v>
      </c>
      <c r="C56" t="s">
        <v>8</v>
      </c>
    </row>
    <row r="57" spans="1:6" ht="17.25" x14ac:dyDescent="0.25">
      <c r="A57" t="s">
        <v>4</v>
      </c>
      <c r="B57" s="1">
        <f>B56*1000000000000000000</f>
        <v>0</v>
      </c>
      <c r="C57" t="s">
        <v>8</v>
      </c>
    </row>
    <row r="60" spans="1:6" x14ac:dyDescent="0.25">
      <c r="A60" t="s">
        <v>6</v>
      </c>
      <c r="B60" s="3"/>
      <c r="C60" t="s">
        <v>7</v>
      </c>
    </row>
    <row r="61" spans="1:6" x14ac:dyDescent="0.25">
      <c r="A61" t="s">
        <v>5</v>
      </c>
      <c r="B61">
        <f>B60*B48/1000</f>
        <v>0</v>
      </c>
      <c r="C61" t="s">
        <v>8</v>
      </c>
    </row>
    <row r="62" spans="1:6" x14ac:dyDescent="0.25">
      <c r="A62" t="s">
        <v>12</v>
      </c>
      <c r="B62">
        <f>B61*1000000000000</f>
        <v>0</v>
      </c>
    </row>
    <row r="78" spans="4:12" x14ac:dyDescent="0.25">
      <c r="D78" s="1"/>
      <c r="K78" s="1"/>
      <c r="L78" s="1"/>
    </row>
    <row r="83" spans="1:8" x14ac:dyDescent="0.25">
      <c r="A83" t="s">
        <v>14</v>
      </c>
      <c r="F83" t="s">
        <v>13</v>
      </c>
    </row>
    <row r="85" spans="1:8" ht="17.25" x14ac:dyDescent="0.25">
      <c r="A85" t="s">
        <v>2</v>
      </c>
      <c r="B85" s="4">
        <v>27371000000</v>
      </c>
      <c r="C85" t="s">
        <v>15</v>
      </c>
      <c r="F85" t="s">
        <v>2</v>
      </c>
      <c r="G85" s="4">
        <v>100030000000</v>
      </c>
      <c r="H85" t="s">
        <v>15</v>
      </c>
    </row>
    <row r="86" spans="1:8" ht="17.25" x14ac:dyDescent="0.25">
      <c r="A86" t="s">
        <v>3</v>
      </c>
      <c r="B86" s="1">
        <f>B85/1000000000000</f>
        <v>2.7370999999999999E-2</v>
      </c>
      <c r="C86" t="s">
        <v>8</v>
      </c>
      <c r="F86" t="s">
        <v>3</v>
      </c>
      <c r="G86" s="1">
        <f>G85/1000000000000</f>
        <v>0.10002999999999999</v>
      </c>
      <c r="H86" t="s">
        <v>8</v>
      </c>
    </row>
    <row r="88" spans="1:8" x14ac:dyDescent="0.25">
      <c r="A88" t="s">
        <v>11</v>
      </c>
      <c r="B88" s="3">
        <v>85</v>
      </c>
      <c r="C88" t="s">
        <v>7</v>
      </c>
      <c r="F88" t="s">
        <v>11</v>
      </c>
      <c r="G88" s="3">
        <v>85</v>
      </c>
      <c r="H88" t="s">
        <v>7</v>
      </c>
    </row>
    <row r="89" spans="1:8" x14ac:dyDescent="0.25">
      <c r="A89" t="s">
        <v>0</v>
      </c>
      <c r="B89" s="3">
        <v>1.0964</v>
      </c>
      <c r="C89" t="s">
        <v>7</v>
      </c>
      <c r="F89" t="s">
        <v>0</v>
      </c>
      <c r="G89" s="3">
        <v>0.5</v>
      </c>
      <c r="H89" t="s">
        <v>7</v>
      </c>
    </row>
    <row r="90" spans="1:8" x14ac:dyDescent="0.25">
      <c r="A90" t="s">
        <v>1</v>
      </c>
      <c r="B90" s="6">
        <v>0.05</v>
      </c>
      <c r="C90" t="s">
        <v>7</v>
      </c>
      <c r="F90" t="s">
        <v>1</v>
      </c>
      <c r="G90" s="6">
        <v>0.05</v>
      </c>
      <c r="H90" t="s">
        <v>7</v>
      </c>
    </row>
    <row r="91" spans="1:8" ht="17.25" x14ac:dyDescent="0.25">
      <c r="A91" t="s">
        <v>10</v>
      </c>
      <c r="B91" s="1">
        <f>B88*B89*B90</f>
        <v>4.6597</v>
      </c>
      <c r="C91" t="s">
        <v>8</v>
      </c>
      <c r="F91" t="s">
        <v>10</v>
      </c>
      <c r="G91">
        <f>G88*G89*G90</f>
        <v>2.125</v>
      </c>
      <c r="H91" t="s">
        <v>8</v>
      </c>
    </row>
    <row r="93" spans="1:8" x14ac:dyDescent="0.25">
      <c r="A93" t="s">
        <v>5</v>
      </c>
      <c r="B93" s="1">
        <f>B91*B86</f>
        <v>0.12754064870000001</v>
      </c>
      <c r="C93" t="s">
        <v>8</v>
      </c>
      <c r="F93" t="s">
        <v>5</v>
      </c>
      <c r="G93" s="1">
        <f>G91*G86</f>
        <v>0.21256375</v>
      </c>
      <c r="H93" t="s">
        <v>8</v>
      </c>
    </row>
    <row r="95" spans="1:8" x14ac:dyDescent="0.25">
      <c r="A95" t="s">
        <v>6</v>
      </c>
      <c r="B95" s="6">
        <f>B93/(B88/1000)</f>
        <v>1.50047822</v>
      </c>
      <c r="C95" t="s">
        <v>7</v>
      </c>
      <c r="F95" t="s">
        <v>6</v>
      </c>
      <c r="G95" s="6">
        <f>G93/(G88/1000)</f>
        <v>2.5007499999999996</v>
      </c>
      <c r="H95" t="s">
        <v>7</v>
      </c>
    </row>
    <row r="98" spans="1:3" x14ac:dyDescent="0.25">
      <c r="A98" t="s">
        <v>16</v>
      </c>
      <c r="B98" s="7">
        <f>B95+G95</f>
        <v>4.0012282199999998</v>
      </c>
      <c r="C98" t="s">
        <v>17</v>
      </c>
    </row>
    <row r="99" spans="1:3" x14ac:dyDescent="0.25">
      <c r="A99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Wesley McKean (MTI)</cp:lastModifiedBy>
  <dcterms:created xsi:type="dcterms:W3CDTF">2015-01-23T17:09:03Z</dcterms:created>
  <dcterms:modified xsi:type="dcterms:W3CDTF">2015-11-19T10:30:20Z</dcterms:modified>
</cp:coreProperties>
</file>