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40" activeTab="2"/>
  </bookViews>
  <sheets>
    <sheet name="成都数据" sheetId="1" r:id="rId1"/>
    <sheet name="南京数据" sheetId="2" r:id="rId2"/>
    <sheet name="保定数据" sheetId="3" r:id="rId3"/>
  </sheets>
  <calcPr calcId="144525"/>
</workbook>
</file>

<file path=xl/sharedStrings.xml><?xml version="1.0" encoding="utf-8"?>
<sst xmlns="http://schemas.openxmlformats.org/spreadsheetml/2006/main" count="30">
  <si>
    <t>成都百景苑(普通居民区，第一类)</t>
  </si>
  <si>
    <t>出入口状态</t>
  </si>
  <si>
    <t>西门</t>
  </si>
  <si>
    <t>南门</t>
  </si>
  <si>
    <t>北门</t>
  </si>
  <si>
    <t>时间段</t>
  </si>
  <si>
    <t>平均延误车次</t>
  </si>
  <si>
    <t>平均停车次数</t>
  </si>
  <si>
    <t>平均车速</t>
  </si>
  <si>
    <t>平均延时</t>
  </si>
  <si>
    <t>道路通行能力</t>
  </si>
  <si>
    <t>结论：小区所有门全开放是最优的</t>
  </si>
  <si>
    <t>入口</t>
  </si>
  <si>
    <t>出口</t>
  </si>
  <si>
    <t>0-100</t>
  </si>
  <si>
    <t>开</t>
  </si>
  <si>
    <t>100-200</t>
  </si>
  <si>
    <t>200-300</t>
  </si>
  <si>
    <t>300-400</t>
  </si>
  <si>
    <t>400-500</t>
  </si>
  <si>
    <t>500-600</t>
  </si>
  <si>
    <t>平均值</t>
  </si>
  <si>
    <t>关</t>
  </si>
  <si>
    <t>南京蓝天园(学区，第二类)</t>
  </si>
  <si>
    <t>结论：小区适当开放是最优的，在这个例子里西门与南门开放效果最好</t>
  </si>
  <si>
    <t>保定东盛佳园(郊区，第三类)</t>
  </si>
  <si>
    <t>北门1</t>
  </si>
  <si>
    <t>北门2</t>
  </si>
  <si>
    <t>北门3</t>
  </si>
  <si>
    <t>结论：小区适当开放是最优的，在这个例子里...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</si>
</sst>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97"/>
  <sheetViews>
    <sheetView zoomScale="50" zoomScaleNormal="50" workbookViewId="0">
      <selection activeCell="S5" sqref="S5:W10"/>
    </sheetView>
  </sheetViews>
  <sheetFormatPr defaultColWidth="12.4107142857143" defaultRowHeight="16.8"/>
  <cols>
    <col min="1" max="1" width="10.5803571428571" style="6" customWidth="1"/>
    <col min="2" max="7" width="6.91071428571429" style="6" customWidth="1"/>
    <col min="8" max="8" width="5.83035714285714" style="6" customWidth="1"/>
    <col min="9" max="14" width="12.4107142857143" style="6"/>
    <col min="15" max="15" width="17.5535714285714" style="6" customWidth="1"/>
    <col min="16" max="16384" width="12.4107142857143" style="6"/>
  </cols>
  <sheetData>
    <row r="1" spans="1:1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ht="17.55"/>
    <row r="5" s="6" customFormat="1" ht="17.55" spans="1:23">
      <c r="A5" s="3" t="s">
        <v>1</v>
      </c>
      <c r="B5" s="4" t="s">
        <v>2</v>
      </c>
      <c r="C5" s="4"/>
      <c r="D5" s="4" t="s">
        <v>3</v>
      </c>
      <c r="E5" s="4"/>
      <c r="F5" s="4" t="s">
        <v>4</v>
      </c>
      <c r="G5" s="4"/>
      <c r="H5" s="4"/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  <c r="N5" s="6"/>
      <c r="O5" s="14" t="s">
        <v>10</v>
      </c>
      <c r="P5" s="15"/>
      <c r="Q5" s="15"/>
      <c r="R5" s="15"/>
      <c r="S5" s="16" t="s">
        <v>11</v>
      </c>
      <c r="T5" s="26"/>
      <c r="U5" s="26"/>
      <c r="V5" s="26"/>
      <c r="W5" s="26"/>
    </row>
    <row r="6" s="6" customFormat="1" spans="1:23">
      <c r="A6" s="5"/>
      <c r="B6" s="6" t="s">
        <v>12</v>
      </c>
      <c r="C6" s="6" t="s">
        <v>13</v>
      </c>
      <c r="D6" s="6" t="s">
        <v>12</v>
      </c>
      <c r="E6" s="6" t="s">
        <v>13</v>
      </c>
      <c r="F6" s="6" t="s">
        <v>12</v>
      </c>
      <c r="G6" s="6" t="s">
        <v>13</v>
      </c>
      <c r="H6" s="6"/>
      <c r="I6" s="6" t="s">
        <v>14</v>
      </c>
      <c r="J6" s="6">
        <v>4.145601</v>
      </c>
      <c r="K6" s="6">
        <v>0.130326</v>
      </c>
      <c r="L6" s="6">
        <v>46.728583</v>
      </c>
      <c r="M6" s="6">
        <v>0.085352</v>
      </c>
      <c r="N6" s="6"/>
      <c r="O6" s="17">
        <f>3600/M12*0.8*1.8*0.954</f>
        <v>2410.25541470948</v>
      </c>
      <c r="P6" s="15"/>
      <c r="Q6" s="15"/>
      <c r="R6" s="15"/>
      <c r="S6" s="26"/>
      <c r="T6" s="26"/>
      <c r="U6" s="26"/>
      <c r="V6" s="26"/>
      <c r="W6" s="26"/>
    </row>
    <row r="7" s="6" customFormat="1" spans="1:23">
      <c r="A7" s="5"/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/>
      <c r="I7" s="6" t="s">
        <v>16</v>
      </c>
      <c r="J7" s="6">
        <v>16.689911</v>
      </c>
      <c r="K7" s="6">
        <v>1.293594</v>
      </c>
      <c r="L7" s="6">
        <v>33.157921</v>
      </c>
      <c r="M7" s="6">
        <v>1.048952</v>
      </c>
      <c r="N7" s="6"/>
      <c r="O7" s="15"/>
      <c r="P7" s="15"/>
      <c r="Q7" s="15"/>
      <c r="R7" s="15"/>
      <c r="S7" s="26"/>
      <c r="T7" s="26"/>
      <c r="U7" s="26"/>
      <c r="V7" s="26"/>
      <c r="W7" s="26"/>
    </row>
    <row r="8" s="6" customFormat="1" spans="1:23">
      <c r="A8" s="5"/>
      <c r="B8" s="6"/>
      <c r="C8" s="6"/>
      <c r="D8" s="6"/>
      <c r="E8" s="6"/>
      <c r="F8" s="6"/>
      <c r="G8" s="6"/>
      <c r="H8" s="6"/>
      <c r="I8" s="6" t="s">
        <v>17</v>
      </c>
      <c r="J8" s="6">
        <v>18.732903</v>
      </c>
      <c r="K8" s="6">
        <v>1.38255</v>
      </c>
      <c r="L8" s="6">
        <v>31.938915</v>
      </c>
      <c r="M8" s="6">
        <v>2.300448</v>
      </c>
      <c r="N8" s="6"/>
      <c r="O8" s="15"/>
      <c r="P8" s="15"/>
      <c r="Q8" s="15"/>
      <c r="R8" s="15"/>
      <c r="S8" s="26"/>
      <c r="T8" s="26"/>
      <c r="U8" s="26"/>
      <c r="V8" s="26"/>
      <c r="W8" s="26"/>
    </row>
    <row r="9" s="6" customFormat="1" spans="1:23">
      <c r="A9" s="5"/>
      <c r="B9" s="6"/>
      <c r="C9" s="6"/>
      <c r="D9" s="6"/>
      <c r="E9" s="6"/>
      <c r="F9" s="6"/>
      <c r="G9" s="6"/>
      <c r="H9" s="6"/>
      <c r="I9" s="6" t="s">
        <v>18</v>
      </c>
      <c r="J9" s="6">
        <v>20.843172</v>
      </c>
      <c r="K9" s="6">
        <v>1.440129</v>
      </c>
      <c r="L9" s="6">
        <v>30.298813</v>
      </c>
      <c r="M9" s="6">
        <v>2.471613</v>
      </c>
      <c r="N9" s="6"/>
      <c r="O9" s="15"/>
      <c r="P9" s="15"/>
      <c r="Q9" s="15"/>
      <c r="R9" s="15"/>
      <c r="S9" s="26"/>
      <c r="T9" s="26"/>
      <c r="U9" s="26"/>
      <c r="V9" s="26"/>
      <c r="W9" s="26"/>
    </row>
    <row r="10" s="6" customFormat="1" spans="1:23">
      <c r="A10" s="5"/>
      <c r="B10" s="6"/>
      <c r="C10" s="6"/>
      <c r="D10" s="6"/>
      <c r="E10" s="6"/>
      <c r="F10" s="6"/>
      <c r="G10" s="6"/>
      <c r="H10" s="6"/>
      <c r="I10" s="6" t="s">
        <v>19</v>
      </c>
      <c r="J10" s="6">
        <v>23.761461</v>
      </c>
      <c r="K10" s="6">
        <v>1.731298</v>
      </c>
      <c r="L10" s="6">
        <v>28.387256</v>
      </c>
      <c r="M10" s="6">
        <v>2.969074</v>
      </c>
      <c r="N10" s="6"/>
      <c r="O10" s="15"/>
      <c r="P10" s="15"/>
      <c r="Q10" s="15"/>
      <c r="R10" s="15"/>
      <c r="S10" s="26"/>
      <c r="T10" s="26"/>
      <c r="U10" s="26"/>
      <c r="V10" s="26"/>
      <c r="W10" s="26"/>
    </row>
    <row r="11" s="6" customFormat="1" spans="1:18">
      <c r="A11" s="5"/>
      <c r="B11" s="6"/>
      <c r="C11" s="6"/>
      <c r="D11" s="6"/>
      <c r="E11" s="6"/>
      <c r="F11" s="6"/>
      <c r="G11" s="6"/>
      <c r="H11" s="6"/>
      <c r="I11" s="6" t="s">
        <v>20</v>
      </c>
      <c r="J11" s="6">
        <v>27.95515</v>
      </c>
      <c r="K11" s="6">
        <v>1.666667</v>
      </c>
      <c r="L11" s="6">
        <v>25.537376</v>
      </c>
      <c r="M11" s="6">
        <v>3.435794</v>
      </c>
      <c r="N11" s="6"/>
      <c r="O11" s="15"/>
      <c r="P11" s="15"/>
      <c r="Q11" s="15"/>
      <c r="R11" s="15"/>
    </row>
    <row r="12" s="6" customFormat="1" ht="17.55" spans="1:18">
      <c r="A12" s="22"/>
      <c r="B12" s="23"/>
      <c r="C12" s="23"/>
      <c r="D12" s="23"/>
      <c r="E12" s="23"/>
      <c r="F12" s="23"/>
      <c r="G12" s="23"/>
      <c r="H12" s="23"/>
      <c r="I12" s="25" t="s">
        <v>21</v>
      </c>
      <c r="J12" s="25">
        <f t="shared" ref="J12:R12" si="0">AVERAGE(J6:J11)</f>
        <v>18.688033</v>
      </c>
      <c r="K12" s="25">
        <f t="shared" si="0"/>
        <v>1.274094</v>
      </c>
      <c r="L12" s="25">
        <f t="shared" si="0"/>
        <v>32.6748106666667</v>
      </c>
      <c r="M12" s="25">
        <f t="shared" si="0"/>
        <v>2.05187216666667</v>
      </c>
      <c r="O12" s="15"/>
      <c r="P12" s="15"/>
      <c r="Q12" s="15"/>
      <c r="R12" s="15"/>
    </row>
    <row r="13" s="6" customFormat="1" ht="17.55" spans="1:18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6"/>
      <c r="O13" s="15"/>
      <c r="P13" s="15"/>
      <c r="Q13" s="15"/>
      <c r="R13" s="15"/>
    </row>
    <row r="14" s="6" customFormat="1" ht="17.55" spans="15:18">
      <c r="O14" s="15"/>
      <c r="P14" s="15"/>
      <c r="Q14" s="15"/>
      <c r="R14" s="15"/>
    </row>
    <row r="15" s="6" customFormat="1" ht="17.55" spans="1:18">
      <c r="A15" s="3" t="s">
        <v>1</v>
      </c>
      <c r="B15" s="4" t="s">
        <v>2</v>
      </c>
      <c r="C15" s="4"/>
      <c r="D15" s="4" t="s">
        <v>3</v>
      </c>
      <c r="E15" s="4"/>
      <c r="F15" s="4" t="s">
        <v>4</v>
      </c>
      <c r="G15" s="4"/>
      <c r="H15" s="4"/>
      <c r="I15" s="4" t="s">
        <v>5</v>
      </c>
      <c r="J15" s="4" t="s">
        <v>6</v>
      </c>
      <c r="K15" s="4" t="s">
        <v>7</v>
      </c>
      <c r="L15" s="4" t="s">
        <v>8</v>
      </c>
      <c r="M15" s="4" t="s">
        <v>9</v>
      </c>
      <c r="N15" s="6"/>
      <c r="O15" s="14" t="s">
        <v>10</v>
      </c>
      <c r="P15" s="15"/>
      <c r="Q15" s="15"/>
      <c r="R15" s="15"/>
    </row>
    <row r="16" s="6" customFormat="1" spans="1:18">
      <c r="A16" s="5"/>
      <c r="B16" s="6" t="s">
        <v>12</v>
      </c>
      <c r="C16" s="6" t="s">
        <v>13</v>
      </c>
      <c r="D16" s="6" t="s">
        <v>12</v>
      </c>
      <c r="E16" s="6" t="s">
        <v>13</v>
      </c>
      <c r="F16" s="6" t="s">
        <v>12</v>
      </c>
      <c r="G16" s="6" t="s">
        <v>13</v>
      </c>
      <c r="H16" s="6"/>
      <c r="I16" s="6" t="s">
        <v>14</v>
      </c>
      <c r="J16" s="6">
        <v>4.904901</v>
      </c>
      <c r="K16" s="6">
        <v>0.115768</v>
      </c>
      <c r="L16" s="6">
        <v>45.939872</v>
      </c>
      <c r="M16" s="6">
        <v>0.07234</v>
      </c>
      <c r="N16" s="6"/>
      <c r="O16" s="15">
        <f>3600/M22*0.8*1.8*0.954</f>
        <v>1236.94681079891</v>
      </c>
      <c r="P16" s="15"/>
      <c r="Q16" s="15"/>
      <c r="R16" s="15"/>
    </row>
    <row r="17" s="6" customFormat="1" spans="1:18">
      <c r="A17" s="5"/>
      <c r="B17" s="6" t="s">
        <v>15</v>
      </c>
      <c r="C17" s="6" t="s">
        <v>15</v>
      </c>
      <c r="D17" s="6" t="s">
        <v>15</v>
      </c>
      <c r="E17" s="6" t="s">
        <v>15</v>
      </c>
      <c r="F17" s="10" t="s">
        <v>22</v>
      </c>
      <c r="G17" s="10" t="s">
        <v>22</v>
      </c>
      <c r="H17" s="6"/>
      <c r="I17" s="6" t="s">
        <v>16</v>
      </c>
      <c r="J17" s="6">
        <v>18.565608</v>
      </c>
      <c r="K17" s="6">
        <v>1.178474</v>
      </c>
      <c r="L17" s="6">
        <v>31.665218</v>
      </c>
      <c r="M17" s="6">
        <v>2.466318</v>
      </c>
      <c r="N17" s="6"/>
      <c r="O17" s="15"/>
      <c r="P17" s="15"/>
      <c r="Q17" s="15"/>
      <c r="R17" s="15"/>
    </row>
    <row r="18" s="6" customFormat="1" spans="1:18">
      <c r="A18" s="5"/>
      <c r="B18" s="6"/>
      <c r="C18" s="6"/>
      <c r="D18" s="6"/>
      <c r="E18" s="6"/>
      <c r="F18" s="6"/>
      <c r="G18" s="6"/>
      <c r="H18" s="6"/>
      <c r="I18" s="6" t="s">
        <v>17</v>
      </c>
      <c r="J18" s="6">
        <v>24.442998</v>
      </c>
      <c r="K18" s="6">
        <v>1.604326</v>
      </c>
      <c r="L18" s="6">
        <v>28.075173</v>
      </c>
      <c r="M18" s="6">
        <v>3.39799</v>
      </c>
      <c r="N18" s="6"/>
      <c r="O18" s="15"/>
      <c r="P18" s="15"/>
      <c r="Q18" s="15"/>
      <c r="R18" s="15"/>
    </row>
    <row r="19" s="6" customFormat="1" spans="1:18">
      <c r="A19" s="5"/>
      <c r="B19" s="6"/>
      <c r="C19" s="6"/>
      <c r="D19" s="6"/>
      <c r="E19" s="6"/>
      <c r="F19" s="6"/>
      <c r="G19" s="6"/>
      <c r="H19" s="6"/>
      <c r="I19" s="6" t="s">
        <v>18</v>
      </c>
      <c r="J19" s="6">
        <v>26.675723</v>
      </c>
      <c r="K19" s="6">
        <v>1.581928</v>
      </c>
      <c r="L19" s="6">
        <v>26.230722</v>
      </c>
      <c r="M19" s="6">
        <v>4.676325</v>
      </c>
      <c r="N19" s="15"/>
      <c r="O19" s="15"/>
      <c r="P19" s="15"/>
      <c r="Q19" s="15"/>
      <c r="R19" s="15"/>
    </row>
    <row r="20" s="6" customFormat="1" spans="1:18">
      <c r="A20" s="5"/>
      <c r="B20" s="6"/>
      <c r="C20" s="6"/>
      <c r="D20" s="6"/>
      <c r="E20" s="6"/>
      <c r="F20" s="6"/>
      <c r="G20" s="6"/>
      <c r="H20" s="6"/>
      <c r="I20" s="6" t="s">
        <v>19</v>
      </c>
      <c r="J20" s="6">
        <v>30.818787</v>
      </c>
      <c r="K20" s="6">
        <v>1.699772</v>
      </c>
      <c r="L20" s="6">
        <v>23.667278</v>
      </c>
      <c r="M20" s="6">
        <v>5.94705</v>
      </c>
      <c r="N20" s="15"/>
      <c r="O20" s="15"/>
      <c r="P20" s="15"/>
      <c r="Q20" s="15"/>
      <c r="R20" s="15"/>
    </row>
    <row r="21" s="6" customFormat="1" spans="1:18">
      <c r="A21" s="5"/>
      <c r="B21" s="6"/>
      <c r="C21" s="6"/>
      <c r="D21" s="6"/>
      <c r="E21" s="6"/>
      <c r="F21" s="6"/>
      <c r="G21" s="6"/>
      <c r="H21" s="6"/>
      <c r="I21" s="6" t="s">
        <v>20</v>
      </c>
      <c r="J21" s="6">
        <v>35.951894</v>
      </c>
      <c r="K21" s="6">
        <v>2.589803</v>
      </c>
      <c r="L21" s="6">
        <v>20.810802</v>
      </c>
      <c r="M21" s="6">
        <v>7.429057</v>
      </c>
      <c r="N21" s="15"/>
      <c r="O21" s="15"/>
      <c r="P21" s="15"/>
      <c r="Q21" s="15"/>
      <c r="R21" s="15"/>
    </row>
    <row r="22" s="6" customFormat="1" ht="17.55" spans="1:18">
      <c r="A22" s="22"/>
      <c r="B22" s="23"/>
      <c r="C22" s="23"/>
      <c r="D22" s="23"/>
      <c r="E22" s="23"/>
      <c r="F22" s="23"/>
      <c r="G22" s="23"/>
      <c r="H22" s="23"/>
      <c r="I22" s="25" t="s">
        <v>21</v>
      </c>
      <c r="J22" s="25">
        <f t="shared" ref="J22:R22" si="1">AVERAGE(J16:J21)</f>
        <v>23.5599851666667</v>
      </c>
      <c r="K22" s="25">
        <f t="shared" si="1"/>
        <v>1.4616785</v>
      </c>
      <c r="L22" s="25">
        <f t="shared" si="1"/>
        <v>29.3981775</v>
      </c>
      <c r="M22" s="25">
        <f t="shared" si="1"/>
        <v>3.99818</v>
      </c>
      <c r="N22" s="15"/>
      <c r="O22" s="15"/>
      <c r="P22" s="15"/>
      <c r="Q22" s="15"/>
      <c r="R22" s="15"/>
    </row>
    <row r="23" s="6" customFormat="1" ht="17.55" spans="14:18">
      <c r="N23" s="15"/>
      <c r="O23" s="15"/>
      <c r="P23" s="15"/>
      <c r="Q23" s="15"/>
      <c r="R23" s="15"/>
    </row>
    <row r="24" s="6" customFormat="1" ht="17.55" spans="14:18">
      <c r="N24" s="15"/>
      <c r="O24" s="15"/>
      <c r="P24" s="15"/>
      <c r="Q24" s="15"/>
      <c r="R24" s="15"/>
    </row>
    <row r="25" s="6" customFormat="1" ht="17.55" spans="1:18">
      <c r="A25" s="3" t="s">
        <v>1</v>
      </c>
      <c r="B25" s="4" t="s">
        <v>2</v>
      </c>
      <c r="C25" s="4"/>
      <c r="D25" s="4" t="s">
        <v>3</v>
      </c>
      <c r="E25" s="4"/>
      <c r="F25" s="4" t="s">
        <v>4</v>
      </c>
      <c r="G25" s="4"/>
      <c r="H25" s="4"/>
      <c r="I25" s="4" t="s">
        <v>5</v>
      </c>
      <c r="J25" s="4" t="s">
        <v>6</v>
      </c>
      <c r="K25" s="4" t="s">
        <v>7</v>
      </c>
      <c r="L25" s="4" t="s">
        <v>8</v>
      </c>
      <c r="M25" s="4" t="s">
        <v>9</v>
      </c>
      <c r="N25" s="15"/>
      <c r="O25" s="14" t="s">
        <v>10</v>
      </c>
      <c r="P25" s="15"/>
      <c r="Q25" s="15"/>
      <c r="R25" s="15"/>
    </row>
    <row r="26" s="6" customFormat="1" spans="1:18">
      <c r="A26" s="5"/>
      <c r="B26" s="6" t="s">
        <v>12</v>
      </c>
      <c r="C26" s="6" t="s">
        <v>13</v>
      </c>
      <c r="D26" s="6" t="s">
        <v>12</v>
      </c>
      <c r="E26" s="6" t="s">
        <v>13</v>
      </c>
      <c r="F26" s="6" t="s">
        <v>12</v>
      </c>
      <c r="G26" s="6" t="s">
        <v>13</v>
      </c>
      <c r="H26" s="6"/>
      <c r="I26" s="6" t="s">
        <v>14</v>
      </c>
      <c r="J26" s="6">
        <v>5.756335</v>
      </c>
      <c r="K26" s="6">
        <v>0.177291</v>
      </c>
      <c r="L26" s="6">
        <v>45.20161</v>
      </c>
      <c r="M26" s="6">
        <v>0.239235</v>
      </c>
      <c r="N26" s="15"/>
      <c r="O26" s="15">
        <f>3600/M32*0.8*1.8*0.954</f>
        <v>646.799327898585</v>
      </c>
      <c r="P26" s="15"/>
      <c r="Q26" s="15"/>
      <c r="R26" s="15"/>
    </row>
    <row r="27" s="6" customFormat="1" spans="1:18">
      <c r="A27" s="5"/>
      <c r="B27" s="6" t="s">
        <v>15</v>
      </c>
      <c r="C27" s="6" t="s">
        <v>15</v>
      </c>
      <c r="D27" s="10" t="s">
        <v>22</v>
      </c>
      <c r="E27" s="10" t="s">
        <v>22</v>
      </c>
      <c r="F27" s="6" t="s">
        <v>15</v>
      </c>
      <c r="G27" s="6" t="s">
        <v>15</v>
      </c>
      <c r="H27" s="6"/>
      <c r="I27" s="6" t="s">
        <v>16</v>
      </c>
      <c r="J27" s="6">
        <v>23.302514</v>
      </c>
      <c r="K27" s="6">
        <v>1.556</v>
      </c>
      <c r="L27" s="6">
        <v>29.228191</v>
      </c>
      <c r="M27" s="6">
        <v>3.005742</v>
      </c>
      <c r="N27" s="15"/>
      <c r="O27" s="15"/>
      <c r="P27" s="15"/>
      <c r="Q27" s="15"/>
      <c r="R27" s="15"/>
    </row>
    <row r="28" s="6" customFormat="1" spans="1:18">
      <c r="A28" s="5"/>
      <c r="B28" s="6"/>
      <c r="C28" s="6"/>
      <c r="D28" s="6"/>
      <c r="E28" s="6"/>
      <c r="F28" s="6"/>
      <c r="G28" s="6"/>
      <c r="H28" s="6"/>
      <c r="I28" s="6" t="s">
        <v>17</v>
      </c>
      <c r="J28" s="6">
        <v>32.811368</v>
      </c>
      <c r="K28" s="6">
        <v>2.143546</v>
      </c>
      <c r="L28" s="6">
        <v>23.565892</v>
      </c>
      <c r="M28" s="6">
        <v>6.359451</v>
      </c>
      <c r="N28" s="15"/>
      <c r="O28" s="15"/>
      <c r="P28" s="15"/>
      <c r="Q28" s="15"/>
      <c r="R28" s="15"/>
    </row>
    <row r="29" s="6" customFormat="1" spans="1:18">
      <c r="A29" s="5"/>
      <c r="B29" s="6"/>
      <c r="C29" s="6"/>
      <c r="D29" s="6"/>
      <c r="E29" s="6"/>
      <c r="F29" s="6"/>
      <c r="G29" s="6"/>
      <c r="H29" s="6"/>
      <c r="I29" s="6" t="s">
        <v>18</v>
      </c>
      <c r="J29" s="6">
        <v>36.990609</v>
      </c>
      <c r="K29" s="6">
        <v>2.488082</v>
      </c>
      <c r="L29" s="6">
        <v>20.639433</v>
      </c>
      <c r="M29" s="6">
        <v>8.786749</v>
      </c>
      <c r="N29" s="15"/>
      <c r="O29" s="15"/>
      <c r="P29" s="15"/>
      <c r="Q29" s="15"/>
      <c r="R29" s="15"/>
    </row>
    <row r="30" s="6" customFormat="1" spans="1:18">
      <c r="A30" s="5"/>
      <c r="B30" s="6"/>
      <c r="C30" s="6"/>
      <c r="D30" s="6"/>
      <c r="E30" s="6"/>
      <c r="F30" s="6"/>
      <c r="G30" s="6"/>
      <c r="H30" s="6"/>
      <c r="I30" s="6" t="s">
        <v>19</v>
      </c>
      <c r="J30" s="6">
        <v>43.528694</v>
      </c>
      <c r="K30" s="6">
        <v>2.932388</v>
      </c>
      <c r="L30" s="6">
        <v>17.53021</v>
      </c>
      <c r="M30" s="6">
        <v>13.546542</v>
      </c>
      <c r="N30" s="15"/>
      <c r="O30" s="15"/>
      <c r="P30" s="15"/>
      <c r="Q30" s="15"/>
      <c r="R30" s="15"/>
    </row>
    <row r="31" s="6" customFormat="1" spans="1:18">
      <c r="A31" s="5"/>
      <c r="B31" s="6"/>
      <c r="C31" s="6"/>
      <c r="D31" s="6"/>
      <c r="E31" s="6"/>
      <c r="F31" s="6"/>
      <c r="G31" s="6"/>
      <c r="H31" s="6"/>
      <c r="I31" s="6" t="s">
        <v>20</v>
      </c>
      <c r="J31" s="6">
        <v>46.072324</v>
      </c>
      <c r="K31" s="6">
        <v>2.754171</v>
      </c>
      <c r="L31" s="6">
        <v>16.470999</v>
      </c>
      <c r="M31" s="6">
        <v>13.939286</v>
      </c>
      <c r="N31" s="15"/>
      <c r="O31" s="15"/>
      <c r="P31" s="15"/>
      <c r="Q31" s="15"/>
      <c r="R31" s="15"/>
    </row>
    <row r="32" s="6" customFormat="1" ht="17.55" spans="1:18">
      <c r="A32" s="22"/>
      <c r="B32" s="23"/>
      <c r="C32" s="23"/>
      <c r="D32" s="23"/>
      <c r="E32" s="23"/>
      <c r="F32" s="23"/>
      <c r="G32" s="23"/>
      <c r="H32" s="23"/>
      <c r="I32" s="25" t="s">
        <v>21</v>
      </c>
      <c r="J32" s="25">
        <f t="shared" ref="J32:R32" si="2">AVERAGE(J26:J31)</f>
        <v>31.4103073333333</v>
      </c>
      <c r="K32" s="25">
        <f t="shared" si="2"/>
        <v>2.00857966666667</v>
      </c>
      <c r="L32" s="25">
        <f t="shared" si="2"/>
        <v>25.4393891666667</v>
      </c>
      <c r="M32" s="25">
        <f t="shared" si="2"/>
        <v>7.6461675</v>
      </c>
      <c r="N32" s="15"/>
      <c r="O32" s="15"/>
      <c r="P32" s="15"/>
      <c r="Q32" s="15"/>
      <c r="R32" s="15"/>
    </row>
    <row r="33" s="6" customFormat="1" ht="17.55" spans="14:18">
      <c r="N33" s="15"/>
      <c r="O33" s="15"/>
      <c r="P33" s="15"/>
      <c r="Q33" s="15"/>
      <c r="R33" s="15"/>
    </row>
    <row r="34" s="6" customFormat="1" ht="17.55" spans="14:18">
      <c r="N34" s="15"/>
      <c r="O34" s="15"/>
      <c r="P34" s="15"/>
      <c r="Q34" s="15"/>
      <c r="R34" s="15"/>
    </row>
    <row r="35" s="6" customFormat="1" ht="17.55" spans="1:18">
      <c r="A35" s="3" t="s">
        <v>1</v>
      </c>
      <c r="B35" s="4" t="s">
        <v>2</v>
      </c>
      <c r="C35" s="4"/>
      <c r="D35" s="4" t="s">
        <v>3</v>
      </c>
      <c r="E35" s="4"/>
      <c r="F35" s="4" t="s">
        <v>4</v>
      </c>
      <c r="G35" s="4"/>
      <c r="H35" s="4"/>
      <c r="I35" s="4" t="s">
        <v>5</v>
      </c>
      <c r="J35" s="4" t="s">
        <v>6</v>
      </c>
      <c r="K35" s="4" t="s">
        <v>7</v>
      </c>
      <c r="L35" s="4" t="s">
        <v>8</v>
      </c>
      <c r="M35" s="4" t="s">
        <v>9</v>
      </c>
      <c r="N35" s="15"/>
      <c r="O35" s="14" t="s">
        <v>10</v>
      </c>
      <c r="P35" s="15"/>
      <c r="Q35" s="15"/>
      <c r="R35" s="15"/>
    </row>
    <row r="36" s="6" customFormat="1" spans="1:18">
      <c r="A36" s="5"/>
      <c r="B36" s="6" t="s">
        <v>12</v>
      </c>
      <c r="C36" s="6" t="s">
        <v>13</v>
      </c>
      <c r="D36" s="6" t="s">
        <v>12</v>
      </c>
      <c r="E36" s="6" t="s">
        <v>13</v>
      </c>
      <c r="F36" s="6" t="s">
        <v>12</v>
      </c>
      <c r="G36" s="6" t="s">
        <v>13</v>
      </c>
      <c r="H36" s="6"/>
      <c r="I36" s="6" t="s">
        <v>14</v>
      </c>
      <c r="J36" s="6">
        <v>4.202237</v>
      </c>
      <c r="K36" s="6">
        <v>0.087649</v>
      </c>
      <c r="L36" s="6">
        <v>46.560429</v>
      </c>
      <c r="M36" s="6">
        <v>0.113323</v>
      </c>
      <c r="N36" s="15"/>
      <c r="O36" s="15">
        <f>3600/M42*0.8*1.8*0.954</f>
        <v>868.504901340253</v>
      </c>
      <c r="P36" s="15"/>
      <c r="Q36" s="15"/>
      <c r="R36" s="15"/>
    </row>
    <row r="37" s="6" customFormat="1" spans="1:18">
      <c r="A37" s="5"/>
      <c r="B37" s="10" t="s">
        <v>22</v>
      </c>
      <c r="C37" s="10" t="s">
        <v>22</v>
      </c>
      <c r="D37" s="6" t="s">
        <v>15</v>
      </c>
      <c r="E37" s="6" t="s">
        <v>15</v>
      </c>
      <c r="F37" s="6" t="s">
        <v>15</v>
      </c>
      <c r="G37" s="6" t="s">
        <v>15</v>
      </c>
      <c r="H37" s="6"/>
      <c r="I37" s="6" t="s">
        <v>16</v>
      </c>
      <c r="J37" s="6">
        <v>18.007066</v>
      </c>
      <c r="K37" s="6">
        <v>1.118143</v>
      </c>
      <c r="L37" s="6">
        <v>32.642204</v>
      </c>
      <c r="M37" s="6">
        <v>1.841882</v>
      </c>
      <c r="N37" s="15"/>
      <c r="O37" s="15"/>
      <c r="P37" s="15"/>
      <c r="Q37" s="15"/>
      <c r="R37" s="15"/>
    </row>
    <row r="38" s="6" customFormat="1" spans="1:18">
      <c r="A38" s="5"/>
      <c r="B38" s="6"/>
      <c r="C38" s="6"/>
      <c r="D38" s="6"/>
      <c r="E38" s="6"/>
      <c r="F38" s="6"/>
      <c r="G38" s="6"/>
      <c r="H38" s="6"/>
      <c r="I38" s="6" t="s">
        <v>17</v>
      </c>
      <c r="J38" s="6">
        <v>24.854487</v>
      </c>
      <c r="K38" s="6">
        <v>1.52611</v>
      </c>
      <c r="L38" s="6">
        <v>27.76041</v>
      </c>
      <c r="M38" s="6">
        <v>3.806026</v>
      </c>
      <c r="N38" s="15"/>
      <c r="O38" s="15"/>
      <c r="P38" s="15"/>
      <c r="Q38" s="15"/>
      <c r="R38" s="15"/>
    </row>
    <row r="39" s="6" customFormat="1" spans="1:18">
      <c r="A39" s="5"/>
      <c r="B39" s="6"/>
      <c r="C39" s="6"/>
      <c r="D39" s="6"/>
      <c r="E39" s="6"/>
      <c r="F39" s="6"/>
      <c r="G39" s="6"/>
      <c r="H39" s="6"/>
      <c r="I39" s="6" t="s">
        <v>18</v>
      </c>
      <c r="J39" s="6">
        <v>29.26197</v>
      </c>
      <c r="K39" s="6">
        <v>1.930521</v>
      </c>
      <c r="L39" s="6">
        <v>24.388806</v>
      </c>
      <c r="M39" s="6">
        <v>7.139452</v>
      </c>
      <c r="N39" s="15"/>
      <c r="O39" s="15"/>
      <c r="P39" s="15"/>
      <c r="Q39" s="15"/>
      <c r="R39" s="15"/>
    </row>
    <row r="40" s="6" customFormat="1" spans="1:18">
      <c r="A40" s="5"/>
      <c r="B40" s="6"/>
      <c r="C40" s="6"/>
      <c r="D40" s="6"/>
      <c r="E40" s="6"/>
      <c r="F40" s="6"/>
      <c r="G40" s="6"/>
      <c r="H40" s="6"/>
      <c r="I40" s="6" t="s">
        <v>19</v>
      </c>
      <c r="J40" s="6">
        <v>35.729433</v>
      </c>
      <c r="K40" s="6">
        <v>1.869203</v>
      </c>
      <c r="L40" s="6">
        <v>20.832454</v>
      </c>
      <c r="M40" s="6">
        <v>11.684457</v>
      </c>
      <c r="N40" s="15"/>
      <c r="O40" s="15"/>
      <c r="P40" s="15"/>
      <c r="Q40" s="15"/>
      <c r="R40" s="15"/>
    </row>
    <row r="41" s="6" customFormat="1" spans="1:18">
      <c r="A41" s="5"/>
      <c r="B41" s="6"/>
      <c r="C41" s="6"/>
      <c r="D41" s="6"/>
      <c r="E41" s="6"/>
      <c r="F41" s="6"/>
      <c r="G41" s="6"/>
      <c r="H41" s="6"/>
      <c r="I41" s="6" t="s">
        <v>20</v>
      </c>
      <c r="J41" s="6">
        <v>36.573852</v>
      </c>
      <c r="K41" s="6">
        <v>2.200486</v>
      </c>
      <c r="L41" s="6">
        <v>20.196987</v>
      </c>
      <c r="M41" s="6">
        <v>9.580719</v>
      </c>
      <c r="N41" s="15"/>
      <c r="O41" s="15"/>
      <c r="P41" s="15"/>
      <c r="Q41" s="15"/>
      <c r="R41" s="15"/>
    </row>
    <row r="42" s="6" customFormat="1" ht="17.55" spans="1:18">
      <c r="A42" s="22"/>
      <c r="B42" s="23"/>
      <c r="C42" s="23"/>
      <c r="D42" s="23"/>
      <c r="E42" s="23"/>
      <c r="F42" s="23"/>
      <c r="G42" s="23"/>
      <c r="H42" s="23"/>
      <c r="I42" s="25" t="s">
        <v>21</v>
      </c>
      <c r="J42" s="25">
        <f t="shared" ref="J42:M42" si="3">AVERAGE(J36:J41)</f>
        <v>24.7715075</v>
      </c>
      <c r="K42" s="25">
        <f t="shared" si="3"/>
        <v>1.455352</v>
      </c>
      <c r="L42" s="25">
        <f t="shared" si="3"/>
        <v>28.730215</v>
      </c>
      <c r="M42" s="25">
        <f t="shared" si="3"/>
        <v>5.69430983333333</v>
      </c>
      <c r="N42" s="15"/>
      <c r="O42" s="15"/>
      <c r="P42" s="15"/>
      <c r="Q42" s="15"/>
      <c r="R42" s="15"/>
    </row>
    <row r="43" s="6" customFormat="1" ht="17.55" spans="14:18">
      <c r="N43" s="15"/>
      <c r="O43" s="15"/>
      <c r="P43" s="15"/>
      <c r="Q43" s="15"/>
      <c r="R43" s="15"/>
    </row>
    <row r="44" s="6" customFormat="1" ht="17.55" spans="14:18">
      <c r="N44" s="15"/>
      <c r="O44" s="15"/>
      <c r="P44" s="15"/>
      <c r="Q44" s="15"/>
      <c r="R44" s="15"/>
    </row>
    <row r="45" s="6" customFormat="1" ht="17.55" spans="1:18">
      <c r="A45" s="3" t="s">
        <v>1</v>
      </c>
      <c r="B45" s="4" t="s">
        <v>2</v>
      </c>
      <c r="C45" s="4"/>
      <c r="D45" s="4" t="s">
        <v>3</v>
      </c>
      <c r="E45" s="4"/>
      <c r="F45" s="4" t="s">
        <v>4</v>
      </c>
      <c r="G45" s="4"/>
      <c r="H45" s="4"/>
      <c r="I45" s="4" t="s">
        <v>5</v>
      </c>
      <c r="J45" s="4" t="s">
        <v>6</v>
      </c>
      <c r="K45" s="4" t="s">
        <v>7</v>
      </c>
      <c r="L45" s="4" t="s">
        <v>8</v>
      </c>
      <c r="M45" s="4" t="s">
        <v>9</v>
      </c>
      <c r="N45" s="15"/>
      <c r="O45" s="14" t="s">
        <v>10</v>
      </c>
      <c r="P45" s="15"/>
      <c r="Q45" s="15"/>
      <c r="R45" s="15"/>
    </row>
    <row r="46" s="6" customFormat="1" spans="1:18">
      <c r="A46" s="5"/>
      <c r="B46" s="6" t="s">
        <v>12</v>
      </c>
      <c r="C46" s="6" t="s">
        <v>13</v>
      </c>
      <c r="D46" s="6" t="s">
        <v>12</v>
      </c>
      <c r="E46" s="6" t="s">
        <v>13</v>
      </c>
      <c r="F46" s="6" t="s">
        <v>12</v>
      </c>
      <c r="G46" s="6" t="s">
        <v>13</v>
      </c>
      <c r="H46" s="6"/>
      <c r="I46" s="6" t="s">
        <v>14</v>
      </c>
      <c r="J46" s="6">
        <v>6.757513</v>
      </c>
      <c r="K46" s="6">
        <v>0.209581</v>
      </c>
      <c r="L46" s="6">
        <v>43.971321</v>
      </c>
      <c r="M46" s="6">
        <v>0.281423</v>
      </c>
      <c r="N46" s="15"/>
      <c r="O46" s="15">
        <f>3600/M52*0.8*1.8*0.954</f>
        <v>635.997818937521</v>
      </c>
      <c r="P46" s="15"/>
      <c r="Q46" s="15"/>
      <c r="R46" s="15"/>
    </row>
    <row r="47" s="6" customFormat="1" spans="1:18">
      <c r="A47" s="5"/>
      <c r="B47" s="10" t="s">
        <v>22</v>
      </c>
      <c r="C47" s="10" t="s">
        <v>22</v>
      </c>
      <c r="D47" s="10" t="s">
        <v>22</v>
      </c>
      <c r="E47" s="10" t="s">
        <v>22</v>
      </c>
      <c r="F47" s="10" t="s">
        <v>22</v>
      </c>
      <c r="G47" s="10" t="s">
        <v>22</v>
      </c>
      <c r="H47" s="6"/>
      <c r="I47" s="6" t="s">
        <v>16</v>
      </c>
      <c r="J47" s="6">
        <v>21.772898</v>
      </c>
      <c r="K47" s="6">
        <v>1.400538</v>
      </c>
      <c r="L47" s="6">
        <v>29.03496</v>
      </c>
      <c r="M47" s="6">
        <v>3.590737</v>
      </c>
      <c r="N47" s="15"/>
      <c r="O47" s="15"/>
      <c r="P47" s="15"/>
      <c r="Q47" s="15"/>
      <c r="R47" s="15"/>
    </row>
    <row r="48" s="6" customFormat="1" spans="1:18">
      <c r="A48" s="5"/>
      <c r="B48" s="6"/>
      <c r="C48" s="6"/>
      <c r="D48" s="6"/>
      <c r="E48" s="6"/>
      <c r="F48" s="6"/>
      <c r="G48" s="6"/>
      <c r="H48" s="6"/>
      <c r="I48" s="6" t="s">
        <v>17</v>
      </c>
      <c r="J48" s="6">
        <v>27.404041</v>
      </c>
      <c r="K48" s="6">
        <v>2.035</v>
      </c>
      <c r="L48" s="6">
        <v>25.533852</v>
      </c>
      <c r="M48" s="6">
        <v>6.150313</v>
      </c>
      <c r="N48" s="15"/>
      <c r="O48" s="15"/>
      <c r="P48" s="15"/>
      <c r="Q48" s="15"/>
      <c r="R48" s="15"/>
    </row>
    <row r="49" s="6" customFormat="1" spans="1:18">
      <c r="A49" s="5"/>
      <c r="B49" s="6"/>
      <c r="C49" s="6"/>
      <c r="D49" s="6"/>
      <c r="E49" s="6"/>
      <c r="F49" s="6"/>
      <c r="G49" s="6"/>
      <c r="H49" s="6"/>
      <c r="I49" s="6" t="s">
        <v>18</v>
      </c>
      <c r="J49" s="6">
        <v>31.300703</v>
      </c>
      <c r="K49" s="6">
        <v>2.0157</v>
      </c>
      <c r="L49" s="6">
        <v>22.985062</v>
      </c>
      <c r="M49" s="6">
        <v>10.791316</v>
      </c>
      <c r="N49" s="15"/>
      <c r="O49" s="15"/>
      <c r="P49" s="15"/>
      <c r="Q49" s="15"/>
      <c r="R49" s="15"/>
    </row>
    <row r="50" s="6" customFormat="1" spans="1:18">
      <c r="A50" s="5"/>
      <c r="B50" s="6"/>
      <c r="C50" s="6"/>
      <c r="D50" s="6"/>
      <c r="E50" s="6"/>
      <c r="F50" s="6"/>
      <c r="G50" s="6"/>
      <c r="H50" s="6"/>
      <c r="I50" s="6" t="s">
        <v>19</v>
      </c>
      <c r="J50" s="6">
        <v>36.053029</v>
      </c>
      <c r="K50" s="6">
        <v>2.411631</v>
      </c>
      <c r="L50" s="6">
        <v>20.554834</v>
      </c>
      <c r="M50" s="6">
        <v>12.103561</v>
      </c>
      <c r="N50" s="15"/>
      <c r="O50" s="15"/>
      <c r="P50" s="15"/>
      <c r="Q50" s="15"/>
      <c r="R50" s="15"/>
    </row>
    <row r="51" s="6" customFormat="1" spans="1:18">
      <c r="A51" s="5"/>
      <c r="B51" s="6"/>
      <c r="C51" s="6"/>
      <c r="D51" s="6"/>
      <c r="E51" s="6"/>
      <c r="F51" s="6"/>
      <c r="G51" s="6"/>
      <c r="H51" s="6"/>
      <c r="I51" s="6" t="s">
        <v>20</v>
      </c>
      <c r="J51" s="6">
        <v>40.330597</v>
      </c>
      <c r="K51" s="6">
        <v>2.54152</v>
      </c>
      <c r="L51" s="6">
        <v>18.446683</v>
      </c>
      <c r="M51" s="6">
        <v>13.73881</v>
      </c>
      <c r="N51" s="15"/>
      <c r="O51" s="15"/>
      <c r="P51" s="15"/>
      <c r="Q51" s="15"/>
      <c r="R51" s="15"/>
    </row>
    <row r="52" s="6" customFormat="1" ht="17.55" spans="1:18">
      <c r="A52" s="22"/>
      <c r="B52" s="23"/>
      <c r="C52" s="23"/>
      <c r="D52" s="23"/>
      <c r="E52" s="23"/>
      <c r="F52" s="23"/>
      <c r="G52" s="23"/>
      <c r="H52" s="23"/>
      <c r="I52" s="25" t="s">
        <v>21</v>
      </c>
      <c r="J52" s="25">
        <f t="shared" ref="J52:M52" si="4">AVERAGE(J46:J51)</f>
        <v>27.2697968333333</v>
      </c>
      <c r="K52" s="25">
        <f t="shared" si="4"/>
        <v>1.768995</v>
      </c>
      <c r="L52" s="25">
        <f t="shared" si="4"/>
        <v>26.754452</v>
      </c>
      <c r="M52" s="25">
        <f t="shared" si="4"/>
        <v>7.77602666666667</v>
      </c>
      <c r="N52" s="15"/>
      <c r="O52" s="15"/>
      <c r="P52" s="15"/>
      <c r="Q52" s="15"/>
      <c r="R52" s="15"/>
    </row>
    <row r="53" s="6" customFormat="1" ht="17.55" spans="1:18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="6" customFormat="1" spans="14:18">
      <c r="N54" s="15"/>
      <c r="O54" s="15"/>
      <c r="P54" s="15"/>
      <c r="Q54" s="15"/>
      <c r="R54" s="15"/>
    </row>
    <row r="55" s="6" customFormat="1" ht="17.55" spans="1:18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="6" customFormat="1" spans="1:18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="6" customFormat="1" spans="1:18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="6" customFormat="1" spans="1:1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="6" customFormat="1" spans="1:18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="6" customFormat="1" spans="1:18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="6" customFormat="1" spans="1:18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="6" customFormat="1" spans="1:18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="6" customFormat="1" spans="1:18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="6" customFormat="1" ht="17.55" spans="1:18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="6" customFormat="1" spans="1:18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="6" customFormat="1" spans="1:18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="6" customFormat="1" spans="1:18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="6" customFormat="1" spans="1:1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="6" customFormat="1" spans="1:18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="6" customFormat="1" spans="1:18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="6" customFormat="1" spans="1:18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="6" customFormat="1" spans="1:18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="6" customFormat="1" spans="1:1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="6" customFormat="1" spans="1:18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="6" customFormat="1" spans="1:18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="6" customFormat="1" spans="1:18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="6" customFormat="1" spans="1:18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="6" customFormat="1" spans="1:1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="6" customFormat="1" spans="1:18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="6" customFormat="1" spans="1:18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="6" customFormat="1" spans="1:18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="6" customFormat="1" spans="1:18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="6" customFormat="1" spans="1:18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</sheetData>
  <mergeCells count="22">
    <mergeCell ref="B5:C5"/>
    <mergeCell ref="D5:E5"/>
    <mergeCell ref="F5:G5"/>
    <mergeCell ref="B15:C15"/>
    <mergeCell ref="D15:E15"/>
    <mergeCell ref="F15:G15"/>
    <mergeCell ref="B25:C25"/>
    <mergeCell ref="D25:E25"/>
    <mergeCell ref="F25:G25"/>
    <mergeCell ref="B35:C35"/>
    <mergeCell ref="D35:E35"/>
    <mergeCell ref="F35:G35"/>
    <mergeCell ref="B45:C45"/>
    <mergeCell ref="D45:E45"/>
    <mergeCell ref="F45:G45"/>
    <mergeCell ref="A5:A7"/>
    <mergeCell ref="A15:A17"/>
    <mergeCell ref="A25:A27"/>
    <mergeCell ref="A35:A37"/>
    <mergeCell ref="A45:A47"/>
    <mergeCell ref="A1:M3"/>
    <mergeCell ref="S5:W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64"/>
  <sheetViews>
    <sheetView zoomScale="48" zoomScaleNormal="48" workbookViewId="0">
      <selection activeCell="S5" sqref="S5:AF10"/>
    </sheetView>
  </sheetViews>
  <sheetFormatPr defaultColWidth="9" defaultRowHeight="16.8"/>
  <cols>
    <col min="1" max="1" width="11" style="1" customWidth="1"/>
    <col min="2" max="8" width="9" style="1"/>
    <col min="9" max="9" width="9.91071428571429" style="1" customWidth="1"/>
    <col min="10" max="14" width="11.8303571428571" style="1" customWidth="1"/>
    <col min="15" max="15" width="16.8125" style="1" customWidth="1"/>
    <col min="16" max="18" width="11.8303571428571" style="1" customWidth="1"/>
    <col min="19" max="16384" width="9" style="1"/>
  </cols>
  <sheetData>
    <row r="1" spans="1:13">
      <c r="A1" s="18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customFormat="1" ht="17.6" spans="1:18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"/>
      <c r="O2" s="1"/>
      <c r="P2" s="1"/>
      <c r="Q2" s="1"/>
      <c r="R2" s="1"/>
    </row>
    <row r="3" customFormat="1" ht="17.6" spans="1:18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"/>
      <c r="O3" s="1"/>
      <c r="P3" s="1"/>
      <c r="Q3" s="1"/>
      <c r="R3" s="1"/>
    </row>
    <row r="4" customFormat="1" ht="29.55" spans="1:18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"/>
      <c r="O4" s="1"/>
      <c r="P4" s="1"/>
      <c r="Q4" s="1"/>
      <c r="R4" s="1"/>
    </row>
    <row r="5" s="1" customFormat="1" ht="17.55" spans="1:32">
      <c r="A5" s="3" t="s">
        <v>1</v>
      </c>
      <c r="B5" s="4" t="s">
        <v>2</v>
      </c>
      <c r="C5" s="4"/>
      <c r="D5" s="4" t="s">
        <v>3</v>
      </c>
      <c r="E5" s="4"/>
      <c r="F5" s="4" t="s">
        <v>4</v>
      </c>
      <c r="G5" s="4"/>
      <c r="H5" s="11"/>
      <c r="I5" s="11" t="s">
        <v>5</v>
      </c>
      <c r="J5" s="11" t="s">
        <v>6</v>
      </c>
      <c r="K5" s="11" t="s">
        <v>7</v>
      </c>
      <c r="L5" s="11" t="s">
        <v>8</v>
      </c>
      <c r="M5" s="11" t="s">
        <v>9</v>
      </c>
      <c r="N5" s="1"/>
      <c r="O5" s="14" t="s">
        <v>10</v>
      </c>
      <c r="P5" s="1"/>
      <c r="Q5" s="1"/>
      <c r="R5" s="1"/>
      <c r="S5" s="16" t="s">
        <v>24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="1" customFormat="1" spans="1:32">
      <c r="A6" s="5"/>
      <c r="B6" s="6" t="s">
        <v>12</v>
      </c>
      <c r="C6" s="6" t="s">
        <v>13</v>
      </c>
      <c r="D6" s="6" t="s">
        <v>12</v>
      </c>
      <c r="E6" s="6" t="s">
        <v>13</v>
      </c>
      <c r="F6" s="6" t="s">
        <v>12</v>
      </c>
      <c r="G6" s="6" t="s">
        <v>13</v>
      </c>
      <c r="H6" s="1"/>
      <c r="I6" s="1" t="s">
        <v>14</v>
      </c>
      <c r="J6" s="1">
        <v>18.103123</v>
      </c>
      <c r="K6" s="1">
        <v>1.149606</v>
      </c>
      <c r="L6" s="1">
        <v>32.428671</v>
      </c>
      <c r="M6" s="1">
        <v>2.14299</v>
      </c>
      <c r="N6" s="1"/>
      <c r="O6" s="15">
        <f>3600/M12*0.8*1.8*0.954</f>
        <v>2124.68554732434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s="1" customFormat="1" spans="1:32">
      <c r="A7" s="5"/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1"/>
      <c r="I7" s="1" t="s">
        <v>16</v>
      </c>
      <c r="J7" s="1">
        <v>23.37299</v>
      </c>
      <c r="K7" s="1">
        <v>1.89029</v>
      </c>
      <c r="L7" s="1">
        <v>27.452663</v>
      </c>
      <c r="M7" s="1">
        <v>2.558185</v>
      </c>
      <c r="N7" s="1"/>
      <c r="O7" s="15"/>
      <c r="P7" s="1"/>
      <c r="Q7" s="1"/>
      <c r="R7" s="1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="1" customFormat="1" spans="1:32">
      <c r="A8" s="7"/>
      <c r="B8" s="1"/>
      <c r="C8" s="1"/>
      <c r="D8" s="1"/>
      <c r="E8" s="1"/>
      <c r="F8" s="1"/>
      <c r="G8" s="1"/>
      <c r="H8" s="1"/>
      <c r="I8" s="1" t="s">
        <v>17</v>
      </c>
      <c r="J8" s="1">
        <v>22.852872</v>
      </c>
      <c r="K8" s="1">
        <v>1.566871</v>
      </c>
      <c r="L8" s="1">
        <v>27.583767</v>
      </c>
      <c r="M8" s="1">
        <v>2.150813</v>
      </c>
      <c r="N8" s="1"/>
      <c r="O8" s="15"/>
      <c r="P8" s="1"/>
      <c r="Q8" s="1"/>
      <c r="R8" s="1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="1" customFormat="1" spans="1:32">
      <c r="A9" s="7"/>
      <c r="B9" s="1"/>
      <c r="C9" s="1"/>
      <c r="D9" s="1"/>
      <c r="E9" s="1"/>
      <c r="F9" s="1"/>
      <c r="G9" s="1"/>
      <c r="H9" s="1"/>
      <c r="I9" s="1" t="s">
        <v>18</v>
      </c>
      <c r="J9" s="1">
        <v>24.882992</v>
      </c>
      <c r="K9" s="1">
        <v>1.850985</v>
      </c>
      <c r="L9" s="1">
        <v>26.41162</v>
      </c>
      <c r="M9" s="1">
        <v>2.348225</v>
      </c>
      <c r="N9" s="1"/>
      <c r="O9" s="15"/>
      <c r="P9" s="1"/>
      <c r="Q9" s="1"/>
      <c r="R9" s="1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="1" customFormat="1" spans="1:32">
      <c r="A10" s="7"/>
      <c r="B10" s="1"/>
      <c r="C10" s="1"/>
      <c r="D10" s="1"/>
      <c r="E10" s="1"/>
      <c r="F10" s="1"/>
      <c r="G10" s="1"/>
      <c r="H10" s="1"/>
      <c r="I10" s="1" t="s">
        <v>19</v>
      </c>
      <c r="J10" s="1">
        <v>26.151077</v>
      </c>
      <c r="K10" s="1">
        <v>1.660281</v>
      </c>
      <c r="L10" s="1">
        <v>25.669506</v>
      </c>
      <c r="M10" s="1">
        <v>2.846404</v>
      </c>
      <c r="N10" s="1"/>
      <c r="O10" s="15"/>
      <c r="P10" s="1"/>
      <c r="Q10" s="1"/>
      <c r="R10" s="1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="1" customFormat="1" spans="1:15">
      <c r="A11" s="7"/>
      <c r="B11" s="1"/>
      <c r="C11" s="1"/>
      <c r="D11" s="1"/>
      <c r="E11" s="1"/>
      <c r="F11" s="1"/>
      <c r="G11" s="1"/>
      <c r="H11" s="1"/>
      <c r="I11" s="1" t="s">
        <v>20</v>
      </c>
      <c r="J11" s="1">
        <v>23.665934</v>
      </c>
      <c r="K11" s="1">
        <v>1.517197</v>
      </c>
      <c r="L11" s="1">
        <v>27.132612</v>
      </c>
      <c r="M11" s="1">
        <v>1.919316</v>
      </c>
      <c r="N11" s="1"/>
      <c r="O11" s="15"/>
    </row>
    <row r="12" s="1" customFormat="1" ht="17.55" spans="1:15">
      <c r="A12" s="8"/>
      <c r="B12" s="9"/>
      <c r="C12" s="9"/>
      <c r="D12" s="9"/>
      <c r="E12" s="9"/>
      <c r="F12" s="9"/>
      <c r="G12" s="9"/>
      <c r="H12" s="9"/>
      <c r="I12" s="12" t="s">
        <v>21</v>
      </c>
      <c r="J12" s="12">
        <f t="shared" ref="J12:R12" si="0">AVERAGE(J6:J11)</f>
        <v>23.171498</v>
      </c>
      <c r="K12" s="12">
        <f t="shared" si="0"/>
        <v>1.60587166666667</v>
      </c>
      <c r="L12" s="12">
        <f t="shared" si="0"/>
        <v>27.7798065</v>
      </c>
      <c r="M12" s="12">
        <f t="shared" si="0"/>
        <v>2.3276555</v>
      </c>
      <c r="O12" s="15"/>
    </row>
    <row r="13" s="1" customFormat="1" ht="17.55" spans="1: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1"/>
      <c r="O13" s="15"/>
    </row>
    <row r="14" s="1" customFormat="1" ht="17.55" spans="15:15">
      <c r="O14" s="15"/>
    </row>
    <row r="15" s="1" customFormat="1" ht="17.55" spans="1:15">
      <c r="A15" s="3" t="s">
        <v>1</v>
      </c>
      <c r="B15" s="4" t="s">
        <v>2</v>
      </c>
      <c r="C15" s="4"/>
      <c r="D15" s="4" t="s">
        <v>3</v>
      </c>
      <c r="E15" s="4"/>
      <c r="F15" s="4" t="s">
        <v>4</v>
      </c>
      <c r="G15" s="4"/>
      <c r="H15" s="11"/>
      <c r="I15" s="11" t="s">
        <v>5</v>
      </c>
      <c r="J15" s="11" t="s">
        <v>6</v>
      </c>
      <c r="K15" s="11" t="s">
        <v>7</v>
      </c>
      <c r="L15" s="11" t="s">
        <v>8</v>
      </c>
      <c r="M15" s="11" t="s">
        <v>9</v>
      </c>
      <c r="N15" s="1"/>
      <c r="O15" s="14" t="s">
        <v>10</v>
      </c>
    </row>
    <row r="16" s="1" customFormat="1" spans="1:15">
      <c r="A16" s="5"/>
      <c r="B16" s="6" t="s">
        <v>12</v>
      </c>
      <c r="C16" s="6" t="s">
        <v>13</v>
      </c>
      <c r="D16" s="6" t="s">
        <v>12</v>
      </c>
      <c r="E16" s="6" t="s">
        <v>13</v>
      </c>
      <c r="F16" s="6" t="s">
        <v>12</v>
      </c>
      <c r="G16" s="6" t="s">
        <v>13</v>
      </c>
      <c r="H16" s="1"/>
      <c r="I16" s="1" t="s">
        <v>14</v>
      </c>
      <c r="J16" s="1">
        <v>20.090515</v>
      </c>
      <c r="K16" s="1">
        <v>1.444954</v>
      </c>
      <c r="L16" s="1">
        <v>30.67485</v>
      </c>
      <c r="M16" s="1">
        <v>1.829842</v>
      </c>
      <c r="N16" s="1"/>
      <c r="O16" s="17">
        <f>3600/M22*0.8*1.8*0.954</f>
        <v>2445.2356652574</v>
      </c>
    </row>
    <row r="17" s="1" customFormat="1" spans="1:15">
      <c r="A17" s="5"/>
      <c r="B17" s="6" t="s">
        <v>15</v>
      </c>
      <c r="C17" s="6" t="s">
        <v>15</v>
      </c>
      <c r="D17" s="6" t="s">
        <v>15</v>
      </c>
      <c r="E17" s="6" t="s">
        <v>15</v>
      </c>
      <c r="F17" s="10" t="s">
        <v>22</v>
      </c>
      <c r="G17" s="10" t="s">
        <v>22</v>
      </c>
      <c r="H17" s="1"/>
      <c r="I17" s="1" t="s">
        <v>16</v>
      </c>
      <c r="J17" s="1">
        <v>25.187475</v>
      </c>
      <c r="K17" s="1">
        <v>1.859825</v>
      </c>
      <c r="L17" s="1">
        <v>26.321574</v>
      </c>
      <c r="M17" s="1">
        <v>1.924934</v>
      </c>
      <c r="N17" s="1"/>
      <c r="O17" s="15"/>
    </row>
    <row r="18" s="1" customFormat="1" spans="1:15">
      <c r="A18" s="7"/>
      <c r="B18" s="1"/>
      <c r="C18" s="1"/>
      <c r="D18" s="1"/>
      <c r="E18" s="1"/>
      <c r="F18" s="1"/>
      <c r="G18" s="1"/>
      <c r="H18" s="1"/>
      <c r="I18" s="1" t="s">
        <v>17</v>
      </c>
      <c r="J18" s="1">
        <v>24.314155</v>
      </c>
      <c r="K18" s="1">
        <v>1.790582</v>
      </c>
      <c r="L18" s="1">
        <v>26.876628</v>
      </c>
      <c r="M18" s="1">
        <v>2.474838</v>
      </c>
      <c r="N18" s="1"/>
      <c r="O18" s="15"/>
    </row>
    <row r="19" s="1" customFormat="1" spans="1:15">
      <c r="A19" s="7"/>
      <c r="B19" s="1"/>
      <c r="C19" s="1"/>
      <c r="D19" s="1"/>
      <c r="E19" s="1"/>
      <c r="F19" s="1"/>
      <c r="G19" s="1"/>
      <c r="H19" s="1"/>
      <c r="I19" s="1" t="s">
        <v>18</v>
      </c>
      <c r="J19" s="1">
        <v>23.494251</v>
      </c>
      <c r="K19" s="1">
        <v>1.605804</v>
      </c>
      <c r="L19" s="1">
        <v>27.216927</v>
      </c>
      <c r="M19" s="1">
        <v>1.711161</v>
      </c>
      <c r="N19" s="1"/>
      <c r="O19" s="15"/>
    </row>
    <row r="20" s="1" customFormat="1" spans="1:15">
      <c r="A20" s="7"/>
      <c r="B20" s="1"/>
      <c r="C20" s="1"/>
      <c r="D20" s="1"/>
      <c r="E20" s="1"/>
      <c r="F20" s="1"/>
      <c r="G20" s="1"/>
      <c r="H20" s="1"/>
      <c r="I20" s="1" t="s">
        <v>19</v>
      </c>
      <c r="J20" s="1">
        <v>26.468131</v>
      </c>
      <c r="K20" s="1">
        <v>1.771644</v>
      </c>
      <c r="L20" s="1">
        <v>25.243953</v>
      </c>
      <c r="M20" s="1">
        <v>2.208938</v>
      </c>
      <c r="N20" s="1"/>
      <c r="O20" s="15"/>
    </row>
    <row r="21" s="1" customFormat="1" spans="1:15">
      <c r="A21" s="7"/>
      <c r="B21" s="1"/>
      <c r="C21" s="1"/>
      <c r="D21" s="1"/>
      <c r="E21" s="1"/>
      <c r="F21" s="1"/>
      <c r="G21" s="1"/>
      <c r="H21" s="1"/>
      <c r="I21" s="1" t="s">
        <v>20</v>
      </c>
      <c r="J21" s="1">
        <v>23.091577</v>
      </c>
      <c r="K21" s="1">
        <v>1.796778</v>
      </c>
      <c r="L21" s="1">
        <v>27.541154</v>
      </c>
      <c r="M21" s="1">
        <v>1.985402</v>
      </c>
      <c r="N21" s="1"/>
      <c r="O21" s="15"/>
    </row>
    <row r="22" s="1" customFormat="1" ht="17.55" spans="1:15">
      <c r="A22" s="8"/>
      <c r="B22" s="9"/>
      <c r="C22" s="9"/>
      <c r="D22" s="9"/>
      <c r="E22" s="9"/>
      <c r="F22" s="9"/>
      <c r="G22" s="9"/>
      <c r="H22" s="9"/>
      <c r="I22" s="12" t="s">
        <v>21</v>
      </c>
      <c r="J22" s="12">
        <f t="shared" ref="J22:R22" si="1">AVERAGE(J16:J21)</f>
        <v>23.7743506666667</v>
      </c>
      <c r="K22" s="12">
        <f t="shared" si="1"/>
        <v>1.71159783333333</v>
      </c>
      <c r="L22" s="12">
        <f t="shared" si="1"/>
        <v>27.3125143333333</v>
      </c>
      <c r="M22" s="12">
        <f t="shared" si="1"/>
        <v>2.02251916666667</v>
      </c>
      <c r="O22" s="15"/>
    </row>
    <row r="23" s="1" customFormat="1" ht="17.55" spans="15:15">
      <c r="O23" s="15"/>
    </row>
    <row r="24" s="1" customFormat="1" ht="17.55" spans="15:15">
      <c r="O24" s="15"/>
    </row>
    <row r="25" s="1" customFormat="1" ht="17.55" spans="1:15">
      <c r="A25" s="3" t="s">
        <v>1</v>
      </c>
      <c r="B25" s="4" t="s">
        <v>2</v>
      </c>
      <c r="C25" s="4"/>
      <c r="D25" s="4" t="s">
        <v>3</v>
      </c>
      <c r="E25" s="4"/>
      <c r="F25" s="4" t="s">
        <v>4</v>
      </c>
      <c r="G25" s="4"/>
      <c r="H25" s="11"/>
      <c r="I25" s="11" t="s">
        <v>5</v>
      </c>
      <c r="J25" s="11" t="s">
        <v>6</v>
      </c>
      <c r="K25" s="11" t="s">
        <v>7</v>
      </c>
      <c r="L25" s="11" t="s">
        <v>8</v>
      </c>
      <c r="M25" s="11" t="s">
        <v>9</v>
      </c>
      <c r="N25" s="1"/>
      <c r="O25" s="14" t="s">
        <v>10</v>
      </c>
    </row>
    <row r="26" s="1" customFormat="1" spans="1:15">
      <c r="A26" s="5"/>
      <c r="B26" s="6" t="s">
        <v>12</v>
      </c>
      <c r="C26" s="6" t="s">
        <v>13</v>
      </c>
      <c r="D26" s="6" t="s">
        <v>12</v>
      </c>
      <c r="E26" s="6" t="s">
        <v>13</v>
      </c>
      <c r="F26" s="6" t="s">
        <v>12</v>
      </c>
      <c r="G26" s="6" t="s">
        <v>13</v>
      </c>
      <c r="H26" s="1"/>
      <c r="I26" s="1" t="s">
        <v>14</v>
      </c>
      <c r="J26" s="1">
        <v>18.418489</v>
      </c>
      <c r="K26" s="1">
        <v>1.186495</v>
      </c>
      <c r="L26" s="1">
        <v>32.360983</v>
      </c>
      <c r="M26" s="1">
        <v>2.111254</v>
      </c>
      <c r="N26" s="1"/>
      <c r="O26" s="15">
        <f>3600/M32*0.8*1.8*0.954</f>
        <v>1988.33755672463</v>
      </c>
    </row>
    <row r="27" s="1" customFormat="1" spans="1:15">
      <c r="A27" s="5"/>
      <c r="B27" s="6" t="s">
        <v>15</v>
      </c>
      <c r="C27" s="6" t="s">
        <v>15</v>
      </c>
      <c r="D27" s="10" t="s">
        <v>22</v>
      </c>
      <c r="E27" s="10" t="s">
        <v>22</v>
      </c>
      <c r="F27" s="6" t="s">
        <v>15</v>
      </c>
      <c r="G27" s="6" t="s">
        <v>15</v>
      </c>
      <c r="H27" s="1"/>
      <c r="I27" s="1" t="s">
        <v>16</v>
      </c>
      <c r="J27" s="1">
        <v>22.978991</v>
      </c>
      <c r="K27" s="1">
        <v>1.603604</v>
      </c>
      <c r="L27" s="1">
        <v>27.709321</v>
      </c>
      <c r="M27" s="1">
        <v>2.226543</v>
      </c>
      <c r="N27" s="1"/>
      <c r="O27" s="15"/>
    </row>
    <row r="28" s="1" customFormat="1" spans="1:15">
      <c r="A28" s="7"/>
      <c r="B28" s="1"/>
      <c r="C28" s="1"/>
      <c r="D28" s="1"/>
      <c r="E28" s="1"/>
      <c r="F28" s="1"/>
      <c r="G28" s="1"/>
      <c r="H28" s="1"/>
      <c r="I28" s="1" t="s">
        <v>17</v>
      </c>
      <c r="J28" s="1">
        <v>23.089271</v>
      </c>
      <c r="K28" s="1">
        <v>1.60799</v>
      </c>
      <c r="L28" s="1">
        <v>27.600124</v>
      </c>
      <c r="M28" s="1">
        <v>2.604661</v>
      </c>
      <c r="N28" s="1"/>
      <c r="O28" s="15"/>
    </row>
    <row r="29" s="1" customFormat="1" spans="1:15">
      <c r="A29" s="7"/>
      <c r="B29" s="1"/>
      <c r="C29" s="1"/>
      <c r="D29" s="1"/>
      <c r="E29" s="1"/>
      <c r="F29" s="1"/>
      <c r="G29" s="1"/>
      <c r="H29" s="1"/>
      <c r="I29" s="1" t="s">
        <v>18</v>
      </c>
      <c r="J29" s="1">
        <v>23.476162</v>
      </c>
      <c r="K29" s="1">
        <v>1.716019</v>
      </c>
      <c r="L29" s="1">
        <v>27.428213</v>
      </c>
      <c r="M29" s="1">
        <v>3.221622</v>
      </c>
      <c r="N29" s="1"/>
      <c r="O29" s="15"/>
    </row>
    <row r="30" s="1" customFormat="1" spans="1:15">
      <c r="A30" s="7"/>
      <c r="B30" s="1"/>
      <c r="C30" s="1"/>
      <c r="D30" s="1"/>
      <c r="E30" s="1"/>
      <c r="F30" s="1"/>
      <c r="G30" s="1"/>
      <c r="H30" s="1"/>
      <c r="I30" s="1" t="s">
        <v>19</v>
      </c>
      <c r="J30" s="1">
        <v>26.05789</v>
      </c>
      <c r="K30" s="1">
        <v>1.589974</v>
      </c>
      <c r="L30" s="1">
        <v>25.470932</v>
      </c>
      <c r="M30" s="1">
        <v>2.889274</v>
      </c>
      <c r="N30" s="1"/>
      <c r="O30" s="15"/>
    </row>
    <row r="31" s="1" customFormat="1" spans="1:15">
      <c r="A31" s="7"/>
      <c r="B31" s="1"/>
      <c r="C31" s="1"/>
      <c r="D31" s="1"/>
      <c r="E31" s="1"/>
      <c r="F31" s="1"/>
      <c r="G31" s="1"/>
      <c r="H31" s="1"/>
      <c r="I31" s="1" t="s">
        <v>20</v>
      </c>
      <c r="J31" s="1">
        <v>23.042589</v>
      </c>
      <c r="K31" s="1">
        <v>1.655654</v>
      </c>
      <c r="L31" s="1">
        <v>27.741036</v>
      </c>
      <c r="M31" s="1">
        <v>1.870277</v>
      </c>
      <c r="N31" s="1"/>
      <c r="O31" s="15"/>
    </row>
    <row r="32" s="1" customFormat="1" ht="17.55" spans="1:15">
      <c r="A32" s="8"/>
      <c r="B32" s="9"/>
      <c r="C32" s="9"/>
      <c r="D32" s="9"/>
      <c r="E32" s="9"/>
      <c r="F32" s="9"/>
      <c r="G32" s="9"/>
      <c r="H32" s="9"/>
      <c r="I32" s="12" t="s">
        <v>21</v>
      </c>
      <c r="J32" s="12">
        <f t="shared" ref="J32:R32" si="2">AVERAGE(J26:J31)</f>
        <v>22.8438986666667</v>
      </c>
      <c r="K32" s="12">
        <f t="shared" si="2"/>
        <v>1.559956</v>
      </c>
      <c r="L32" s="12">
        <f t="shared" si="2"/>
        <v>28.0517681666667</v>
      </c>
      <c r="M32" s="12">
        <f t="shared" si="2"/>
        <v>2.48727183333333</v>
      </c>
      <c r="O32" s="15"/>
    </row>
    <row r="33" s="1" customFormat="1" ht="17.55" spans="15:15">
      <c r="O33" s="15"/>
    </row>
    <row r="34" s="1" customFormat="1" ht="17.55" spans="15:15">
      <c r="O34" s="15"/>
    </row>
    <row r="35" s="1" customFormat="1" ht="17.55" spans="1:15">
      <c r="A35" s="3" t="s">
        <v>1</v>
      </c>
      <c r="B35" s="4" t="s">
        <v>2</v>
      </c>
      <c r="C35" s="4"/>
      <c r="D35" s="4" t="s">
        <v>3</v>
      </c>
      <c r="E35" s="4"/>
      <c r="F35" s="4" t="s">
        <v>4</v>
      </c>
      <c r="G35" s="4"/>
      <c r="H35" s="11"/>
      <c r="I35" s="11" t="s">
        <v>5</v>
      </c>
      <c r="J35" s="11" t="s">
        <v>6</v>
      </c>
      <c r="K35" s="11" t="s">
        <v>7</v>
      </c>
      <c r="L35" s="11" t="s">
        <v>8</v>
      </c>
      <c r="M35" s="11" t="s">
        <v>9</v>
      </c>
      <c r="N35" s="1"/>
      <c r="O35" s="14" t="s">
        <v>10</v>
      </c>
    </row>
    <row r="36" s="1" customFormat="1" spans="1:15">
      <c r="A36" s="5"/>
      <c r="B36" s="6" t="s">
        <v>12</v>
      </c>
      <c r="C36" s="6" t="s">
        <v>13</v>
      </c>
      <c r="D36" s="6" t="s">
        <v>12</v>
      </c>
      <c r="E36" s="6" t="s">
        <v>13</v>
      </c>
      <c r="F36" s="6" t="s">
        <v>12</v>
      </c>
      <c r="G36" s="6" t="s">
        <v>13</v>
      </c>
      <c r="H36" s="1"/>
      <c r="I36" s="1" t="s">
        <v>14</v>
      </c>
      <c r="J36" s="1">
        <v>21.749998</v>
      </c>
      <c r="K36" s="1">
        <v>1.517504</v>
      </c>
      <c r="L36" s="1">
        <v>29.457287</v>
      </c>
      <c r="M36" s="1">
        <v>4.361292</v>
      </c>
      <c r="N36" s="1"/>
      <c r="O36" s="15">
        <f>3600/M42*0.8*1.8*0.954</f>
        <v>1697.0925955073</v>
      </c>
    </row>
    <row r="37" s="1" customFormat="1" spans="1:15">
      <c r="A37" s="5"/>
      <c r="B37" s="10" t="s">
        <v>22</v>
      </c>
      <c r="C37" s="10" t="s">
        <v>22</v>
      </c>
      <c r="D37" s="6" t="s">
        <v>15</v>
      </c>
      <c r="E37" s="6" t="s">
        <v>15</v>
      </c>
      <c r="F37" s="6" t="s">
        <v>15</v>
      </c>
      <c r="G37" s="6" t="s">
        <v>15</v>
      </c>
      <c r="H37" s="1"/>
      <c r="I37" s="1" t="s">
        <v>16</v>
      </c>
      <c r="J37" s="1">
        <v>25.80601</v>
      </c>
      <c r="K37" s="1">
        <v>2.050617</v>
      </c>
      <c r="L37" s="1">
        <v>25.741384</v>
      </c>
      <c r="M37" s="1">
        <v>2.552977</v>
      </c>
      <c r="N37" s="1"/>
      <c r="O37" s="15"/>
    </row>
    <row r="38" s="1" customFormat="1" spans="1:15">
      <c r="A38" s="7"/>
      <c r="B38" s="1"/>
      <c r="C38" s="1"/>
      <c r="D38" s="1"/>
      <c r="E38" s="1"/>
      <c r="F38" s="1"/>
      <c r="G38" s="1"/>
      <c r="H38" s="1"/>
      <c r="I38" s="1" t="s">
        <v>17</v>
      </c>
      <c r="J38" s="1">
        <v>24.691551</v>
      </c>
      <c r="K38" s="1">
        <v>1.785276</v>
      </c>
      <c r="L38" s="1">
        <v>26.366799</v>
      </c>
      <c r="M38" s="1">
        <v>3.078656</v>
      </c>
      <c r="N38" s="1"/>
      <c r="O38" s="15"/>
    </row>
    <row r="39" s="1" customFormat="1" spans="1:15">
      <c r="A39" s="7"/>
      <c r="B39" s="1"/>
      <c r="C39" s="1"/>
      <c r="D39" s="1"/>
      <c r="E39" s="1"/>
      <c r="F39" s="1"/>
      <c r="G39" s="1"/>
      <c r="H39" s="1"/>
      <c r="I39" s="1" t="s">
        <v>18</v>
      </c>
      <c r="J39" s="1">
        <v>24.790109</v>
      </c>
      <c r="K39" s="1">
        <v>1.874696</v>
      </c>
      <c r="L39" s="1">
        <v>26.415701</v>
      </c>
      <c r="M39" s="1">
        <v>2.291584</v>
      </c>
      <c r="N39" s="1"/>
      <c r="O39" s="15"/>
    </row>
    <row r="40" s="1" customFormat="1" spans="1:15">
      <c r="A40" s="7"/>
      <c r="B40" s="1"/>
      <c r="C40" s="1"/>
      <c r="D40" s="1"/>
      <c r="E40" s="1"/>
      <c r="F40" s="1"/>
      <c r="G40" s="1"/>
      <c r="H40" s="1"/>
      <c r="I40" s="1" t="s">
        <v>19</v>
      </c>
      <c r="J40" s="1">
        <v>27.675727</v>
      </c>
      <c r="K40" s="1">
        <v>1.979721</v>
      </c>
      <c r="L40" s="1">
        <v>24.374116</v>
      </c>
      <c r="M40" s="1">
        <v>3.273822</v>
      </c>
      <c r="N40" s="1"/>
      <c r="O40" s="15"/>
    </row>
    <row r="41" s="1" customFormat="1" spans="1:15">
      <c r="A41" s="7"/>
      <c r="B41" s="1"/>
      <c r="C41" s="1"/>
      <c r="D41" s="1"/>
      <c r="E41" s="1"/>
      <c r="F41" s="1"/>
      <c r="G41" s="1"/>
      <c r="H41" s="1"/>
      <c r="I41" s="1" t="s">
        <v>20</v>
      </c>
      <c r="J41" s="1">
        <v>24.690671</v>
      </c>
      <c r="K41" s="1">
        <v>1.94382</v>
      </c>
      <c r="L41" s="1">
        <v>26.341172</v>
      </c>
      <c r="M41" s="1">
        <v>1.926405</v>
      </c>
      <c r="N41" s="1"/>
      <c r="O41" s="15"/>
    </row>
    <row r="42" s="1" customFormat="1" ht="17.55" spans="1:15">
      <c r="A42" s="8"/>
      <c r="B42" s="9"/>
      <c r="C42" s="9"/>
      <c r="D42" s="9"/>
      <c r="E42" s="9"/>
      <c r="F42" s="9"/>
      <c r="G42" s="9"/>
      <c r="H42" s="9"/>
      <c r="I42" s="12" t="s">
        <v>21</v>
      </c>
      <c r="J42" s="12">
        <f t="shared" ref="J42:M42" si="3">AVERAGE(J36:J41)</f>
        <v>24.9006776666667</v>
      </c>
      <c r="K42" s="12">
        <f t="shared" si="3"/>
        <v>1.85860566666667</v>
      </c>
      <c r="L42" s="12">
        <f t="shared" si="3"/>
        <v>26.4494098333333</v>
      </c>
      <c r="M42" s="12">
        <f t="shared" si="3"/>
        <v>2.91412266666667</v>
      </c>
      <c r="O42" s="15"/>
    </row>
    <row r="43" s="1" customFormat="1" ht="17.55" spans="15:15">
      <c r="O43" s="15"/>
    </row>
    <row r="44" s="1" customFormat="1" ht="17.55" spans="15:15">
      <c r="O44" s="15"/>
    </row>
    <row r="45" s="1" customFormat="1" ht="17.55" spans="1:15">
      <c r="A45" s="3" t="s">
        <v>1</v>
      </c>
      <c r="B45" s="4" t="s">
        <v>2</v>
      </c>
      <c r="C45" s="4"/>
      <c r="D45" s="4" t="s">
        <v>3</v>
      </c>
      <c r="E45" s="4"/>
      <c r="F45" s="4" t="s">
        <v>4</v>
      </c>
      <c r="G45" s="4"/>
      <c r="H45" s="11"/>
      <c r="I45" s="11" t="s">
        <v>5</v>
      </c>
      <c r="J45" s="11" t="s">
        <v>6</v>
      </c>
      <c r="K45" s="11" t="s">
        <v>7</v>
      </c>
      <c r="L45" s="11" t="s">
        <v>8</v>
      </c>
      <c r="M45" s="11" t="s">
        <v>9</v>
      </c>
      <c r="N45" s="1"/>
      <c r="O45" s="14" t="s">
        <v>10</v>
      </c>
    </row>
    <row r="46" s="1" customFormat="1" spans="1:15">
      <c r="A46" s="5"/>
      <c r="B46" s="6" t="s">
        <v>12</v>
      </c>
      <c r="C46" s="6" t="s">
        <v>13</v>
      </c>
      <c r="D46" s="6" t="s">
        <v>12</v>
      </c>
      <c r="E46" s="6" t="s">
        <v>13</v>
      </c>
      <c r="F46" s="6" t="s">
        <v>12</v>
      </c>
      <c r="G46" s="6" t="s">
        <v>13</v>
      </c>
      <c r="H46" s="1"/>
      <c r="I46" s="1" t="s">
        <v>14</v>
      </c>
      <c r="J46" s="1">
        <v>21.756681</v>
      </c>
      <c r="K46" s="1">
        <v>1.519817</v>
      </c>
      <c r="L46" s="1">
        <v>29.439682</v>
      </c>
      <c r="M46" s="1">
        <v>4.36794</v>
      </c>
      <c r="N46" s="1"/>
      <c r="O46" s="15">
        <f>3600/M52*0.8*1.8*0.954</f>
        <v>1669.90938389048</v>
      </c>
    </row>
    <row r="47" s="1" customFormat="1" spans="1:15">
      <c r="A47" s="5"/>
      <c r="B47" s="10" t="s">
        <v>22</v>
      </c>
      <c r="C47" s="10" t="s">
        <v>22</v>
      </c>
      <c r="D47" s="10" t="s">
        <v>22</v>
      </c>
      <c r="E47" s="10" t="s">
        <v>22</v>
      </c>
      <c r="F47" s="10" t="s">
        <v>22</v>
      </c>
      <c r="G47" s="10" t="s">
        <v>22</v>
      </c>
      <c r="H47" s="1"/>
      <c r="I47" s="1" t="s">
        <v>16</v>
      </c>
      <c r="J47" s="1">
        <v>25.798441</v>
      </c>
      <c r="K47" s="1">
        <v>2.050617</v>
      </c>
      <c r="L47" s="1">
        <v>25.746043</v>
      </c>
      <c r="M47" s="1">
        <v>2.552977</v>
      </c>
      <c r="N47" s="1"/>
      <c r="O47" s="15"/>
    </row>
    <row r="48" s="1" customFormat="1" spans="1:15">
      <c r="A48" s="7"/>
      <c r="B48" s="1"/>
      <c r="C48" s="1"/>
      <c r="D48" s="1"/>
      <c r="E48" s="1"/>
      <c r="F48" s="1"/>
      <c r="G48" s="1"/>
      <c r="H48" s="1"/>
      <c r="I48" s="1" t="s">
        <v>17</v>
      </c>
      <c r="J48" s="1">
        <v>24.472946</v>
      </c>
      <c r="K48" s="1">
        <v>1.772229</v>
      </c>
      <c r="L48" s="1">
        <v>26.453485</v>
      </c>
      <c r="M48" s="1">
        <v>3.056156</v>
      </c>
      <c r="N48" s="1"/>
      <c r="O48" s="15"/>
    </row>
    <row r="49" s="1" customFormat="1" spans="1:15">
      <c r="A49" s="7"/>
      <c r="B49" s="1"/>
      <c r="C49" s="1"/>
      <c r="D49" s="1"/>
      <c r="E49" s="1"/>
      <c r="F49" s="1"/>
      <c r="G49" s="1"/>
      <c r="H49" s="1"/>
      <c r="I49" s="1" t="s">
        <v>18</v>
      </c>
      <c r="J49" s="1">
        <v>25.912764</v>
      </c>
      <c r="K49" s="1">
        <v>1.92561</v>
      </c>
      <c r="L49" s="1">
        <v>25.638203</v>
      </c>
      <c r="M49" s="1">
        <v>2.429344</v>
      </c>
      <c r="N49" s="1"/>
      <c r="O49" s="15"/>
    </row>
    <row r="50" s="1" customFormat="1" spans="1:15">
      <c r="A50" s="7"/>
      <c r="B50" s="1"/>
      <c r="C50" s="1"/>
      <c r="D50" s="1"/>
      <c r="E50" s="1"/>
      <c r="F50" s="1"/>
      <c r="G50" s="1"/>
      <c r="H50" s="1"/>
      <c r="I50" s="1" t="s">
        <v>19</v>
      </c>
      <c r="J50" s="1">
        <v>27.553247</v>
      </c>
      <c r="K50" s="1">
        <v>1.983586</v>
      </c>
      <c r="L50" s="1">
        <v>24.478363</v>
      </c>
      <c r="M50" s="1">
        <v>3.426866</v>
      </c>
      <c r="N50" s="1"/>
      <c r="O50" s="15"/>
    </row>
    <row r="51" s="1" customFormat="1" spans="1:15">
      <c r="A51" s="7"/>
      <c r="B51" s="1"/>
      <c r="C51" s="1"/>
      <c r="D51" s="1"/>
      <c r="E51" s="1"/>
      <c r="F51" s="1"/>
      <c r="G51" s="1"/>
      <c r="H51" s="1"/>
      <c r="I51" s="1" t="s">
        <v>20</v>
      </c>
      <c r="J51" s="1">
        <v>24.983418</v>
      </c>
      <c r="K51" s="1">
        <v>1.953576</v>
      </c>
      <c r="L51" s="1">
        <v>26.108989</v>
      </c>
      <c r="M51" s="1">
        <v>1.936074</v>
      </c>
      <c r="N51" s="1"/>
      <c r="O51" s="15"/>
    </row>
    <row r="52" s="1" customFormat="1" ht="17.55" spans="1:15">
      <c r="A52" s="8"/>
      <c r="B52" s="9"/>
      <c r="C52" s="9"/>
      <c r="D52" s="9"/>
      <c r="E52" s="9"/>
      <c r="F52" s="9"/>
      <c r="G52" s="9"/>
      <c r="H52" s="9"/>
      <c r="I52" s="12" t="s">
        <v>21</v>
      </c>
      <c r="J52" s="12">
        <f t="shared" ref="J52:M52" si="4">AVERAGE(J46:J51)</f>
        <v>25.0795828333333</v>
      </c>
      <c r="K52" s="12">
        <f t="shared" si="4"/>
        <v>1.8675725</v>
      </c>
      <c r="L52" s="12">
        <f t="shared" si="4"/>
        <v>26.3107941666667</v>
      </c>
      <c r="M52" s="12">
        <f t="shared" si="4"/>
        <v>2.9615595</v>
      </c>
      <c r="O52" s="15"/>
    </row>
    <row r="53" s="1" customFormat="1" ht="17.55" spans="15:15">
      <c r="O53" s="15"/>
    </row>
    <row r="64" s="1" customFormat="1" ht="17.55"/>
  </sheetData>
  <mergeCells count="22">
    <mergeCell ref="B5:C5"/>
    <mergeCell ref="D5:E5"/>
    <mergeCell ref="F5:G5"/>
    <mergeCell ref="B15:C15"/>
    <mergeCell ref="D15:E15"/>
    <mergeCell ref="F15:G15"/>
    <mergeCell ref="B25:C25"/>
    <mergeCell ref="D25:E25"/>
    <mergeCell ref="F25:G25"/>
    <mergeCell ref="B35:C35"/>
    <mergeCell ref="D35:E35"/>
    <mergeCell ref="F35:G35"/>
    <mergeCell ref="B45:C45"/>
    <mergeCell ref="D45:E45"/>
    <mergeCell ref="F45:G45"/>
    <mergeCell ref="A5:A7"/>
    <mergeCell ref="A15:A17"/>
    <mergeCell ref="A25:A27"/>
    <mergeCell ref="A35:A37"/>
    <mergeCell ref="A45:A47"/>
    <mergeCell ref="A1:M3"/>
    <mergeCell ref="S5:AF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3"/>
  <sheetViews>
    <sheetView tabSelected="1" zoomScale="37" zoomScaleNormal="37" workbookViewId="0">
      <selection activeCell="R32" sqref="R32"/>
    </sheetView>
  </sheetViews>
  <sheetFormatPr defaultColWidth="9" defaultRowHeight="16.8"/>
  <cols>
    <col min="1" max="1" width="11" style="1" customWidth="1"/>
    <col min="2" max="10" width="9" style="1"/>
    <col min="11" max="11" width="9.91071428571429" style="1" customWidth="1"/>
    <col min="12" max="16" width="11.8303571428571" style="1" customWidth="1"/>
    <col min="17" max="17" width="21.9553571428571" style="1" customWidth="1"/>
    <col min="18" max="20" width="11.8303571428571" style="1" customWidth="1"/>
    <col min="21" max="16384" width="9" style="1"/>
  </cols>
  <sheetData>
    <row r="1" ht="26" spans="1:15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6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6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7.55"/>
    <row r="5" s="1" customFormat="1" ht="17.55" spans="1:17">
      <c r="A5" s="3" t="s">
        <v>1</v>
      </c>
      <c r="B5" s="4" t="s">
        <v>2</v>
      </c>
      <c r="C5" s="4"/>
      <c r="D5" s="4" t="s">
        <v>26</v>
      </c>
      <c r="E5" s="4"/>
      <c r="F5" s="4" t="s">
        <v>27</v>
      </c>
      <c r="G5" s="4"/>
      <c r="H5" s="4" t="s">
        <v>28</v>
      </c>
      <c r="I5" s="4"/>
      <c r="J5" s="11"/>
      <c r="K5" s="11" t="s">
        <v>5</v>
      </c>
      <c r="L5" s="11" t="s">
        <v>6</v>
      </c>
      <c r="M5" s="11" t="s">
        <v>7</v>
      </c>
      <c r="N5" s="11" t="s">
        <v>8</v>
      </c>
      <c r="O5" s="11" t="s">
        <v>9</v>
      </c>
      <c r="P5" s="1"/>
      <c r="Q5" s="14" t="s">
        <v>10</v>
      </c>
    </row>
    <row r="6" s="1" customFormat="1" spans="1:33">
      <c r="A6" s="5"/>
      <c r="B6" s="6" t="s">
        <v>12</v>
      </c>
      <c r="C6" s="6" t="s">
        <v>13</v>
      </c>
      <c r="D6" s="6" t="s">
        <v>12</v>
      </c>
      <c r="E6" s="6" t="s">
        <v>13</v>
      </c>
      <c r="F6" s="6" t="s">
        <v>12</v>
      </c>
      <c r="G6" s="6" t="s">
        <v>13</v>
      </c>
      <c r="H6" s="6" t="s">
        <v>12</v>
      </c>
      <c r="I6" s="6" t="s">
        <v>13</v>
      </c>
      <c r="J6" s="1"/>
      <c r="K6" s="1" t="s">
        <v>14</v>
      </c>
      <c r="L6" s="1">
        <v>10.859946</v>
      </c>
      <c r="M6" s="1">
        <v>0.606007</v>
      </c>
      <c r="N6" s="1">
        <v>34.670314</v>
      </c>
      <c r="O6" s="1">
        <v>1.411343</v>
      </c>
      <c r="P6" s="1"/>
      <c r="Q6" s="15">
        <f>3600/O12*0.8*1.8*0.954</f>
        <v>1430.64475357657</v>
      </c>
      <c r="T6" s="16" t="s">
        <v>29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="1" customFormat="1" spans="1:33">
      <c r="A7" s="5"/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1"/>
      <c r="K7" s="1" t="s">
        <v>16</v>
      </c>
      <c r="L7" s="1">
        <v>20.438003</v>
      </c>
      <c r="M7" s="1">
        <v>1.431548</v>
      </c>
      <c r="N7" s="1">
        <v>24.550062</v>
      </c>
      <c r="O7" s="1">
        <v>3.870107</v>
      </c>
      <c r="P7" s="1"/>
      <c r="Q7" s="15"/>
      <c r="R7" s="1"/>
      <c r="S7" s="1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="1" customFormat="1" spans="1:33">
      <c r="A8" s="7"/>
      <c r="B8" s="1"/>
      <c r="C8" s="1"/>
      <c r="D8" s="1"/>
      <c r="E8" s="1"/>
      <c r="F8" s="1"/>
      <c r="G8" s="1"/>
      <c r="H8" s="1"/>
      <c r="I8" s="1"/>
      <c r="J8" s="1"/>
      <c r="K8" s="1" t="s">
        <v>17</v>
      </c>
      <c r="L8" s="1">
        <v>20.158546</v>
      </c>
      <c r="M8" s="1">
        <v>1.579173</v>
      </c>
      <c r="N8" s="1">
        <v>24.709803</v>
      </c>
      <c r="O8" s="1">
        <v>4.321773</v>
      </c>
      <c r="P8" s="1"/>
      <c r="Q8" s="15"/>
      <c r="R8" s="1"/>
      <c r="S8" s="1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="1" customFormat="1" spans="1:33">
      <c r="A9" s="7"/>
      <c r="B9" s="1"/>
      <c r="C9" s="1"/>
      <c r="D9" s="1"/>
      <c r="E9" s="1"/>
      <c r="F9" s="1"/>
      <c r="G9" s="1"/>
      <c r="H9" s="1"/>
      <c r="I9" s="1"/>
      <c r="J9" s="1"/>
      <c r="K9" s="1" t="s">
        <v>18</v>
      </c>
      <c r="L9" s="1">
        <v>19.765379</v>
      </c>
      <c r="M9" s="1">
        <v>1.621508</v>
      </c>
      <c r="N9" s="1">
        <v>24.231547</v>
      </c>
      <c r="O9" s="1">
        <v>2.531663</v>
      </c>
      <c r="P9" s="1"/>
      <c r="Q9" s="15"/>
      <c r="R9" s="1"/>
      <c r="S9" s="1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="1" customFormat="1" spans="1:33">
      <c r="A10" s="7"/>
      <c r="B10" s="1"/>
      <c r="C10" s="1"/>
      <c r="D10" s="1"/>
      <c r="E10" s="1"/>
      <c r="F10" s="1"/>
      <c r="G10" s="1"/>
      <c r="H10" s="1"/>
      <c r="I10" s="1"/>
      <c r="J10" s="1"/>
      <c r="K10" s="1" t="s">
        <v>19</v>
      </c>
      <c r="L10" s="1">
        <v>21.0231</v>
      </c>
      <c r="M10" s="1">
        <v>1.787836</v>
      </c>
      <c r="N10" s="1">
        <v>23.949251</v>
      </c>
      <c r="O10" s="1">
        <v>4.46815</v>
      </c>
      <c r="P10" s="1"/>
      <c r="Q10" s="15"/>
      <c r="R10" s="1"/>
      <c r="S10" s="1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="1" customFormat="1" spans="1:33">
      <c r="A11" s="7"/>
      <c r="B11" s="1"/>
      <c r="C11" s="1"/>
      <c r="D11" s="1"/>
      <c r="E11" s="1"/>
      <c r="F11" s="1"/>
      <c r="G11" s="1"/>
      <c r="H11" s="1"/>
      <c r="I11" s="1"/>
      <c r="J11" s="1"/>
      <c r="K11" s="1" t="s">
        <v>20</v>
      </c>
      <c r="L11" s="1">
        <v>20.425902</v>
      </c>
      <c r="M11" s="1">
        <v>1.519313</v>
      </c>
      <c r="N11" s="1">
        <v>24.222079</v>
      </c>
      <c r="O11" s="1">
        <v>4.138113</v>
      </c>
      <c r="P11" s="1"/>
      <c r="Q11" s="15"/>
      <c r="R11" s="1"/>
      <c r="S11" s="1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="1" customFormat="1" ht="17.55" spans="1:17">
      <c r="A12" s="8"/>
      <c r="B12" s="9"/>
      <c r="C12" s="9"/>
      <c r="D12" s="9"/>
      <c r="E12" s="9"/>
      <c r="F12" s="9"/>
      <c r="G12" s="9"/>
      <c r="H12" s="9"/>
      <c r="I12" s="9"/>
      <c r="J12" s="9"/>
      <c r="K12" s="12" t="s">
        <v>21</v>
      </c>
      <c r="L12" s="12">
        <f t="shared" ref="L12:T12" si="0">AVERAGE(L6:L11)</f>
        <v>18.7784793333333</v>
      </c>
      <c r="M12" s="12">
        <f t="shared" si="0"/>
        <v>1.42423083333333</v>
      </c>
      <c r="N12" s="12">
        <f t="shared" si="0"/>
        <v>26.0555093333333</v>
      </c>
      <c r="O12" s="12">
        <f t="shared" si="0"/>
        <v>3.45685816666667</v>
      </c>
      <c r="Q12" s="15"/>
    </row>
    <row r="13" s="1" customFormat="1" ht="17.55" spans="17:17">
      <c r="Q13" s="15"/>
    </row>
    <row r="14" s="1" customFormat="1" ht="17.55" spans="17:17">
      <c r="Q14" s="15"/>
    </row>
    <row r="15" s="1" customFormat="1" ht="17.55" spans="1:17">
      <c r="A15" s="3" t="s">
        <v>1</v>
      </c>
      <c r="B15" s="4" t="s">
        <v>2</v>
      </c>
      <c r="C15" s="4"/>
      <c r="D15" s="4" t="s">
        <v>26</v>
      </c>
      <c r="E15" s="4"/>
      <c r="F15" s="4" t="s">
        <v>27</v>
      </c>
      <c r="G15" s="4"/>
      <c r="H15" s="4" t="s">
        <v>28</v>
      </c>
      <c r="I15" s="4"/>
      <c r="J15" s="11"/>
      <c r="K15" s="11" t="s">
        <v>5</v>
      </c>
      <c r="L15" s="11" t="s">
        <v>6</v>
      </c>
      <c r="M15" s="11" t="s">
        <v>7</v>
      </c>
      <c r="N15" s="11" t="s">
        <v>8</v>
      </c>
      <c r="O15" s="11" t="s">
        <v>9</v>
      </c>
      <c r="P15" s="1"/>
      <c r="Q15" s="14" t="s">
        <v>10</v>
      </c>
    </row>
    <row r="16" s="1" customFormat="1" spans="1:17">
      <c r="A16" s="5"/>
      <c r="B16" s="6" t="s">
        <v>12</v>
      </c>
      <c r="C16" s="6" t="s">
        <v>13</v>
      </c>
      <c r="D16" s="6" t="s">
        <v>12</v>
      </c>
      <c r="E16" s="6" t="s">
        <v>13</v>
      </c>
      <c r="F16" s="6" t="s">
        <v>12</v>
      </c>
      <c r="G16" s="6" t="s">
        <v>13</v>
      </c>
      <c r="H16" s="6" t="s">
        <v>12</v>
      </c>
      <c r="I16" s="6" t="s">
        <v>13</v>
      </c>
      <c r="J16" s="1"/>
      <c r="K16" s="1" t="s">
        <v>14</v>
      </c>
      <c r="L16" s="1">
        <v>10.308406</v>
      </c>
      <c r="M16" s="1">
        <v>0.673913</v>
      </c>
      <c r="N16" s="1">
        <v>34.899504</v>
      </c>
      <c r="O16" s="1">
        <v>0.886583</v>
      </c>
      <c r="P16" s="1"/>
      <c r="Q16" s="15">
        <f>3600/O22*0.8*1.8*0.954</f>
        <v>1452.46824556887</v>
      </c>
    </row>
    <row r="17" s="1" customFormat="1" spans="1:17">
      <c r="A17" s="5"/>
      <c r="B17" s="10" t="s">
        <v>22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1"/>
      <c r="K17" s="1" t="s">
        <v>16</v>
      </c>
      <c r="L17" s="1">
        <v>21.04241</v>
      </c>
      <c r="M17" s="1">
        <v>1.710638</v>
      </c>
      <c r="N17" s="1">
        <v>23.707837</v>
      </c>
      <c r="O17" s="1">
        <v>3.691353</v>
      </c>
      <c r="P17" s="1"/>
      <c r="Q17" s="15"/>
    </row>
    <row r="18" s="1" customFormat="1" spans="1:17">
      <c r="A18" s="7"/>
      <c r="B18" s="1"/>
      <c r="C18" s="1"/>
      <c r="D18" s="1"/>
      <c r="E18" s="1"/>
      <c r="F18" s="1"/>
      <c r="G18" s="1"/>
      <c r="H18" s="1"/>
      <c r="I18" s="1"/>
      <c r="J18" s="1"/>
      <c r="K18" s="1" t="s">
        <v>17</v>
      </c>
      <c r="L18" s="1">
        <v>21.63961</v>
      </c>
      <c r="M18" s="1">
        <v>1.818057</v>
      </c>
      <c r="N18" s="1">
        <v>23.125189</v>
      </c>
      <c r="O18" s="1">
        <v>3.798718</v>
      </c>
      <c r="P18" s="1"/>
      <c r="Q18" s="15"/>
    </row>
    <row r="19" s="1" customFormat="1" spans="1:17">
      <c r="A19" s="7"/>
      <c r="B19" s="1"/>
      <c r="C19" s="1"/>
      <c r="D19" s="1"/>
      <c r="E19" s="1"/>
      <c r="F19" s="1"/>
      <c r="G19" s="1"/>
      <c r="H19" s="1"/>
      <c r="I19" s="1"/>
      <c r="J19" s="1"/>
      <c r="K19" s="1" t="s">
        <v>18</v>
      </c>
      <c r="L19" s="1">
        <v>20.949163</v>
      </c>
      <c r="M19" s="1">
        <v>1.935484</v>
      </c>
      <c r="N19" s="1">
        <v>22.851188</v>
      </c>
      <c r="O19" s="1">
        <v>3.898755</v>
      </c>
      <c r="P19" s="1"/>
      <c r="Q19" s="15"/>
    </row>
    <row r="20" s="1" customFormat="1" spans="1:17">
      <c r="A20" s="7"/>
      <c r="B20" s="1"/>
      <c r="C20" s="1"/>
      <c r="D20" s="1"/>
      <c r="E20" s="1"/>
      <c r="F20" s="1"/>
      <c r="G20" s="1"/>
      <c r="H20" s="1"/>
      <c r="I20" s="1"/>
      <c r="J20" s="1"/>
      <c r="K20" s="1" t="s">
        <v>19</v>
      </c>
      <c r="L20" s="1">
        <v>21.44579</v>
      </c>
      <c r="M20" s="1">
        <v>1.903005</v>
      </c>
      <c r="N20" s="1">
        <v>23.277454</v>
      </c>
      <c r="O20" s="1">
        <v>4.060564</v>
      </c>
      <c r="P20" s="1"/>
      <c r="Q20" s="15"/>
    </row>
    <row r="21" s="1" customFormat="1" spans="1:17">
      <c r="A21" s="7"/>
      <c r="B21" s="1"/>
      <c r="C21" s="1"/>
      <c r="D21" s="1"/>
      <c r="E21" s="1"/>
      <c r="F21" s="1"/>
      <c r="G21" s="1"/>
      <c r="H21" s="1"/>
      <c r="I21" s="1"/>
      <c r="J21" s="1"/>
      <c r="K21" s="1" t="s">
        <v>20</v>
      </c>
      <c r="L21" s="1">
        <v>20.653221</v>
      </c>
      <c r="M21" s="1">
        <v>1.72973</v>
      </c>
      <c r="N21" s="1">
        <v>23.473331</v>
      </c>
      <c r="O21" s="1">
        <v>4.093538</v>
      </c>
      <c r="P21" s="1"/>
      <c r="Q21" s="15"/>
    </row>
    <row r="22" s="1" customFormat="1" ht="17.55" spans="1:17">
      <c r="A22" s="8"/>
      <c r="B22" s="9"/>
      <c r="C22" s="9"/>
      <c r="D22" s="9"/>
      <c r="E22" s="9"/>
      <c r="F22" s="9"/>
      <c r="G22" s="9"/>
      <c r="H22" s="9"/>
      <c r="I22" s="9"/>
      <c r="J22" s="9"/>
      <c r="K22" s="12" t="s">
        <v>21</v>
      </c>
      <c r="L22" s="12">
        <f t="shared" ref="L22:T22" si="1">AVERAGE(L16:L21)</f>
        <v>19.3397666666667</v>
      </c>
      <c r="M22" s="12">
        <f t="shared" si="1"/>
        <v>1.62847116666667</v>
      </c>
      <c r="N22" s="12">
        <f t="shared" si="1"/>
        <v>25.2224171666667</v>
      </c>
      <c r="O22" s="12">
        <f t="shared" si="1"/>
        <v>3.4049185</v>
      </c>
      <c r="Q22" s="15"/>
    </row>
    <row r="23" s="1" customFormat="1" ht="17.55" spans="17:17">
      <c r="Q23" s="15"/>
    </row>
    <row r="24" s="1" customFormat="1" ht="17.55" spans="17:17">
      <c r="Q24" s="15"/>
    </row>
    <row r="25" s="1" customFormat="1" ht="17.55" spans="1:17">
      <c r="A25" s="3" t="s">
        <v>1</v>
      </c>
      <c r="B25" s="4" t="s">
        <v>2</v>
      </c>
      <c r="C25" s="4"/>
      <c r="D25" s="4" t="s">
        <v>26</v>
      </c>
      <c r="E25" s="4"/>
      <c r="F25" s="4" t="s">
        <v>27</v>
      </c>
      <c r="G25" s="4"/>
      <c r="H25" s="4" t="s">
        <v>28</v>
      </c>
      <c r="I25" s="4"/>
      <c r="J25" s="11"/>
      <c r="K25" s="11" t="s">
        <v>5</v>
      </c>
      <c r="L25" s="11" t="s">
        <v>6</v>
      </c>
      <c r="M25" s="11" t="s">
        <v>7</v>
      </c>
      <c r="N25" s="11" t="s">
        <v>8</v>
      </c>
      <c r="O25" s="11" t="s">
        <v>9</v>
      </c>
      <c r="P25" s="1"/>
      <c r="Q25" s="14" t="s">
        <v>10</v>
      </c>
    </row>
    <row r="26" s="1" customFormat="1" spans="1:17">
      <c r="A26" s="5"/>
      <c r="B26" s="6" t="s">
        <v>12</v>
      </c>
      <c r="C26" s="6" t="s">
        <v>13</v>
      </c>
      <c r="D26" s="6" t="s">
        <v>12</v>
      </c>
      <c r="E26" s="6" t="s">
        <v>13</v>
      </c>
      <c r="F26" s="6" t="s">
        <v>12</v>
      </c>
      <c r="G26" s="6" t="s">
        <v>13</v>
      </c>
      <c r="H26" s="6" t="s">
        <v>12</v>
      </c>
      <c r="I26" s="6" t="s">
        <v>13</v>
      </c>
      <c r="J26" s="1"/>
      <c r="K26" s="1" t="s">
        <v>14</v>
      </c>
      <c r="L26" s="1">
        <v>10.537086</v>
      </c>
      <c r="M26" s="1">
        <v>0.623468</v>
      </c>
      <c r="N26" s="1">
        <v>35.040903</v>
      </c>
      <c r="O26" s="1">
        <v>1.21541</v>
      </c>
      <c r="P26" s="1"/>
      <c r="Q26" s="17">
        <f>3600/O32*0.8*1.8*0.954</f>
        <v>1683.35511284263</v>
      </c>
    </row>
    <row r="27" s="1" customFormat="1" spans="1:17">
      <c r="A27" s="5"/>
      <c r="B27" s="6" t="s">
        <v>15</v>
      </c>
      <c r="C27" s="6" t="s">
        <v>15</v>
      </c>
      <c r="D27" s="6" t="s">
        <v>15</v>
      </c>
      <c r="E27" s="10" t="s">
        <v>22</v>
      </c>
      <c r="F27" s="6" t="s">
        <v>15</v>
      </c>
      <c r="G27" s="6" t="s">
        <v>15</v>
      </c>
      <c r="H27" s="6" t="s">
        <v>15</v>
      </c>
      <c r="I27" s="6" t="s">
        <v>15</v>
      </c>
      <c r="J27" s="1"/>
      <c r="K27" s="1" t="s">
        <v>16</v>
      </c>
      <c r="L27" s="1">
        <v>20.143815</v>
      </c>
      <c r="M27" s="1">
        <v>1.60503</v>
      </c>
      <c r="N27" s="1">
        <v>24.736897</v>
      </c>
      <c r="O27" s="1">
        <v>2.916294</v>
      </c>
      <c r="P27" s="1"/>
      <c r="Q27" s="15"/>
    </row>
    <row r="28" s="1" customFormat="1" spans="1:17">
      <c r="A28" s="7"/>
      <c r="B28" s="1"/>
      <c r="C28" s="1"/>
      <c r="D28" s="1"/>
      <c r="E28" s="1"/>
      <c r="F28" s="1"/>
      <c r="G28" s="1"/>
      <c r="H28" s="1"/>
      <c r="I28" s="1"/>
      <c r="J28" s="1"/>
      <c r="K28" s="1" t="s">
        <v>17</v>
      </c>
      <c r="L28" s="1">
        <v>20.135622</v>
      </c>
      <c r="M28" s="1">
        <v>1.541429</v>
      </c>
      <c r="N28" s="1">
        <v>24.80363</v>
      </c>
      <c r="O28" s="1">
        <v>3.188958</v>
      </c>
      <c r="P28" s="1"/>
      <c r="Q28" s="15"/>
    </row>
    <row r="29" s="1" customFormat="1" spans="1:17">
      <c r="A29" s="7"/>
      <c r="B29" s="1"/>
      <c r="C29" s="1"/>
      <c r="D29" s="1"/>
      <c r="E29" s="1"/>
      <c r="F29" s="1"/>
      <c r="G29" s="1"/>
      <c r="H29" s="1"/>
      <c r="I29" s="1"/>
      <c r="J29" s="1"/>
      <c r="K29" s="1" t="s">
        <v>18</v>
      </c>
      <c r="L29" s="1">
        <v>19.835318</v>
      </c>
      <c r="M29" s="1">
        <v>1.847978</v>
      </c>
      <c r="N29" s="1">
        <v>24.300641</v>
      </c>
      <c r="O29" s="1">
        <v>2.989073</v>
      </c>
      <c r="P29" s="1"/>
      <c r="Q29" s="15"/>
    </row>
    <row r="30" s="1" customFormat="1" spans="1:17">
      <c r="A30" s="7"/>
      <c r="B30" s="1"/>
      <c r="C30" s="1"/>
      <c r="D30" s="1"/>
      <c r="E30" s="1"/>
      <c r="F30" s="1"/>
      <c r="G30" s="1"/>
      <c r="H30" s="1"/>
      <c r="I30" s="1"/>
      <c r="J30" s="1"/>
      <c r="K30" s="1" t="s">
        <v>19</v>
      </c>
      <c r="L30" s="1">
        <v>20.259212</v>
      </c>
      <c r="M30" s="1">
        <v>1.666667</v>
      </c>
      <c r="N30" s="1">
        <v>24.468018</v>
      </c>
      <c r="O30" s="1">
        <v>3.794519</v>
      </c>
      <c r="P30" s="1"/>
      <c r="Q30" s="15"/>
    </row>
    <row r="31" s="1" customFormat="1" spans="1:17">
      <c r="A31" s="7"/>
      <c r="B31" s="1"/>
      <c r="C31" s="1"/>
      <c r="D31" s="1"/>
      <c r="E31" s="1"/>
      <c r="F31" s="1"/>
      <c r="G31" s="1"/>
      <c r="H31" s="1"/>
      <c r="I31" s="1"/>
      <c r="J31" s="1"/>
      <c r="K31" s="1" t="s">
        <v>20</v>
      </c>
      <c r="L31" s="1">
        <v>19.311446</v>
      </c>
      <c r="M31" s="1">
        <v>1.514768</v>
      </c>
      <c r="N31" s="1">
        <v>25.116623</v>
      </c>
      <c r="O31" s="1">
        <v>3.523171</v>
      </c>
      <c r="P31" s="1"/>
      <c r="Q31" s="15"/>
    </row>
    <row r="32" s="1" customFormat="1" ht="17.55" spans="1:17">
      <c r="A32" s="8"/>
      <c r="B32" s="9"/>
      <c r="C32" s="9"/>
      <c r="D32" s="9"/>
      <c r="E32" s="9"/>
      <c r="F32" s="9"/>
      <c r="G32" s="9"/>
      <c r="H32" s="9"/>
      <c r="I32" s="9"/>
      <c r="J32" s="9"/>
      <c r="K32" s="12" t="s">
        <v>21</v>
      </c>
      <c r="L32" s="12">
        <f t="shared" ref="L32:T32" si="2">AVERAGE(L26:L31)</f>
        <v>18.3704165</v>
      </c>
      <c r="M32" s="12">
        <f t="shared" si="2"/>
        <v>1.46655666666667</v>
      </c>
      <c r="N32" s="12">
        <f t="shared" si="2"/>
        <v>26.4111186666667</v>
      </c>
      <c r="O32" s="12">
        <f t="shared" si="2"/>
        <v>2.93790416666667</v>
      </c>
      <c r="Q32" s="15"/>
    </row>
    <row r="33" s="1" customFormat="1" ht="17.55" spans="17:17">
      <c r="Q33" s="15"/>
    </row>
    <row r="34" s="1" customFormat="1" ht="17.55" spans="17:17">
      <c r="Q34" s="15"/>
    </row>
    <row r="35" s="1" customFormat="1" ht="17.55" spans="1:17">
      <c r="A35" s="3" t="s">
        <v>1</v>
      </c>
      <c r="B35" s="4" t="s">
        <v>2</v>
      </c>
      <c r="C35" s="4"/>
      <c r="D35" s="4" t="s">
        <v>26</v>
      </c>
      <c r="E35" s="4"/>
      <c r="F35" s="4" t="s">
        <v>27</v>
      </c>
      <c r="G35" s="4"/>
      <c r="H35" s="4" t="s">
        <v>28</v>
      </c>
      <c r="I35" s="4"/>
      <c r="J35" s="11"/>
      <c r="K35" s="11" t="s">
        <v>5</v>
      </c>
      <c r="L35" s="11" t="s">
        <v>6</v>
      </c>
      <c r="M35" s="11" t="s">
        <v>7</v>
      </c>
      <c r="N35" s="11" t="s">
        <v>8</v>
      </c>
      <c r="O35" s="11" t="s">
        <v>9</v>
      </c>
      <c r="P35" s="1"/>
      <c r="Q35" s="14" t="s">
        <v>10</v>
      </c>
    </row>
    <row r="36" s="1" customFormat="1" spans="1:17">
      <c r="A36" s="5"/>
      <c r="B36" s="6" t="s">
        <v>12</v>
      </c>
      <c r="C36" s="6" t="s">
        <v>13</v>
      </c>
      <c r="D36" s="6" t="s">
        <v>12</v>
      </c>
      <c r="E36" s="6" t="s">
        <v>13</v>
      </c>
      <c r="F36" s="6" t="s">
        <v>12</v>
      </c>
      <c r="G36" s="6" t="s">
        <v>13</v>
      </c>
      <c r="H36" s="6" t="s">
        <v>12</v>
      </c>
      <c r="I36" s="6" t="s">
        <v>13</v>
      </c>
      <c r="J36" s="1"/>
      <c r="K36" s="1" t="s">
        <v>14</v>
      </c>
      <c r="L36" s="1">
        <v>11.094155</v>
      </c>
      <c r="M36" s="1">
        <v>0.625</v>
      </c>
      <c r="N36" s="1">
        <v>34.772947</v>
      </c>
      <c r="O36" s="1">
        <v>0.036588</v>
      </c>
      <c r="P36" s="1"/>
      <c r="Q36" s="15">
        <f>3600/O42*0.8*1.8*0.954</f>
        <v>1239.24003520113</v>
      </c>
    </row>
    <row r="37" s="1" customFormat="1" spans="1:17">
      <c r="A37" s="5"/>
      <c r="B37" s="6" t="s">
        <v>15</v>
      </c>
      <c r="C37" s="6" t="s">
        <v>15</v>
      </c>
      <c r="D37" s="6" t="s">
        <v>15</v>
      </c>
      <c r="E37" s="6" t="s">
        <v>15</v>
      </c>
      <c r="F37" s="10" t="s">
        <v>22</v>
      </c>
      <c r="G37" s="6" t="s">
        <v>15</v>
      </c>
      <c r="H37" s="10" t="s">
        <v>22</v>
      </c>
      <c r="I37" s="10" t="s">
        <v>22</v>
      </c>
      <c r="J37" s="1"/>
      <c r="K37" s="1" t="s">
        <v>16</v>
      </c>
      <c r="L37" s="1">
        <v>20.970618</v>
      </c>
      <c r="M37" s="1">
        <v>1.645113</v>
      </c>
      <c r="N37" s="1">
        <v>24.367413</v>
      </c>
      <c r="O37" s="1">
        <v>2.619507</v>
      </c>
      <c r="P37" s="1"/>
      <c r="Q37" s="15"/>
    </row>
    <row r="38" s="1" customFormat="1" spans="1:17">
      <c r="A38" s="7"/>
      <c r="B38" s="1"/>
      <c r="C38" s="1"/>
      <c r="D38" s="1"/>
      <c r="E38" s="1"/>
      <c r="F38" s="1"/>
      <c r="G38" s="1"/>
      <c r="H38" s="1"/>
      <c r="I38" s="1"/>
      <c r="J38" s="1"/>
      <c r="K38" s="1" t="s">
        <v>17</v>
      </c>
      <c r="L38" s="1">
        <v>23.760625</v>
      </c>
      <c r="M38" s="1">
        <v>1.649789</v>
      </c>
      <c r="N38" s="1">
        <v>22.158591</v>
      </c>
      <c r="O38" s="1">
        <v>3.608756</v>
      </c>
      <c r="P38" s="1"/>
      <c r="Q38" s="15"/>
    </row>
    <row r="39" s="1" customFormat="1" spans="1:17">
      <c r="A39" s="7"/>
      <c r="B39" s="1"/>
      <c r="C39" s="1"/>
      <c r="D39" s="1"/>
      <c r="E39" s="1"/>
      <c r="F39" s="1"/>
      <c r="G39" s="1"/>
      <c r="H39" s="1"/>
      <c r="I39" s="1"/>
      <c r="J39" s="1"/>
      <c r="K39" s="1" t="s">
        <v>18</v>
      </c>
      <c r="L39" s="1">
        <v>25.741685</v>
      </c>
      <c r="M39" s="1">
        <v>2.203753</v>
      </c>
      <c r="N39" s="1">
        <v>19.915092</v>
      </c>
      <c r="O39" s="1">
        <v>5.24886</v>
      </c>
      <c r="P39" s="1"/>
      <c r="Q39" s="15"/>
    </row>
    <row r="40" s="1" customFormat="1" spans="1:17">
      <c r="A40" s="7"/>
      <c r="B40" s="1"/>
      <c r="C40" s="1"/>
      <c r="D40" s="1"/>
      <c r="E40" s="1"/>
      <c r="F40" s="1"/>
      <c r="G40" s="1"/>
      <c r="H40" s="1"/>
      <c r="I40" s="1"/>
      <c r="J40" s="1"/>
      <c r="K40" s="1" t="s">
        <v>19</v>
      </c>
      <c r="L40" s="1">
        <v>28.713975</v>
      </c>
      <c r="M40" s="1">
        <v>2.570451</v>
      </c>
      <c r="N40" s="1">
        <v>18.721622</v>
      </c>
      <c r="O40" s="1">
        <v>6.019755</v>
      </c>
      <c r="P40" s="1"/>
      <c r="Q40" s="15"/>
    </row>
    <row r="41" s="1" customFormat="1" spans="1:17">
      <c r="A41" s="7"/>
      <c r="B41" s="1"/>
      <c r="C41" s="1"/>
      <c r="D41" s="1"/>
      <c r="E41" s="1"/>
      <c r="F41" s="1"/>
      <c r="G41" s="1"/>
      <c r="H41" s="1"/>
      <c r="I41" s="1"/>
      <c r="J41" s="1"/>
      <c r="K41" s="1" t="s">
        <v>20</v>
      </c>
      <c r="L41" s="1">
        <v>28.798602</v>
      </c>
      <c r="M41" s="1">
        <v>2.82337</v>
      </c>
      <c r="N41" s="1">
        <v>18.260891</v>
      </c>
      <c r="O41" s="1">
        <v>6.411222</v>
      </c>
      <c r="P41" s="1"/>
      <c r="Q41" s="15"/>
    </row>
    <row r="42" s="1" customFormat="1" ht="17.55" spans="1:17">
      <c r="A42" s="8"/>
      <c r="B42" s="9"/>
      <c r="C42" s="9"/>
      <c r="D42" s="9"/>
      <c r="E42" s="9"/>
      <c r="F42" s="9"/>
      <c r="G42" s="9"/>
      <c r="H42" s="9"/>
      <c r="I42" s="9"/>
      <c r="J42" s="9"/>
      <c r="K42" s="12" t="s">
        <v>21</v>
      </c>
      <c r="L42" s="12">
        <f t="shared" ref="L42:T42" si="3">AVERAGE(L36:L41)</f>
        <v>23.1799433333333</v>
      </c>
      <c r="M42" s="12">
        <f t="shared" si="3"/>
        <v>1.91957933333333</v>
      </c>
      <c r="N42" s="12">
        <f t="shared" si="3"/>
        <v>23.0327593333333</v>
      </c>
      <c r="O42" s="12">
        <f t="shared" si="3"/>
        <v>3.99078133333333</v>
      </c>
      <c r="Q42" s="15"/>
    </row>
    <row r="43" s="1" customFormat="1" ht="17.55" spans="17:17">
      <c r="Q43" s="15"/>
    </row>
    <row r="44" s="1" customFormat="1" ht="17.55" spans="17:17">
      <c r="Q44" s="15"/>
    </row>
    <row r="45" s="1" customFormat="1" ht="17.55" spans="1:17">
      <c r="A45" s="3" t="s">
        <v>1</v>
      </c>
      <c r="B45" s="4" t="s">
        <v>2</v>
      </c>
      <c r="C45" s="4"/>
      <c r="D45" s="4" t="s">
        <v>26</v>
      </c>
      <c r="E45" s="4"/>
      <c r="F45" s="4" t="s">
        <v>27</v>
      </c>
      <c r="G45" s="4"/>
      <c r="H45" s="4" t="s">
        <v>28</v>
      </c>
      <c r="I45" s="4"/>
      <c r="J45" s="11"/>
      <c r="K45" s="11" t="s">
        <v>5</v>
      </c>
      <c r="L45" s="11" t="s">
        <v>6</v>
      </c>
      <c r="M45" s="11" t="s">
        <v>7</v>
      </c>
      <c r="N45" s="11" t="s">
        <v>8</v>
      </c>
      <c r="O45" s="11" t="s">
        <v>9</v>
      </c>
      <c r="P45" s="1"/>
      <c r="Q45" s="14" t="s">
        <v>10</v>
      </c>
    </row>
    <row r="46" s="1" customFormat="1" spans="1:17">
      <c r="A46" s="5"/>
      <c r="B46" s="6" t="s">
        <v>12</v>
      </c>
      <c r="C46" s="6" t="s">
        <v>13</v>
      </c>
      <c r="D46" s="6" t="s">
        <v>12</v>
      </c>
      <c r="E46" s="6" t="s">
        <v>13</v>
      </c>
      <c r="F46" s="6" t="s">
        <v>12</v>
      </c>
      <c r="G46" s="6" t="s">
        <v>13</v>
      </c>
      <c r="H46" s="6" t="s">
        <v>12</v>
      </c>
      <c r="I46" s="6" t="s">
        <v>13</v>
      </c>
      <c r="J46" s="1"/>
      <c r="K46" s="1" t="s">
        <v>14</v>
      </c>
      <c r="L46" s="13">
        <v>0.324697</v>
      </c>
      <c r="M46" s="13">
        <v>0</v>
      </c>
      <c r="N46" s="13">
        <v>33.741583</v>
      </c>
      <c r="O46" s="13">
        <v>0</v>
      </c>
      <c r="P46" s="1"/>
      <c r="Q46" s="15">
        <f>3600/O52*0.8*1.8*0.954</f>
        <v>1214.86255792848</v>
      </c>
    </row>
    <row r="47" s="1" customFormat="1" spans="1:17">
      <c r="A47" s="5"/>
      <c r="B47" s="10" t="s">
        <v>22</v>
      </c>
      <c r="C47" s="10" t="s">
        <v>22</v>
      </c>
      <c r="D47" s="10" t="s">
        <v>22</v>
      </c>
      <c r="E47" s="10" t="s">
        <v>22</v>
      </c>
      <c r="F47" s="10" t="s">
        <v>22</v>
      </c>
      <c r="G47" s="10" t="s">
        <v>22</v>
      </c>
      <c r="H47" s="10" t="s">
        <v>22</v>
      </c>
      <c r="I47" s="10" t="s">
        <v>22</v>
      </c>
      <c r="J47" s="1"/>
      <c r="K47" s="1" t="s">
        <v>16</v>
      </c>
      <c r="L47" s="13">
        <v>2.288595</v>
      </c>
      <c r="M47" s="13">
        <v>0.0234782</v>
      </c>
      <c r="N47" s="13">
        <v>33.08236</v>
      </c>
      <c r="O47" s="13">
        <v>0.53365</v>
      </c>
      <c r="P47" s="1"/>
      <c r="Q47" s="15"/>
    </row>
    <row r="48" s="1" customFormat="1" spans="1:15">
      <c r="A48" s="7"/>
      <c r="B48" s="1"/>
      <c r="C48" s="1"/>
      <c r="D48" s="1"/>
      <c r="E48" s="1"/>
      <c r="F48" s="1"/>
      <c r="G48" s="1"/>
      <c r="H48" s="1"/>
      <c r="I48" s="1"/>
      <c r="J48" s="1"/>
      <c r="K48" s="1" t="s">
        <v>17</v>
      </c>
      <c r="L48" s="13">
        <v>10.715617</v>
      </c>
      <c r="M48" s="13">
        <v>0.427842</v>
      </c>
      <c r="N48" s="13">
        <v>32.783817</v>
      </c>
      <c r="O48" s="13">
        <v>1.878242</v>
      </c>
    </row>
    <row r="49" s="1" customFormat="1" spans="1:15">
      <c r="A49" s="7"/>
      <c r="B49" s="1"/>
      <c r="C49" s="1"/>
      <c r="D49" s="1"/>
      <c r="E49" s="1"/>
      <c r="F49" s="1"/>
      <c r="G49" s="1"/>
      <c r="H49" s="1"/>
      <c r="I49" s="1"/>
      <c r="J49" s="1"/>
      <c r="K49" s="1" t="s">
        <v>18</v>
      </c>
      <c r="L49" s="13">
        <v>19.771166</v>
      </c>
      <c r="M49" s="13">
        <v>0.711962</v>
      </c>
      <c r="N49" s="13">
        <v>32.518006</v>
      </c>
      <c r="O49" s="13">
        <v>3.47251</v>
      </c>
    </row>
    <row r="50" s="1" customFormat="1" spans="1:15">
      <c r="A50" s="7"/>
      <c r="B50" s="1"/>
      <c r="C50" s="1"/>
      <c r="D50" s="1"/>
      <c r="E50" s="1"/>
      <c r="F50" s="1"/>
      <c r="G50" s="1"/>
      <c r="H50" s="1"/>
      <c r="I50" s="1"/>
      <c r="J50" s="1"/>
      <c r="K50" s="1" t="s">
        <v>19</v>
      </c>
      <c r="L50" s="13">
        <v>22.062495</v>
      </c>
      <c r="M50" s="13">
        <v>1.01373</v>
      </c>
      <c r="N50" s="13">
        <v>31.948244</v>
      </c>
      <c r="O50" s="13">
        <v>7.387531</v>
      </c>
    </row>
    <row r="51" s="1" customFormat="1" spans="1:15">
      <c r="A51" s="7"/>
      <c r="B51" s="1"/>
      <c r="C51" s="1"/>
      <c r="D51" s="1"/>
      <c r="E51" s="1"/>
      <c r="F51" s="1"/>
      <c r="G51" s="1"/>
      <c r="H51" s="1"/>
      <c r="I51" s="1"/>
      <c r="J51" s="1"/>
      <c r="K51" s="1" t="s">
        <v>20</v>
      </c>
      <c r="L51" s="13">
        <v>26.620863</v>
      </c>
      <c r="M51" s="13">
        <v>1.523</v>
      </c>
      <c r="N51" s="13">
        <v>32.67891</v>
      </c>
      <c r="O51" s="13">
        <v>11.15323</v>
      </c>
    </row>
    <row r="52" s="1" customFormat="1" ht="17.55" spans="1:15">
      <c r="A52" s="8"/>
      <c r="B52" s="9"/>
      <c r="C52" s="9"/>
      <c r="D52" s="9"/>
      <c r="E52" s="9"/>
      <c r="F52" s="9"/>
      <c r="G52" s="9"/>
      <c r="H52" s="9"/>
      <c r="I52" s="9"/>
      <c r="J52" s="9"/>
      <c r="K52" s="12" t="s">
        <v>21</v>
      </c>
      <c r="L52" s="12">
        <f>AVERAGE(L46:L51)</f>
        <v>13.6305721666667</v>
      </c>
      <c r="M52" s="12">
        <f>AVERAGE(M46:M51)</f>
        <v>0.6166687</v>
      </c>
      <c r="N52" s="12">
        <f>AVERAGE(N46:N51)</f>
        <v>32.7921533333333</v>
      </c>
      <c r="O52" s="12">
        <f>AVERAGE(O46:O51)</f>
        <v>4.0708605</v>
      </c>
    </row>
    <row r="53" s="1" customFormat="1" ht="17.55"/>
  </sheetData>
  <mergeCells count="27">
    <mergeCell ref="B5:C5"/>
    <mergeCell ref="D5:E5"/>
    <mergeCell ref="F5:G5"/>
    <mergeCell ref="H5:I5"/>
    <mergeCell ref="B15:C15"/>
    <mergeCell ref="D15:E15"/>
    <mergeCell ref="F15:G15"/>
    <mergeCell ref="H15:I15"/>
    <mergeCell ref="B25:C25"/>
    <mergeCell ref="D25:E25"/>
    <mergeCell ref="F25:G25"/>
    <mergeCell ref="H25:I25"/>
    <mergeCell ref="B35:C35"/>
    <mergeCell ref="D35:E35"/>
    <mergeCell ref="F35:G35"/>
    <mergeCell ref="H35:I35"/>
    <mergeCell ref="B45:C45"/>
    <mergeCell ref="D45:E45"/>
    <mergeCell ref="F45:G45"/>
    <mergeCell ref="H45:I45"/>
    <mergeCell ref="A5:A7"/>
    <mergeCell ref="A15:A17"/>
    <mergeCell ref="A25:A27"/>
    <mergeCell ref="A35:A37"/>
    <mergeCell ref="A45:A47"/>
    <mergeCell ref="A1:O3"/>
    <mergeCell ref="T6:AG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成都数据</vt:lpstr>
      <vt:lpstr>南京数据</vt:lpstr>
      <vt:lpstr>保定数据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george-lxy</dc:creator>
  <dcterms:created xsi:type="dcterms:W3CDTF">2022-07-11T14:56:53Z</dcterms:created>
  <dcterms:modified xsi:type="dcterms:W3CDTF">2022-07-11T15:17:59Z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