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66341497144f3294/Documents/"/>
    </mc:Choice>
  </mc:AlternateContent>
  <xr:revisionPtr revIDLastSave="0" documentId="14_{6ACDB162-8670-4FCA-965D-32D7A8991734}" xr6:coauthVersionLast="47" xr6:coauthVersionMax="47" xr10:uidLastSave="{00000000-0000-0000-0000-000000000000}"/>
  <bookViews>
    <workbookView xWindow="-120" yWindow="-120" windowWidth="20730" windowHeight="11160" tabRatio="745" activeTab="1" xr2:uid="{00000000-000D-0000-FFFF-FFFF00000000}"/>
  </bookViews>
  <sheets>
    <sheet name="Tema 1-2" sheetId="2" r:id="rId1"/>
    <sheet name="Tema 3" sheetId="3" r:id="rId2"/>
  </sheets>
  <calcPr calcId="191029"/>
  <pivotCaches>
    <pivotCache cacheId="13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2" i="2" l="1"/>
  <c r="F11" i="2"/>
  <c r="F10" i="2"/>
  <c r="F9" i="2"/>
  <c r="F8" i="2"/>
  <c r="F6" i="2"/>
  <c r="F5" i="2"/>
  <c r="F4" i="2"/>
  <c r="F3" i="2"/>
</calcChain>
</file>

<file path=xl/sharedStrings.xml><?xml version="1.0" encoding="utf-8"?>
<sst xmlns="http://schemas.openxmlformats.org/spreadsheetml/2006/main" count="40" uniqueCount="33">
  <si>
    <t>Eugene</t>
  </si>
  <si>
    <t>Kurt</t>
  </si>
  <si>
    <t>Michele</t>
  </si>
  <si>
    <t>Charles</t>
  </si>
  <si>
    <t>Sara</t>
  </si>
  <si>
    <t>Jorge</t>
  </si>
  <si>
    <t>Theodore</t>
  </si>
  <si>
    <t>Logan</t>
  </si>
  <si>
    <t>Clayton</t>
  </si>
  <si>
    <t>Kimberly</t>
  </si>
  <si>
    <t>Nichole</t>
  </si>
  <si>
    <t>Anthony</t>
  </si>
  <si>
    <t>Kelli</t>
  </si>
  <si>
    <t>Billy</t>
  </si>
  <si>
    <t>Hailey</t>
  </si>
  <si>
    <t>Joe</t>
  </si>
  <si>
    <t>Ebony</t>
  </si>
  <si>
    <t>Max</t>
  </si>
  <si>
    <t>Erick</t>
  </si>
  <si>
    <t>Steven</t>
  </si>
  <si>
    <t>Krystal</t>
  </si>
  <si>
    <t>Nombre</t>
  </si>
  <si>
    <t>Edad</t>
  </si>
  <si>
    <t>Nota</t>
  </si>
  <si>
    <t>Suma</t>
  </si>
  <si>
    <t>Promedio</t>
  </si>
  <si>
    <t>Min</t>
  </si>
  <si>
    <t>Menores de edad</t>
  </si>
  <si>
    <t>Edad entre 18 y 45</t>
  </si>
  <si>
    <t>Mayores a 45</t>
  </si>
  <si>
    <t>Apto</t>
  </si>
  <si>
    <t>No apto</t>
  </si>
  <si>
    <t>Estudiantes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</si>
</sst>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2" fillId="0" borderId="0" xfId="0" applyFont="1"/>
    <xf numFmtId="0" fontId="1" fillId="3" borderId="0" xfId="0" applyFont="1" applyFill="1"/>
    <xf numFmtId="0" fontId="2" fillId="0" borderId="0" xfId="0" applyFont="1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Edad de los estudiantes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'Tema 1-2'!$E$8:$E$10</c:f>
              <c:strCache>
                <c:ptCount val="3"/>
                <c:pt idx="0">
                  <c:v>Menores de edad</c:v>
                </c:pt>
                <c:pt idx="1">
                  <c:v>Edad entre 18 y 45</c:v>
                </c:pt>
                <c:pt idx="2">
                  <c:v>Mayores a 45</c:v>
                </c:pt>
              </c:strCache>
            </c:strRef>
          </c:cat>
          <c:val>
            <c:numRef>
              <c:f>'Tema 1-2'!$F$8:$F$10</c:f>
              <c:numCache>
                <c:formatCode>General</c:formatCode>
                <c:ptCount val="3"/>
                <c:pt idx="0">
                  <c:v>1</c:v>
                </c:pt>
                <c:pt idx="1">
                  <c:v>14</c:v>
                </c:pt>
                <c:pt idx="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3F-4974-A1AC-121ED76CFC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092694944"/>
        <c:axId val="1092685344"/>
        <c:axId val="0"/>
      </c:bar3DChart>
      <c:catAx>
        <c:axId val="1092694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92685344"/>
        <c:crosses val="autoZero"/>
        <c:auto val="1"/>
        <c:lblAlgn val="ctr"/>
        <c:lblOffset val="100"/>
        <c:noMultiLvlLbl val="0"/>
      </c:catAx>
      <c:valAx>
        <c:axId val="1092685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92694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Resultados</a:t>
            </a:r>
            <a:r>
              <a:rPr lang="es-ES" baseline="0"/>
              <a:t> del examen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6EFF-4FF2-ADB8-9699DE32BC69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6EFF-4FF2-ADB8-9699DE32BC69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'Tema 1-2'!$E$11:$E$12</c:f>
              <c:strCache>
                <c:ptCount val="2"/>
                <c:pt idx="0">
                  <c:v>Apto</c:v>
                </c:pt>
                <c:pt idx="1">
                  <c:v>No apto</c:v>
                </c:pt>
              </c:strCache>
            </c:strRef>
          </c:cat>
          <c:val>
            <c:numRef>
              <c:f>'Tema 1-2'!$F$11:$F$12</c:f>
              <c:numCache>
                <c:formatCode>General</c:formatCode>
                <c:ptCount val="2"/>
                <c:pt idx="0">
                  <c:v>15</c:v>
                </c:pt>
                <c:pt idx="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FF-4FF2-ADB8-9699DE32BC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Relación</a:t>
            </a:r>
            <a:r>
              <a:rPr lang="es-ES" baseline="0"/>
              <a:t> edad/nota de 10 primeros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'Tema 1-2'!$B$1</c:f>
              <c:strCache>
                <c:ptCount val="1"/>
                <c:pt idx="0">
                  <c:v>Edad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'Tema 1-2'!$A$2:$A$10</c:f>
              <c:strCache>
                <c:ptCount val="9"/>
                <c:pt idx="0">
                  <c:v>Billy</c:v>
                </c:pt>
                <c:pt idx="1">
                  <c:v>Kelli</c:v>
                </c:pt>
                <c:pt idx="2">
                  <c:v>Jorge</c:v>
                </c:pt>
                <c:pt idx="3">
                  <c:v>Michele</c:v>
                </c:pt>
                <c:pt idx="4">
                  <c:v>Hailey</c:v>
                </c:pt>
                <c:pt idx="5">
                  <c:v>Erick</c:v>
                </c:pt>
                <c:pt idx="6">
                  <c:v>Theodore</c:v>
                </c:pt>
                <c:pt idx="7">
                  <c:v>Kimberly</c:v>
                </c:pt>
                <c:pt idx="8">
                  <c:v>Steven</c:v>
                </c:pt>
              </c:strCache>
            </c:strRef>
          </c:cat>
          <c:val>
            <c:numRef>
              <c:f>'Tema 1-2'!$B$2:$B$10</c:f>
              <c:numCache>
                <c:formatCode>General</c:formatCode>
                <c:ptCount val="9"/>
                <c:pt idx="0">
                  <c:v>53</c:v>
                </c:pt>
                <c:pt idx="1">
                  <c:v>63</c:v>
                </c:pt>
                <c:pt idx="2">
                  <c:v>36</c:v>
                </c:pt>
                <c:pt idx="3">
                  <c:v>27</c:v>
                </c:pt>
                <c:pt idx="4">
                  <c:v>48</c:v>
                </c:pt>
                <c:pt idx="5">
                  <c:v>17</c:v>
                </c:pt>
                <c:pt idx="6">
                  <c:v>33</c:v>
                </c:pt>
                <c:pt idx="7">
                  <c:v>36</c:v>
                </c:pt>
                <c:pt idx="8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23-44BF-8F40-D96765FBBA5F}"/>
            </c:ext>
          </c:extLst>
        </c:ser>
        <c:ser>
          <c:idx val="1"/>
          <c:order val="1"/>
          <c:tx>
            <c:strRef>
              <c:f>'Tema 1-2'!$C$1</c:f>
              <c:strCache>
                <c:ptCount val="1"/>
                <c:pt idx="0">
                  <c:v>Nota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'Tema 1-2'!$A$2:$A$10</c:f>
              <c:strCache>
                <c:ptCount val="9"/>
                <c:pt idx="0">
                  <c:v>Billy</c:v>
                </c:pt>
                <c:pt idx="1">
                  <c:v>Kelli</c:v>
                </c:pt>
                <c:pt idx="2">
                  <c:v>Jorge</c:v>
                </c:pt>
                <c:pt idx="3">
                  <c:v>Michele</c:v>
                </c:pt>
                <c:pt idx="4">
                  <c:v>Hailey</c:v>
                </c:pt>
                <c:pt idx="5">
                  <c:v>Erick</c:v>
                </c:pt>
                <c:pt idx="6">
                  <c:v>Theodore</c:v>
                </c:pt>
                <c:pt idx="7">
                  <c:v>Kimberly</c:v>
                </c:pt>
                <c:pt idx="8">
                  <c:v>Steven</c:v>
                </c:pt>
              </c:strCache>
            </c:strRef>
          </c:cat>
          <c:val>
            <c:numRef>
              <c:f>'Tema 1-2'!$C$2:$C$10</c:f>
              <c:numCache>
                <c:formatCode>General</c:formatCode>
                <c:ptCount val="9"/>
                <c:pt idx="0">
                  <c:v>3</c:v>
                </c:pt>
                <c:pt idx="1">
                  <c:v>2</c:v>
                </c:pt>
                <c:pt idx="2">
                  <c:v>0</c:v>
                </c:pt>
                <c:pt idx="3">
                  <c:v>3</c:v>
                </c:pt>
                <c:pt idx="4">
                  <c:v>5</c:v>
                </c:pt>
                <c:pt idx="5">
                  <c:v>3</c:v>
                </c:pt>
                <c:pt idx="6">
                  <c:v>4</c:v>
                </c:pt>
                <c:pt idx="7">
                  <c:v>2</c:v>
                </c:pt>
                <c:pt idx="8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923-44BF-8F40-D96765FBBA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572464496"/>
        <c:axId val="1572471216"/>
      </c:barChart>
      <c:catAx>
        <c:axId val="15724644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72471216"/>
        <c:crosses val="autoZero"/>
        <c:auto val="1"/>
        <c:lblAlgn val="ctr"/>
        <c:lblOffset val="100"/>
        <c:noMultiLvlLbl val="0"/>
      </c:catAx>
      <c:valAx>
        <c:axId val="1572471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72464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</xdr:colOff>
      <xdr:row>2</xdr:row>
      <xdr:rowOff>4762</xdr:rowOff>
    </xdr:from>
    <xdr:to>
      <xdr:col>13</xdr:col>
      <xdr:colOff>57150</xdr:colOff>
      <xdr:row>13</xdr:row>
      <xdr:rowOff>80962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C885AE1-AE17-8564-BA40-2FB8C3F81D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38100</xdr:colOff>
      <xdr:row>14</xdr:row>
      <xdr:rowOff>80962</xdr:rowOff>
    </xdr:from>
    <xdr:to>
      <xdr:col>13</xdr:col>
      <xdr:colOff>38100</xdr:colOff>
      <xdr:row>28</xdr:row>
      <xdr:rowOff>157162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E87B512-475C-F741-2388-F87992B65E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28575</xdr:colOff>
      <xdr:row>29</xdr:row>
      <xdr:rowOff>52387</xdr:rowOff>
    </xdr:from>
    <xdr:to>
      <xdr:col>13</xdr:col>
      <xdr:colOff>28575</xdr:colOff>
      <xdr:row>43</xdr:row>
      <xdr:rowOff>128587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EA3BF99B-401C-E86A-527A-5F09F193C5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tor" refreshedDate="45382.698484375003" createdVersion="8" refreshedVersion="8" minRefreshableVersion="3" recordCount="20" xr:uid="{5C423880-ED99-4B84-A2A8-2E1E1AD0C243}">
  <cacheSource type="worksheet">
    <worksheetSource ref="A1:C21" sheet="Tema 1-2"/>
  </cacheSource>
  <cacheFields count="3">
    <cacheField name="Nombre" numFmtId="0">
      <sharedItems count="20">
        <s v="Billy"/>
        <s v="Kelli"/>
        <s v="Jorge"/>
        <s v="Michele"/>
        <s v="Hailey"/>
        <s v="Erick"/>
        <s v="Theodore"/>
        <s v="Kimberly"/>
        <s v="Steven"/>
        <s v="Ebony"/>
        <s v="Charles"/>
        <s v="Nichole"/>
        <s v="Krystal"/>
        <s v="Sara"/>
        <s v="Logan"/>
        <s v="Joe"/>
        <s v="Anthony"/>
        <s v="Eugene"/>
        <s v="Clayton"/>
        <s v="Kurt"/>
      </sharedItems>
    </cacheField>
    <cacheField name="Edad" numFmtId="0">
      <sharedItems containsSemiMixedTypes="0" containsString="0" containsNumber="1" containsInteger="1" minValue="17" maxValue="63" count="15">
        <n v="53"/>
        <n v="63"/>
        <n v="36"/>
        <n v="27"/>
        <n v="48"/>
        <n v="17"/>
        <n v="33"/>
        <n v="31"/>
        <n v="60"/>
        <n v="26"/>
        <n v="18"/>
        <n v="42"/>
        <n v="24"/>
        <n v="29"/>
        <n v="32"/>
      </sharedItems>
    </cacheField>
    <cacheField name="Nota" numFmtId="0">
      <sharedItems containsSemiMixedTypes="0" containsString="0" containsNumber="1" containsInteger="1" minValue="0" maxValue="5" count="5">
        <n v="3"/>
        <n v="2"/>
        <n v="0"/>
        <n v="5"/>
        <n v="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x v="0"/>
    <x v="0"/>
    <x v="0"/>
  </r>
  <r>
    <x v="1"/>
    <x v="1"/>
    <x v="1"/>
  </r>
  <r>
    <x v="2"/>
    <x v="2"/>
    <x v="2"/>
  </r>
  <r>
    <x v="3"/>
    <x v="3"/>
    <x v="0"/>
  </r>
  <r>
    <x v="4"/>
    <x v="4"/>
    <x v="3"/>
  </r>
  <r>
    <x v="5"/>
    <x v="5"/>
    <x v="0"/>
  </r>
  <r>
    <x v="6"/>
    <x v="6"/>
    <x v="4"/>
  </r>
  <r>
    <x v="7"/>
    <x v="2"/>
    <x v="1"/>
  </r>
  <r>
    <x v="8"/>
    <x v="3"/>
    <x v="4"/>
  </r>
  <r>
    <x v="9"/>
    <x v="7"/>
    <x v="0"/>
  </r>
  <r>
    <x v="10"/>
    <x v="8"/>
    <x v="1"/>
  </r>
  <r>
    <x v="11"/>
    <x v="9"/>
    <x v="3"/>
  </r>
  <r>
    <x v="12"/>
    <x v="10"/>
    <x v="4"/>
  </r>
  <r>
    <x v="13"/>
    <x v="11"/>
    <x v="1"/>
  </r>
  <r>
    <x v="14"/>
    <x v="6"/>
    <x v="4"/>
  </r>
  <r>
    <x v="15"/>
    <x v="0"/>
    <x v="0"/>
  </r>
  <r>
    <x v="16"/>
    <x v="12"/>
    <x v="4"/>
  </r>
  <r>
    <x v="17"/>
    <x v="13"/>
    <x v="3"/>
  </r>
  <r>
    <x v="18"/>
    <x v="14"/>
    <x v="3"/>
  </r>
  <r>
    <x v="19"/>
    <x v="7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BC8A39-14FF-4BC2-8C21-EB91E0989A30}" name="TablaDinámica5" cacheId="13" applyNumberFormats="0" applyBorderFormats="0" applyFontFormats="0" applyPatternFormats="0" applyAlignmentFormats="0" applyWidthHeightFormats="1" dataCaption="Valores" updatedVersion="8" minRefreshableVersion="3" useAutoFormatting="1" rowGrandTotals="0" itemPrintTitles="1" createdVersion="8" indent="0" outline="1" outlineData="1" multipleFieldFilters="0" rowHeaderCaption="Estudiantes">
  <location ref="A3:A9" firstHeaderRow="1" firstDataRow="1" firstDataCol="1" rowPageCount="1" colPageCount="1"/>
  <pivotFields count="3">
    <pivotField axis="axisRow" showAll="0">
      <items count="21">
        <item x="16"/>
        <item x="0"/>
        <item x="10"/>
        <item x="18"/>
        <item x="9"/>
        <item x="5"/>
        <item x="17"/>
        <item x="4"/>
        <item x="15"/>
        <item x="2"/>
        <item x="1"/>
        <item x="7"/>
        <item x="12"/>
        <item x="19"/>
        <item x="14"/>
        <item x="3"/>
        <item x="11"/>
        <item x="13"/>
        <item x="8"/>
        <item x="6"/>
        <item t="default"/>
      </items>
    </pivotField>
    <pivotField showAll="0">
      <items count="16">
        <item x="5"/>
        <item x="10"/>
        <item x="12"/>
        <item x="9"/>
        <item x="3"/>
        <item x="13"/>
        <item x="7"/>
        <item x="14"/>
        <item x="6"/>
        <item x="2"/>
        <item x="11"/>
        <item x="4"/>
        <item x="0"/>
        <item x="8"/>
        <item x="1"/>
        <item t="default"/>
      </items>
    </pivotField>
    <pivotField axis="axisPage" showAll="0">
      <items count="6">
        <item x="2"/>
        <item x="1"/>
        <item x="0"/>
        <item x="4"/>
        <item x="3"/>
        <item t="default"/>
      </items>
    </pivotField>
  </pivotFields>
  <rowFields count="1">
    <field x="0"/>
  </rowFields>
  <rowItems count="6">
    <i>
      <x/>
    </i>
    <i>
      <x v="12"/>
    </i>
    <i>
      <x v="13"/>
    </i>
    <i>
      <x v="14"/>
    </i>
    <i>
      <x v="18"/>
    </i>
    <i>
      <x v="19"/>
    </i>
  </rowItems>
  <colItems count="1">
    <i/>
  </colItems>
  <pageFields count="1">
    <pageField fld="2" item="3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6BD8A-A91F-496F-8358-09BA1ACFA3DF}">
  <dimension ref="A1:F21"/>
  <sheetViews>
    <sheetView workbookViewId="0">
      <selection activeCell="D16" sqref="D16"/>
    </sheetView>
  </sheetViews>
  <sheetFormatPr baseColWidth="10" defaultRowHeight="15" x14ac:dyDescent="0.25"/>
  <cols>
    <col min="6" max="6" width="11.85546875" bestFit="1" customWidth="1"/>
  </cols>
  <sheetData>
    <row r="1" spans="1:6" x14ac:dyDescent="0.25">
      <c r="A1" s="4" t="s">
        <v>21</v>
      </c>
      <c r="B1" s="4" t="s">
        <v>22</v>
      </c>
      <c r="C1" s="4" t="s">
        <v>23</v>
      </c>
    </row>
    <row r="2" spans="1:6" x14ac:dyDescent="0.25">
      <c r="A2" s="1" t="s">
        <v>13</v>
      </c>
      <c r="B2" s="1">
        <v>53</v>
      </c>
      <c r="C2" s="1">
        <v>3</v>
      </c>
    </row>
    <row r="3" spans="1:6" x14ac:dyDescent="0.25">
      <c r="A3" s="2" t="s">
        <v>12</v>
      </c>
      <c r="B3" s="2">
        <v>63</v>
      </c>
      <c r="C3" s="2">
        <v>2</v>
      </c>
      <c r="E3" s="3" t="s">
        <v>24</v>
      </c>
      <c r="F3">
        <f>SUM(C2:C21)</f>
        <v>67</v>
      </c>
    </row>
    <row r="4" spans="1:6" x14ac:dyDescent="0.25">
      <c r="A4" s="1" t="s">
        <v>5</v>
      </c>
      <c r="B4" s="1">
        <v>36</v>
      </c>
      <c r="C4" s="1">
        <v>0</v>
      </c>
      <c r="E4" s="3" t="s">
        <v>25</v>
      </c>
      <c r="F4">
        <f>AVERAGE(C2:C21)</f>
        <v>3.35</v>
      </c>
    </row>
    <row r="5" spans="1:6" x14ac:dyDescent="0.25">
      <c r="A5" s="2" t="s">
        <v>2</v>
      </c>
      <c r="B5" s="2">
        <v>27</v>
      </c>
      <c r="C5" s="2">
        <v>3</v>
      </c>
      <c r="E5" s="3" t="s">
        <v>17</v>
      </c>
      <c r="F5">
        <f>MAX(C2:C21)</f>
        <v>5</v>
      </c>
    </row>
    <row r="6" spans="1:6" x14ac:dyDescent="0.25">
      <c r="A6" s="1" t="s">
        <v>14</v>
      </c>
      <c r="B6" s="1">
        <v>48</v>
      </c>
      <c r="C6" s="1">
        <v>5</v>
      </c>
      <c r="E6" s="3" t="s">
        <v>26</v>
      </c>
      <c r="F6">
        <f>MIN(C2:C21)</f>
        <v>0</v>
      </c>
    </row>
    <row r="7" spans="1:6" x14ac:dyDescent="0.25">
      <c r="A7" s="2" t="s">
        <v>18</v>
      </c>
      <c r="B7" s="2">
        <v>17</v>
      </c>
      <c r="C7" s="2">
        <v>3</v>
      </c>
      <c r="E7" s="3"/>
    </row>
    <row r="8" spans="1:6" ht="30" x14ac:dyDescent="0.25">
      <c r="A8" s="1" t="s">
        <v>6</v>
      </c>
      <c r="B8" s="1">
        <v>33</v>
      </c>
      <c r="C8" s="1">
        <v>4</v>
      </c>
      <c r="E8" s="5" t="s">
        <v>27</v>
      </c>
      <c r="F8">
        <f>COUNTIF(B2:B21, "&lt;18")</f>
        <v>1</v>
      </c>
    </row>
    <row r="9" spans="1:6" ht="30" x14ac:dyDescent="0.25">
      <c r="A9" s="2" t="s">
        <v>9</v>
      </c>
      <c r="B9" s="2">
        <v>36</v>
      </c>
      <c r="C9" s="2">
        <v>2</v>
      </c>
      <c r="E9" s="5" t="s">
        <v>28</v>
      </c>
      <c r="F9">
        <f>COUNTIF(B2:B21, "&gt;=18") - COUNTIF(B2:B21, "&gt;45")</f>
        <v>14</v>
      </c>
    </row>
    <row r="10" spans="1:6" ht="30" x14ac:dyDescent="0.25">
      <c r="A10" s="1" t="s">
        <v>19</v>
      </c>
      <c r="B10" s="1">
        <v>27</v>
      </c>
      <c r="C10" s="1">
        <v>4</v>
      </c>
      <c r="E10" s="5" t="s">
        <v>29</v>
      </c>
      <c r="F10">
        <f>COUNTIF(B2:B21, "&gt;45")</f>
        <v>5</v>
      </c>
    </row>
    <row r="11" spans="1:6" x14ac:dyDescent="0.25">
      <c r="A11" s="2" t="s">
        <v>16</v>
      </c>
      <c r="B11" s="2">
        <v>31</v>
      </c>
      <c r="C11" s="2">
        <v>3</v>
      </c>
      <c r="E11" s="5" t="s">
        <v>30</v>
      </c>
      <c r="F11">
        <f>COUNTIF(C2:C21, "&gt;=3")</f>
        <v>15</v>
      </c>
    </row>
    <row r="12" spans="1:6" x14ac:dyDescent="0.25">
      <c r="A12" s="1" t="s">
        <v>3</v>
      </c>
      <c r="B12" s="1">
        <v>60</v>
      </c>
      <c r="C12" s="1">
        <v>2</v>
      </c>
      <c r="E12" s="5" t="s">
        <v>31</v>
      </c>
      <c r="F12">
        <f>COUNTIF(C2:C21, "&lt;3")</f>
        <v>5</v>
      </c>
    </row>
    <row r="13" spans="1:6" x14ac:dyDescent="0.25">
      <c r="A13" s="2" t="s">
        <v>10</v>
      </c>
      <c r="B13" s="2">
        <v>26</v>
      </c>
      <c r="C13" s="2">
        <v>5</v>
      </c>
    </row>
    <row r="14" spans="1:6" x14ac:dyDescent="0.25">
      <c r="A14" s="1" t="s">
        <v>20</v>
      </c>
      <c r="B14" s="1">
        <v>18</v>
      </c>
      <c r="C14" s="1">
        <v>4</v>
      </c>
    </row>
    <row r="15" spans="1:6" x14ac:dyDescent="0.25">
      <c r="A15" s="2" t="s">
        <v>4</v>
      </c>
      <c r="B15" s="2">
        <v>42</v>
      </c>
      <c r="C15" s="2">
        <v>2</v>
      </c>
    </row>
    <row r="16" spans="1:6" x14ac:dyDescent="0.25">
      <c r="A16" s="1" t="s">
        <v>7</v>
      </c>
      <c r="B16" s="1">
        <v>33</v>
      </c>
      <c r="C16" s="1">
        <v>4</v>
      </c>
    </row>
    <row r="17" spans="1:3" x14ac:dyDescent="0.25">
      <c r="A17" s="2" t="s">
        <v>15</v>
      </c>
      <c r="B17" s="2">
        <v>53</v>
      </c>
      <c r="C17" s="2">
        <v>3</v>
      </c>
    </row>
    <row r="18" spans="1:3" x14ac:dyDescent="0.25">
      <c r="A18" s="1" t="s">
        <v>11</v>
      </c>
      <c r="B18" s="1">
        <v>24</v>
      </c>
      <c r="C18" s="1">
        <v>4</v>
      </c>
    </row>
    <row r="19" spans="1:3" x14ac:dyDescent="0.25">
      <c r="A19" s="2" t="s">
        <v>0</v>
      </c>
      <c r="B19" s="2">
        <v>29</v>
      </c>
      <c r="C19" s="2">
        <v>5</v>
      </c>
    </row>
    <row r="20" spans="1:3" x14ac:dyDescent="0.25">
      <c r="A20" s="1" t="s">
        <v>8</v>
      </c>
      <c r="B20" s="1">
        <v>32</v>
      </c>
      <c r="C20" s="1">
        <v>5</v>
      </c>
    </row>
    <row r="21" spans="1:3" x14ac:dyDescent="0.25">
      <c r="A21" s="2" t="s">
        <v>1</v>
      </c>
      <c r="B21" s="2">
        <v>31</v>
      </c>
      <c r="C21" s="2">
        <v>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17CC8-B9CE-4159-BE53-DC65C9EACA2A}">
  <dimension ref="A1:B9"/>
  <sheetViews>
    <sheetView tabSelected="1" workbookViewId="0">
      <selection activeCell="B9" sqref="B9"/>
    </sheetView>
  </sheetViews>
  <sheetFormatPr baseColWidth="10" defaultRowHeight="15" x14ac:dyDescent="0.25"/>
  <cols>
    <col min="1" max="1" width="13.5703125" bestFit="1" customWidth="1"/>
    <col min="2" max="2" width="4.28515625" bestFit="1" customWidth="1"/>
    <col min="3" max="3" width="13.28515625" bestFit="1" customWidth="1"/>
  </cols>
  <sheetData>
    <row r="1" spans="1:2" x14ac:dyDescent="0.25">
      <c r="A1" s="6" t="s">
        <v>23</v>
      </c>
      <c r="B1" s="7">
        <v>4</v>
      </c>
    </row>
    <row r="3" spans="1:2" x14ac:dyDescent="0.25">
      <c r="A3" s="6" t="s">
        <v>32</v>
      </c>
    </row>
    <row r="4" spans="1:2" x14ac:dyDescent="0.25">
      <c r="A4" s="7" t="s">
        <v>11</v>
      </c>
    </row>
    <row r="5" spans="1:2" x14ac:dyDescent="0.25">
      <c r="A5" s="7" t="s">
        <v>20</v>
      </c>
    </row>
    <row r="6" spans="1:2" x14ac:dyDescent="0.25">
      <c r="A6" s="7" t="s">
        <v>1</v>
      </c>
    </row>
    <row r="7" spans="1:2" x14ac:dyDescent="0.25">
      <c r="A7" s="7" t="s">
        <v>7</v>
      </c>
    </row>
    <row r="8" spans="1:2" x14ac:dyDescent="0.25">
      <c r="A8" s="7" t="s">
        <v>19</v>
      </c>
    </row>
    <row r="9" spans="1:2" x14ac:dyDescent="0.25">
      <c r="A9" s="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Tema 1-2</vt:lpstr>
      <vt:lpstr>Tema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amby</dc:creator>
  <cp:lastModifiedBy>Yana Tolstobrova</cp:lastModifiedBy>
  <dcterms:created xsi:type="dcterms:W3CDTF">2015-02-08T18:05:43Z</dcterms:created>
  <dcterms:modified xsi:type="dcterms:W3CDTF">2024-03-31T14:57:37Z</dcterms:modified>
</cp:coreProperties>
</file>