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7970" windowHeight="5685"/>
  </bookViews>
  <sheets>
    <sheet name="сводная" sheetId="1" r:id="rId1"/>
    <sheet name="Покраска Володя" sheetId="6" r:id="rId2"/>
    <sheet name="Приход" sheetId="3" r:id="rId3"/>
    <sheet name="Накладные расходы" sheetId="2" r:id="rId4"/>
    <sheet name="Расчеты" sheetId="4" r:id="rId5"/>
    <sheet name="Итоги" sheetId="5" r:id="rId6"/>
    <sheet name="Переделка" sheetId="7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6" hidden="1">Переделка!$A$2:$Q$2</definedName>
    <definedName name="_xlnm._FilterDatabase" localSheetId="1" hidden="1">'Покраска Володя'!$A$2:$Q$2</definedName>
    <definedName name="_xlnm._FilterDatabase" localSheetId="0" hidden="1">сводная!$A$2:$Q$3037</definedName>
  </definedNames>
  <calcPr calcId="124519"/>
</workbook>
</file>

<file path=xl/calcChain.xml><?xml version="1.0" encoding="utf-8"?>
<calcChain xmlns="http://schemas.openxmlformats.org/spreadsheetml/2006/main">
  <c r="O2977" i="1"/>
  <c r="Q2977" s="1"/>
  <c r="K2977"/>
  <c r="Q3034"/>
  <c r="O3033"/>
  <c r="Q3033" s="1"/>
  <c r="O3032"/>
  <c r="Q3032" s="1"/>
  <c r="O3031"/>
  <c r="Q3031" s="1"/>
  <c r="O3030"/>
  <c r="Q3030" s="1"/>
  <c r="O3029"/>
  <c r="Q3029" s="1"/>
  <c r="O3028"/>
  <c r="Q3028" s="1"/>
  <c r="O3027"/>
  <c r="Q3027" s="1"/>
  <c r="O3026"/>
  <c r="Q3026" s="1"/>
  <c r="O3025"/>
  <c r="Q3025" s="1"/>
  <c r="O3024"/>
  <c r="Q3024" s="1"/>
  <c r="O3023"/>
  <c r="Q3023" s="1"/>
  <c r="O3022"/>
  <c r="Q3022" s="1"/>
  <c r="O3021"/>
  <c r="Q3021" s="1"/>
  <c r="O3020"/>
  <c r="Q3020" s="1"/>
  <c r="O3019"/>
  <c r="Q3019" s="1"/>
  <c r="O3018"/>
  <c r="Q3018" s="1"/>
  <c r="O3017"/>
  <c r="Q3017" s="1"/>
  <c r="O3016"/>
  <c r="Q3016" s="1"/>
  <c r="O3015"/>
  <c r="Q3015" s="1"/>
  <c r="O3014"/>
  <c r="Q3014" s="1"/>
  <c r="O3013"/>
  <c r="Q3013" s="1"/>
  <c r="O3012"/>
  <c r="Q3012" s="1"/>
  <c r="O3011"/>
  <c r="Q3011" s="1"/>
  <c r="O3010"/>
  <c r="Q3010" s="1"/>
  <c r="O3009"/>
  <c r="Q3009" s="1"/>
  <c r="O3008"/>
  <c r="Q3008" s="1"/>
  <c r="O3007"/>
  <c r="Q3007" s="1"/>
  <c r="O3006"/>
  <c r="Q3006" s="1"/>
  <c r="O3005"/>
  <c r="Q3005" s="1"/>
  <c r="O3004"/>
  <c r="Q3004" s="1"/>
  <c r="O3003"/>
  <c r="Q3003" s="1"/>
  <c r="O3002"/>
  <c r="Q3002" s="1"/>
  <c r="O3001"/>
  <c r="Q3001" s="1"/>
  <c r="O3000"/>
  <c r="Q3000" s="1"/>
  <c r="O2999"/>
  <c r="Q2999" s="1"/>
  <c r="O2998"/>
  <c r="Q2998" s="1"/>
  <c r="O2997"/>
  <c r="Q2997" s="1"/>
  <c r="O2996"/>
  <c r="Q2996" s="1"/>
  <c r="O2995"/>
  <c r="Q2995" s="1"/>
  <c r="O2994"/>
  <c r="Q2994" s="1"/>
  <c r="O2993"/>
  <c r="Q2993" s="1"/>
  <c r="O2992"/>
  <c r="Q2992" s="1"/>
  <c r="O2991"/>
  <c r="Q2991" s="1"/>
  <c r="O2990"/>
  <c r="Q2990" s="1"/>
  <c r="O2989"/>
  <c r="Q2989" s="1"/>
  <c r="O2988"/>
  <c r="Q2988" s="1"/>
  <c r="O2987"/>
  <c r="Q2987" s="1"/>
  <c r="O2986"/>
  <c r="Q2986" s="1"/>
  <c r="O2985"/>
  <c r="Q2985" s="1"/>
  <c r="O2984"/>
  <c r="Q2984" s="1"/>
  <c r="O2983"/>
  <c r="Q2983" s="1"/>
  <c r="O2982"/>
  <c r="Q2982" s="1"/>
  <c r="O2981"/>
  <c r="Q2981" s="1"/>
  <c r="O2980"/>
  <c r="Q2980" s="1"/>
  <c r="O2979"/>
  <c r="Q2979" s="1"/>
  <c r="O2978"/>
  <c r="Q2978" s="1"/>
  <c r="O2976"/>
  <c r="Q2976" s="1"/>
  <c r="O2975"/>
  <c r="Q2975" s="1"/>
  <c r="O2974"/>
  <c r="Q2974" s="1"/>
  <c r="O2973"/>
  <c r="Q2973" s="1"/>
  <c r="O2972"/>
  <c r="Q2972" s="1"/>
  <c r="O2968"/>
  <c r="Q2968" s="1"/>
  <c r="O2967"/>
  <c r="Q2967" s="1"/>
  <c r="O2966"/>
  <c r="Q2966" s="1"/>
  <c r="O2965"/>
  <c r="Q2965" s="1"/>
  <c r="O2964"/>
  <c r="Q2964" s="1"/>
  <c r="O2963"/>
  <c r="Q2963" s="1"/>
  <c r="O2962"/>
  <c r="Q2962" s="1"/>
  <c r="O2961"/>
  <c r="Q2961" s="1"/>
  <c r="O2960"/>
  <c r="Q2960" s="1"/>
  <c r="O2959"/>
  <c r="Q2959" s="1"/>
  <c r="O2958"/>
  <c r="Q2958" s="1"/>
  <c r="O2957"/>
  <c r="Q2957" s="1"/>
  <c r="O2956"/>
  <c r="Q2956" s="1"/>
  <c r="O2955"/>
  <c r="Q2955" s="1"/>
  <c r="O2954"/>
  <c r="Q2954" s="1"/>
  <c r="O2953"/>
  <c r="Q2953" s="1"/>
  <c r="O2952"/>
  <c r="Q2952" s="1"/>
  <c r="O2951"/>
  <c r="Q2951" s="1"/>
  <c r="O2950"/>
  <c r="Q2950" s="1"/>
  <c r="O2949"/>
  <c r="Q2949" s="1"/>
  <c r="O2948"/>
  <c r="Q2948" s="1"/>
  <c r="O2947"/>
  <c r="Q2947" s="1"/>
  <c r="O2946"/>
  <c r="Q2946" s="1"/>
  <c r="O2945"/>
  <c r="Q2945" s="1"/>
  <c r="O2944"/>
  <c r="Q2944" s="1"/>
  <c r="O2943"/>
  <c r="Q2943" s="1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6"/>
  <c r="K2975"/>
  <c r="K2974"/>
  <c r="K2973"/>
  <c r="K2972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F3" i="5"/>
  <c r="C50" i="4"/>
  <c r="Q3" i="6"/>
  <c r="K3"/>
  <c r="F8" i="4"/>
  <c r="F7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6"/>
  <c r="F5"/>
  <c r="F4"/>
  <c r="F3"/>
  <c r="E3" i="5"/>
  <c r="C3"/>
  <c r="F60" i="3"/>
  <c r="E60"/>
  <c r="D3" i="5" s="1"/>
  <c r="D60" i="3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4"/>
  <c r="G3"/>
  <c r="F2" i="4"/>
  <c r="O2887" i="1"/>
  <c r="Q2887" s="1"/>
  <c r="O2888"/>
  <c r="Q2888" s="1"/>
  <c r="O2889"/>
  <c r="Q2889" s="1"/>
  <c r="O2890"/>
  <c r="Q2890" s="1"/>
  <c r="O2891"/>
  <c r="Q2891" s="1"/>
  <c r="O2892"/>
  <c r="Q2892" s="1"/>
  <c r="O2893"/>
  <c r="Q2893" s="1"/>
  <c r="O2894"/>
  <c r="Q2894" s="1"/>
  <c r="O2895"/>
  <c r="Q2895" s="1"/>
  <c r="O2896"/>
  <c r="Q2896" s="1"/>
  <c r="O2897"/>
  <c r="Q2897" s="1"/>
  <c r="O2898"/>
  <c r="Q2898" s="1"/>
  <c r="O2899"/>
  <c r="Q2899" s="1"/>
  <c r="O2900"/>
  <c r="Q2900" s="1"/>
  <c r="O2901"/>
  <c r="Q2901" s="1"/>
  <c r="O2902"/>
  <c r="Q2902" s="1"/>
  <c r="O2903"/>
  <c r="Q2903" s="1"/>
  <c r="O2904"/>
  <c r="Q2904" s="1"/>
  <c r="O2905"/>
  <c r="Q2905" s="1"/>
  <c r="O2906"/>
  <c r="Q2906" s="1"/>
  <c r="O2907"/>
  <c r="Q2907" s="1"/>
  <c r="O2908"/>
  <c r="Q2908" s="1"/>
  <c r="O2909"/>
  <c r="Q2909" s="1"/>
  <c r="O2910"/>
  <c r="Q2910" s="1"/>
  <c r="O2911"/>
  <c r="Q2911" s="1"/>
  <c r="O2912"/>
  <c r="Q2912" s="1"/>
  <c r="O2913"/>
  <c r="Q2913" s="1"/>
  <c r="O2914"/>
  <c r="Q2914" s="1"/>
  <c r="O2915"/>
  <c r="Q2915" s="1"/>
  <c r="O2916"/>
  <c r="Q2916" s="1"/>
  <c r="O2917"/>
  <c r="Q2917" s="1"/>
  <c r="O2918"/>
  <c r="Q2918" s="1"/>
  <c r="O2919"/>
  <c r="Q2919" s="1"/>
  <c r="O2920"/>
  <c r="Q2920" s="1"/>
  <c r="O2921"/>
  <c r="Q2921" s="1"/>
  <c r="O2922"/>
  <c r="Q2922" s="1"/>
  <c r="O2923"/>
  <c r="Q2923" s="1"/>
  <c r="O2924"/>
  <c r="Q2924" s="1"/>
  <c r="O2925"/>
  <c r="Q2925" s="1"/>
  <c r="O2926"/>
  <c r="Q2926" s="1"/>
  <c r="O2927"/>
  <c r="Q2927" s="1"/>
  <c r="O2928"/>
  <c r="Q2928" s="1"/>
  <c r="O2929"/>
  <c r="Q2929" s="1"/>
  <c r="O2930"/>
  <c r="Q2930" s="1"/>
  <c r="O2931"/>
  <c r="Q2931" s="1"/>
  <c r="O2932"/>
  <c r="Q2932" s="1"/>
  <c r="O2933"/>
  <c r="Q2933" s="1"/>
  <c r="O2934"/>
  <c r="Q2934" s="1"/>
  <c r="O2935"/>
  <c r="Q2935" s="1"/>
  <c r="O2936"/>
  <c r="Q2936" s="1"/>
  <c r="O2937"/>
  <c r="Q2937" s="1"/>
  <c r="O2938"/>
  <c r="Q2938" s="1"/>
  <c r="O2939"/>
  <c r="Q2939" s="1"/>
  <c r="O2940"/>
  <c r="Q2940" s="1"/>
  <c r="O2941"/>
  <c r="Q2941" s="1"/>
  <c r="O2942"/>
  <c r="Q2942" s="1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886"/>
  <c r="K2885"/>
  <c r="O2886"/>
  <c r="Q2886" s="1"/>
  <c r="O2885"/>
  <c r="Q2885" s="1"/>
  <c r="K2884"/>
  <c r="O2884"/>
  <c r="Q2884" s="1"/>
  <c r="O2883"/>
  <c r="Q2883" s="1"/>
  <c r="K2883"/>
  <c r="K2882"/>
  <c r="O2882"/>
  <c r="Q2882" s="1"/>
  <c r="O2881"/>
  <c r="Q2881" s="1"/>
  <c r="O2880"/>
  <c r="Q2880" s="1"/>
  <c r="O2879"/>
  <c r="Q2879" s="1"/>
  <c r="O2878"/>
  <c r="Q2878" s="1"/>
  <c r="O2877"/>
  <c r="Q2877" s="1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O2876"/>
  <c r="Q2876" s="1"/>
  <c r="O2875"/>
  <c r="Q2875" s="1"/>
  <c r="O2874"/>
  <c r="Q2874" s="1"/>
  <c r="O2873"/>
  <c r="Q2873" s="1"/>
  <c r="O2872"/>
  <c r="Q2872" s="1"/>
  <c r="O2871"/>
  <c r="Q2871" s="1"/>
  <c r="O2870"/>
  <c r="Q2870" s="1"/>
  <c r="O2869"/>
  <c r="Q2869" s="1"/>
  <c r="O2868"/>
  <c r="Q2868" s="1"/>
  <c r="O2867"/>
  <c r="Q2867" s="1"/>
  <c r="O2866"/>
  <c r="Q2866" s="1"/>
  <c r="K2865"/>
  <c r="O2865"/>
  <c r="K2864"/>
  <c r="K2863"/>
  <c r="H3" i="5" l="1"/>
  <c r="Q2865" i="1"/>
  <c r="O2854"/>
  <c r="Q2854" s="1"/>
  <c r="O2855"/>
  <c r="Q2855" s="1"/>
  <c r="O2856"/>
  <c r="Q2856" s="1"/>
  <c r="O2857"/>
  <c r="Q2857" s="1"/>
  <c r="O2858"/>
  <c r="Q2858" s="1"/>
  <c r="O2859"/>
  <c r="Q2859" s="1"/>
  <c r="O2860"/>
  <c r="Q2860" s="1"/>
  <c r="O2861"/>
  <c r="Q2861" s="1"/>
  <c r="O2862"/>
  <c r="Q2862" s="1"/>
  <c r="O2863"/>
  <c r="Q2863" s="1"/>
  <c r="O2864"/>
  <c r="Q2864" s="1"/>
  <c r="O2853"/>
  <c r="Q2853" s="1"/>
  <c r="O2852"/>
  <c r="Q2852" s="1"/>
  <c r="O2851"/>
  <c r="Q2851" s="1"/>
  <c r="K2850"/>
  <c r="K2851"/>
  <c r="K2852"/>
  <c r="K2853"/>
  <c r="K2854"/>
  <c r="K2855"/>
  <c r="K2856"/>
  <c r="K2857"/>
  <c r="K2858"/>
  <c r="K2859"/>
  <c r="K2860"/>
  <c r="K2861"/>
  <c r="K2862"/>
  <c r="O2850"/>
  <c r="Q2850" s="1"/>
  <c r="K2849"/>
  <c r="O2849"/>
  <c r="Q2849" s="1"/>
  <c r="O2848"/>
  <c r="Q2848" s="1"/>
  <c r="K2842"/>
  <c r="K2843"/>
  <c r="K2844"/>
  <c r="K2845"/>
  <c r="K2846"/>
  <c r="K2847"/>
  <c r="K2848"/>
  <c r="K2841"/>
  <c r="K2840"/>
  <c r="K2839"/>
  <c r="O2831" l="1"/>
  <c r="Q2831" s="1"/>
  <c r="O2832"/>
  <c r="Q2832" s="1"/>
  <c r="O2833"/>
  <c r="Q2833" s="1"/>
  <c r="O2834"/>
  <c r="Q2834" s="1"/>
  <c r="O2835"/>
  <c r="Q2835" s="1"/>
  <c r="O2836"/>
  <c r="Q2836" s="1"/>
  <c r="O2837"/>
  <c r="Q2837" s="1"/>
  <c r="O2838"/>
  <c r="Q2838" s="1"/>
  <c r="O2839"/>
  <c r="Q2839" s="1"/>
  <c r="O2840"/>
  <c r="Q2840" s="1"/>
  <c r="O2841"/>
  <c r="Q2841" s="1"/>
  <c r="O2842"/>
  <c r="Q2842" s="1"/>
  <c r="O2843"/>
  <c r="Q2843" s="1"/>
  <c r="O2844"/>
  <c r="Q2844" s="1"/>
  <c r="O2845"/>
  <c r="Q2845" s="1"/>
  <c r="O2846"/>
  <c r="Q2846" s="1"/>
  <c r="O2847"/>
  <c r="Q2847" s="1"/>
  <c r="K2831" l="1"/>
  <c r="K2832"/>
  <c r="K2833"/>
  <c r="K2834"/>
  <c r="K2835"/>
  <c r="K2836"/>
  <c r="K2837"/>
  <c r="K2838"/>
  <c r="O2824"/>
  <c r="Q2824" s="1"/>
  <c r="O2825"/>
  <c r="Q2825" s="1"/>
  <c r="O2826"/>
  <c r="Q2826" s="1"/>
  <c r="O2827"/>
  <c r="Q2827" s="1"/>
  <c r="O2828"/>
  <c r="Q2828" s="1"/>
  <c r="O2829"/>
  <c r="Q2829" s="1"/>
  <c r="O2830"/>
  <c r="Q2830" s="1"/>
  <c r="O2823"/>
  <c r="Q2823" s="1"/>
  <c r="O2822"/>
  <c r="Q2822" s="1"/>
  <c r="O2821"/>
  <c r="Q2821" s="1"/>
  <c r="O2820"/>
  <c r="Q2820" s="1"/>
  <c r="K2817"/>
  <c r="K2818"/>
  <c r="K2819"/>
  <c r="K2820"/>
  <c r="K2821"/>
  <c r="K2822"/>
  <c r="K2823"/>
  <c r="K2824"/>
  <c r="K2825"/>
  <c r="K2826"/>
  <c r="K2827"/>
  <c r="K2828"/>
  <c r="K2829"/>
  <c r="K2830"/>
  <c r="O2804"/>
  <c r="Q2804" s="1"/>
  <c r="O2805"/>
  <c r="Q2805" s="1"/>
  <c r="O2806"/>
  <c r="Q2806" s="1"/>
  <c r="O2807"/>
  <c r="Q2807" s="1"/>
  <c r="O2808"/>
  <c r="Q2808" s="1"/>
  <c r="O2809"/>
  <c r="Q2809" s="1"/>
  <c r="O2810"/>
  <c r="Q2810" s="1"/>
  <c r="O2811"/>
  <c r="Q2811" s="1"/>
  <c r="O2812"/>
  <c r="Q2812" s="1"/>
  <c r="O2813"/>
  <c r="Q2813" s="1"/>
  <c r="O2814"/>
  <c r="Q2814" s="1"/>
  <c r="O2815"/>
  <c r="Q2815" s="1"/>
  <c r="O2816"/>
  <c r="Q2816" s="1"/>
  <c r="O2817"/>
  <c r="Q2817" s="1"/>
  <c r="O2818"/>
  <c r="Q2818" s="1"/>
  <c r="O2819"/>
  <c r="Q2819" s="1"/>
  <c r="K2803"/>
  <c r="K2804"/>
  <c r="K2805"/>
  <c r="K2806"/>
  <c r="K2807"/>
  <c r="K2808"/>
  <c r="K2809"/>
  <c r="K2810"/>
  <c r="K2811"/>
  <c r="K2812"/>
  <c r="K2813"/>
  <c r="K2814"/>
  <c r="K2815"/>
  <c r="K2816"/>
  <c r="O2800"/>
  <c r="Q2800" s="1"/>
  <c r="O2801"/>
  <c r="Q2801" s="1"/>
  <c r="O2802"/>
  <c r="Q2802" s="1"/>
  <c r="O2803"/>
  <c r="Q2803" s="1"/>
  <c r="K2799"/>
  <c r="K2800"/>
  <c r="K2801"/>
  <c r="K2802"/>
  <c r="O2799"/>
  <c r="Q2799" s="1"/>
  <c r="K2798"/>
  <c r="O2798"/>
  <c r="Q2798" s="1"/>
  <c r="K2797"/>
  <c r="O2797"/>
  <c r="Q2797" s="1"/>
  <c r="O2787"/>
  <c r="Q2787" s="1"/>
  <c r="O2788"/>
  <c r="Q2788" s="1"/>
  <c r="O2789"/>
  <c r="Q2789" s="1"/>
  <c r="O2790"/>
  <c r="Q2790" s="1"/>
  <c r="O2791"/>
  <c r="Q2791" s="1"/>
  <c r="O2792"/>
  <c r="Q2792" s="1"/>
  <c r="O2793"/>
  <c r="Q2793" s="1"/>
  <c r="O2794"/>
  <c r="Q2794" s="1"/>
  <c r="O2795"/>
  <c r="Q2795" s="1"/>
  <c r="O2796"/>
  <c r="Q2796" s="1"/>
  <c r="K2787"/>
  <c r="K2788"/>
  <c r="K2789"/>
  <c r="K2790"/>
  <c r="K2791"/>
  <c r="K2792"/>
  <c r="K2793"/>
  <c r="K2794"/>
  <c r="K2795"/>
  <c r="K2796"/>
  <c r="K2786" l="1"/>
  <c r="O2786"/>
  <c r="Q2786" s="1"/>
  <c r="K2785"/>
  <c r="O2785"/>
  <c r="Q2785" s="1"/>
  <c r="K2784"/>
  <c r="O2784"/>
  <c r="Q2784" s="1"/>
  <c r="K2783"/>
  <c r="O2783"/>
  <c r="Q2783" s="1"/>
  <c r="K2782"/>
  <c r="O2782"/>
  <c r="Q2782" s="1"/>
  <c r="K2781"/>
  <c r="O2781"/>
  <c r="Q2781" s="1"/>
  <c r="O2780"/>
  <c r="Q2780" s="1"/>
  <c r="O2779"/>
  <c r="Q2779" s="1"/>
  <c r="O2778"/>
  <c r="Q2778" s="1"/>
  <c r="O2777"/>
  <c r="Q2777" s="1"/>
  <c r="K2776"/>
  <c r="K2777"/>
  <c r="K2778"/>
  <c r="K2779"/>
  <c r="K2780"/>
  <c r="O2776"/>
  <c r="Q2776" s="1"/>
  <c r="K2775"/>
  <c r="K2774"/>
  <c r="K2773"/>
  <c r="O2764"/>
  <c r="Q2764" s="1"/>
  <c r="O2765"/>
  <c r="Q2765" s="1"/>
  <c r="O2766"/>
  <c r="Q2766" s="1"/>
  <c r="O2767"/>
  <c r="Q2767" s="1"/>
  <c r="O2768"/>
  <c r="Q2768" s="1"/>
  <c r="O2769"/>
  <c r="Q2769" s="1"/>
  <c r="O2770"/>
  <c r="Q2770" s="1"/>
  <c r="O2771"/>
  <c r="Q2771" s="1"/>
  <c r="O2772"/>
  <c r="Q2772" s="1"/>
  <c r="O2773"/>
  <c r="Q2773" s="1"/>
  <c r="O2774"/>
  <c r="Q2774" s="1"/>
  <c r="O2775"/>
  <c r="Q2775" s="1"/>
  <c r="O2763"/>
  <c r="Q2763" s="1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O2755"/>
  <c r="Q2755" s="1"/>
  <c r="O2756"/>
  <c r="Q2756" s="1"/>
  <c r="O2757"/>
  <c r="Q2757" s="1"/>
  <c r="O2758"/>
  <c r="Q2758" s="1"/>
  <c r="O2759"/>
  <c r="Q2759" s="1"/>
  <c r="O2760"/>
  <c r="Q2760" s="1"/>
  <c r="O2761"/>
  <c r="Q2761" s="1"/>
  <c r="O2762"/>
  <c r="Q2762" s="1"/>
  <c r="K2754"/>
  <c r="O2754"/>
  <c r="Q2754" s="1"/>
  <c r="O2753"/>
  <c r="Q2753" s="1"/>
  <c r="O2752"/>
  <c r="Q2752" s="1"/>
  <c r="O2751"/>
  <c r="Q2751" s="1"/>
  <c r="O2750"/>
  <c r="Q2750" s="1"/>
  <c r="O2749"/>
  <c r="Q2749" s="1"/>
  <c r="K2739"/>
  <c r="K2740"/>
  <c r="K2741"/>
  <c r="K2742"/>
  <c r="K2743"/>
  <c r="K2744"/>
  <c r="K2745"/>
  <c r="K2746"/>
  <c r="K2747"/>
  <c r="K2748"/>
  <c r="K2749"/>
  <c r="K2750"/>
  <c r="K2751"/>
  <c r="K2752"/>
  <c r="K2753"/>
  <c r="O2748"/>
  <c r="Q2748" s="1"/>
  <c r="O2747"/>
  <c r="Q2747" s="1"/>
  <c r="O2746"/>
  <c r="Q2746" s="1"/>
  <c r="O2745"/>
  <c r="Q2745" s="1"/>
  <c r="O2744"/>
  <c r="Q2744" s="1"/>
  <c r="O2743"/>
  <c r="Q2743" s="1"/>
  <c r="O2742"/>
  <c r="Q2742" s="1"/>
  <c r="O2741"/>
  <c r="Q2741" s="1"/>
  <c r="O2740"/>
  <c r="Q2740" s="1"/>
  <c r="O2739"/>
  <c r="Q2739" s="1"/>
  <c r="K2738"/>
  <c r="O2738"/>
  <c r="Q2738" s="1"/>
  <c r="K2737" l="1"/>
  <c r="O2737"/>
  <c r="Q2737" s="1"/>
  <c r="K2736"/>
  <c r="O2736"/>
  <c r="Q2736" s="1"/>
  <c r="K2735"/>
  <c r="O2735"/>
  <c r="Q2735" s="1"/>
  <c r="K2734"/>
  <c r="O2734"/>
  <c r="Q2734" s="1"/>
  <c r="K2733"/>
  <c r="O2733"/>
  <c r="Q2733" s="1"/>
  <c r="O2732"/>
  <c r="Q2732" s="1"/>
  <c r="O2731"/>
  <c r="Q2731" s="1"/>
  <c r="O2730"/>
  <c r="Q2730" s="1"/>
  <c r="O2729"/>
  <c r="Q2729" s="1"/>
  <c r="O2728"/>
  <c r="Q2728" s="1"/>
  <c r="O2727"/>
  <c r="Q2727" s="1"/>
  <c r="O2726"/>
  <c r="Q2726" s="1"/>
  <c r="O2725"/>
  <c r="Q2725" s="1"/>
  <c r="O2724"/>
  <c r="Q2724" s="1"/>
  <c r="O2723"/>
  <c r="Q2723" s="1"/>
  <c r="K2720"/>
  <c r="K2721"/>
  <c r="K2722"/>
  <c r="K2723"/>
  <c r="K2724"/>
  <c r="K2725"/>
  <c r="K2726"/>
  <c r="K2727"/>
  <c r="K2728"/>
  <c r="K2729"/>
  <c r="K2730"/>
  <c r="K2731"/>
  <c r="K2732"/>
  <c r="K2719"/>
  <c r="O2715"/>
  <c r="Q2715" s="1"/>
  <c r="O2716"/>
  <c r="Q2716" s="1"/>
  <c r="O2717"/>
  <c r="Q2717" s="1"/>
  <c r="O2718"/>
  <c r="Q2718" s="1"/>
  <c r="O2719"/>
  <c r="Q2719" s="1"/>
  <c r="O2720"/>
  <c r="Q2720" s="1"/>
  <c r="O2721"/>
  <c r="Q2721" s="1"/>
  <c r="O2722"/>
  <c r="Q2722" s="1"/>
  <c r="K2718"/>
  <c r="K2717"/>
  <c r="K2716"/>
  <c r="K2715"/>
  <c r="K2714"/>
  <c r="O2714"/>
  <c r="Q2714" s="1"/>
  <c r="K2713"/>
  <c r="O2713"/>
  <c r="Q2713" s="1"/>
  <c r="O2712"/>
  <c r="Q2712" s="1"/>
  <c r="O2711"/>
  <c r="Q2711" s="1"/>
  <c r="O2710"/>
  <c r="Q2710" s="1"/>
  <c r="O2709"/>
  <c r="Q2709" s="1"/>
  <c r="O2708"/>
  <c r="Q2708" s="1"/>
  <c r="O2707"/>
  <c r="Q2707" s="1"/>
  <c r="O2706"/>
  <c r="Q2706" s="1"/>
  <c r="O2705"/>
  <c r="Q2705" s="1"/>
  <c r="O2704"/>
  <c r="Q2704" s="1"/>
  <c r="O2703"/>
  <c r="Q2703" s="1"/>
  <c r="K2698"/>
  <c r="K2699"/>
  <c r="K2700"/>
  <c r="K2701"/>
  <c r="K2702"/>
  <c r="K2703"/>
  <c r="K2704"/>
  <c r="K2705"/>
  <c r="K2706"/>
  <c r="K2707"/>
  <c r="K2708"/>
  <c r="K2709"/>
  <c r="K2710"/>
  <c r="K2711"/>
  <c r="K2712"/>
  <c r="K2697"/>
  <c r="K2696"/>
  <c r="K2695" l="1"/>
  <c r="K2694"/>
  <c r="O2693"/>
  <c r="Q2693" s="1"/>
  <c r="O2694"/>
  <c r="Q2694" s="1"/>
  <c r="O2695"/>
  <c r="Q2695" s="1"/>
  <c r="O2696"/>
  <c r="Q2696" s="1"/>
  <c r="O2697"/>
  <c r="Q2697" s="1"/>
  <c r="O2698"/>
  <c r="Q2698" s="1"/>
  <c r="O2699"/>
  <c r="Q2699" s="1"/>
  <c r="O2700"/>
  <c r="Q2700" s="1"/>
  <c r="O2701"/>
  <c r="Q2701" s="1"/>
  <c r="O2702"/>
  <c r="Q2702" s="1"/>
  <c r="K2693"/>
  <c r="O2692"/>
  <c r="Q2692" s="1"/>
  <c r="O2691"/>
  <c r="Q2691" s="1"/>
  <c r="O2690"/>
  <c r="Q2690" s="1"/>
  <c r="O2689"/>
  <c r="Q2689" s="1"/>
  <c r="O2688"/>
  <c r="Q2688" s="1"/>
  <c r="O2687"/>
  <c r="Q2687" s="1"/>
  <c r="O2686"/>
  <c r="Q2686" s="1"/>
  <c r="O2685"/>
  <c r="Q2685" s="1"/>
  <c r="O2684"/>
  <c r="Q2684" s="1"/>
  <c r="O2683"/>
  <c r="Q2683" s="1"/>
  <c r="O2682"/>
  <c r="Q2682" s="1"/>
  <c r="O2681"/>
  <c r="Q2681" s="1"/>
  <c r="K2679"/>
  <c r="K2680"/>
  <c r="K2681"/>
  <c r="K2682"/>
  <c r="K2683"/>
  <c r="K2684"/>
  <c r="K2685"/>
  <c r="K2686"/>
  <c r="K2687"/>
  <c r="K2688"/>
  <c r="K2689"/>
  <c r="K2690"/>
  <c r="K2691"/>
  <c r="K2692"/>
  <c r="O2680"/>
  <c r="Q2680" s="1"/>
  <c r="O2678"/>
  <c r="Q2678" s="1"/>
  <c r="O2679"/>
  <c r="Q2679" s="1"/>
  <c r="K2678"/>
  <c r="K2677"/>
  <c r="O2677"/>
  <c r="Q2677" s="1"/>
  <c r="K2676"/>
  <c r="O2676"/>
  <c r="Q2676" s="1"/>
  <c r="O2675"/>
  <c r="Q2675" s="1"/>
  <c r="O2674"/>
  <c r="Q2674" s="1"/>
  <c r="O2673"/>
  <c r="Q2673" s="1"/>
  <c r="K2669"/>
  <c r="K2670"/>
  <c r="K2671"/>
  <c r="K2672"/>
  <c r="K2673"/>
  <c r="K2674"/>
  <c r="K2675"/>
  <c r="O2672"/>
  <c r="Q2672" s="1"/>
  <c r="O2671"/>
  <c r="Q2671" s="1"/>
  <c r="O2670"/>
  <c r="Q2670" s="1"/>
  <c r="O2669"/>
  <c r="Q2669" s="1"/>
  <c r="O2668"/>
  <c r="Q2668" s="1"/>
  <c r="O2667"/>
  <c r="Q2667" s="1"/>
  <c r="O2666"/>
  <c r="Q2666" s="1"/>
  <c r="O2665"/>
  <c r="Q2665" s="1"/>
  <c r="O2664"/>
  <c r="Q2664" s="1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O2655"/>
  <c r="Q2655" s="1"/>
  <c r="O2656"/>
  <c r="Q2656" s="1"/>
  <c r="O2657"/>
  <c r="Q2657" s="1"/>
  <c r="O2658"/>
  <c r="Q2658" s="1"/>
  <c r="O2659"/>
  <c r="Q2659" s="1"/>
  <c r="O2660"/>
  <c r="Q2660" s="1"/>
  <c r="O2661"/>
  <c r="Q2661" s="1"/>
  <c r="O2662"/>
  <c r="Q2662" s="1"/>
  <c r="O2663"/>
  <c r="Q2663" s="1"/>
  <c r="O2654"/>
  <c r="Q2654" s="1"/>
  <c r="O2653"/>
  <c r="Q2653" s="1"/>
  <c r="K2652"/>
  <c r="K2651"/>
  <c r="O2643"/>
  <c r="Q2643" s="1"/>
  <c r="O2644"/>
  <c r="Q2644" s="1"/>
  <c r="O2645"/>
  <c r="Q2645" s="1"/>
  <c r="O2646"/>
  <c r="Q2646" s="1"/>
  <c r="O2647"/>
  <c r="Q2647" s="1"/>
  <c r="O2648"/>
  <c r="Q2648" s="1"/>
  <c r="O2649"/>
  <c r="Q2649" s="1"/>
  <c r="O2650"/>
  <c r="Q2650" s="1"/>
  <c r="O2651"/>
  <c r="Q2651" s="1"/>
  <c r="O2652"/>
  <c r="Q2652" s="1"/>
  <c r="O2642"/>
  <c r="Q2642" s="1"/>
  <c r="O2641"/>
  <c r="Q2641" s="1"/>
  <c r="O2640"/>
  <c r="Q2640" s="1"/>
  <c r="O2639"/>
  <c r="Q2639" s="1"/>
  <c r="O2638"/>
  <c r="Q2638" s="1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O2637"/>
  <c r="Q2637" s="1"/>
  <c r="O2636"/>
  <c r="Q2636" s="1"/>
  <c r="O2635"/>
  <c r="Q2635" s="1"/>
  <c r="O2634"/>
  <c r="Q2634" s="1"/>
  <c r="K2632"/>
  <c r="K2631"/>
  <c r="O2633"/>
  <c r="Q2633" s="1"/>
  <c r="O2632"/>
  <c r="Q2632" s="1"/>
  <c r="O2631"/>
  <c r="Q2631" s="1"/>
  <c r="K2630"/>
  <c r="O2630"/>
  <c r="Q2630" s="1"/>
  <c r="K2629"/>
  <c r="O2629"/>
  <c r="Q2629" s="1"/>
  <c r="K2628"/>
  <c r="O2628"/>
  <c r="Q2628" s="1"/>
  <c r="K2627"/>
  <c r="O2627"/>
  <c r="Q2627" s="1"/>
  <c r="K2626"/>
  <c r="O2626"/>
  <c r="Q2626" s="1"/>
  <c r="O2625"/>
  <c r="Q2625" s="1"/>
  <c r="O2624"/>
  <c r="Q2624" s="1"/>
  <c r="O2623"/>
  <c r="Q2623" s="1"/>
  <c r="O2622"/>
  <c r="Q2622" s="1"/>
  <c r="O2621"/>
  <c r="Q2621" s="1"/>
  <c r="O2620"/>
  <c r="Q2620" s="1"/>
  <c r="O2619"/>
  <c r="Q2619" s="1"/>
  <c r="K2618"/>
  <c r="K2619"/>
  <c r="K2620"/>
  <c r="K2621"/>
  <c r="K2622"/>
  <c r="K2623"/>
  <c r="K2624"/>
  <c r="K2625"/>
  <c r="O2618"/>
  <c r="Q2618" s="1"/>
  <c r="K2617"/>
  <c r="O2617"/>
  <c r="Q2617" s="1"/>
  <c r="K2616"/>
  <c r="O2616"/>
  <c r="Q2616" s="1"/>
  <c r="O2615"/>
  <c r="Q2615" s="1"/>
  <c r="O2614"/>
  <c r="Q2614" s="1"/>
  <c r="K2613"/>
  <c r="K2614"/>
  <c r="K2615"/>
  <c r="K2612"/>
  <c r="K2611"/>
  <c r="K2610"/>
  <c r="K2609"/>
  <c r="K2608"/>
  <c r="K2607"/>
  <c r="O2613"/>
  <c r="Q2613" s="1"/>
  <c r="O2612"/>
  <c r="Q2612" s="1"/>
  <c r="O2611"/>
  <c r="Q2611" s="1"/>
  <c r="O2610"/>
  <c r="Q2610" s="1"/>
  <c r="O2609"/>
  <c r="Q2609" s="1"/>
  <c r="O2608"/>
  <c r="Q2608" s="1"/>
  <c r="O2607"/>
  <c r="Q2607" s="1"/>
  <c r="K2606"/>
  <c r="O2606"/>
  <c r="Q2606" s="1"/>
  <c r="K2605"/>
  <c r="O2605"/>
  <c r="Q2605" s="1"/>
  <c r="K2604"/>
  <c r="O2604"/>
  <c r="Q2604" s="1"/>
  <c r="K2603"/>
  <c r="O2603"/>
  <c r="Q2603" s="1"/>
  <c r="K2602"/>
  <c r="O2602"/>
  <c r="Q2602" s="1"/>
  <c r="K2601"/>
  <c r="K2600"/>
  <c r="K2599"/>
  <c r="O2601"/>
  <c r="Q2601" s="1"/>
  <c r="O2600"/>
  <c r="Q2600" s="1"/>
  <c r="O2599"/>
  <c r="Q2599" s="1"/>
  <c r="K2598"/>
  <c r="O2598"/>
  <c r="Q2598" s="1"/>
  <c r="K2597"/>
  <c r="O2597"/>
  <c r="Q2597" s="1"/>
  <c r="K2596"/>
  <c r="O2596"/>
  <c r="Q2596" s="1"/>
  <c r="O2595"/>
  <c r="Q2595" s="1"/>
  <c r="O2594"/>
  <c r="Q2594" s="1"/>
  <c r="O2593"/>
  <c r="Q2593" s="1"/>
  <c r="O2592"/>
  <c r="Q2592" s="1"/>
  <c r="O2549"/>
  <c r="O2550"/>
  <c r="O2551"/>
  <c r="Q2551" s="1"/>
  <c r="O2552"/>
  <c r="Q2552" s="1"/>
  <c r="O2553"/>
  <c r="Q2553" s="1"/>
  <c r="O2554"/>
  <c r="Q2554" s="1"/>
  <c r="O2555"/>
  <c r="Q2555" s="1"/>
  <c r="O2556"/>
  <c r="Q2556" s="1"/>
  <c r="O2557"/>
  <c r="Q2557" s="1"/>
  <c r="O2558"/>
  <c r="Q2558" s="1"/>
  <c r="O2559"/>
  <c r="Q2559" s="1"/>
  <c r="O2560"/>
  <c r="Q2560" s="1"/>
  <c r="O2561"/>
  <c r="Q2561" s="1"/>
  <c r="O2562"/>
  <c r="Q2562" s="1"/>
  <c r="O2563"/>
  <c r="Q2563" s="1"/>
  <c r="O2564"/>
  <c r="Q2564" s="1"/>
  <c r="O2565"/>
  <c r="Q2565" s="1"/>
  <c r="O2566"/>
  <c r="Q2566" s="1"/>
  <c r="O2567"/>
  <c r="Q2567" s="1"/>
  <c r="O2568"/>
  <c r="Q2568" s="1"/>
  <c r="O2569"/>
  <c r="Q2569" s="1"/>
  <c r="O2570"/>
  <c r="Q2570" s="1"/>
  <c r="O2571"/>
  <c r="Q2571" s="1"/>
  <c r="O2572"/>
  <c r="Q2572" s="1"/>
  <c r="O2573"/>
  <c r="Q2573" s="1"/>
  <c r="O2574"/>
  <c r="Q2574" s="1"/>
  <c r="O2575"/>
  <c r="Q2575" s="1"/>
  <c r="O2576"/>
  <c r="Q2576" s="1"/>
  <c r="O2577"/>
  <c r="Q2577" s="1"/>
  <c r="O2578"/>
  <c r="Q2578" s="1"/>
  <c r="O2579"/>
  <c r="Q2579" s="1"/>
  <c r="O2580"/>
  <c r="Q2580" s="1"/>
  <c r="O2581"/>
  <c r="Q2581" s="1"/>
  <c r="O2582"/>
  <c r="Q2582" s="1"/>
  <c r="O2583"/>
  <c r="Q2583" s="1"/>
  <c r="O2584"/>
  <c r="Q2584" s="1"/>
  <c r="O2585"/>
  <c r="Q2585" s="1"/>
  <c r="O2586"/>
  <c r="Q2586" s="1"/>
  <c r="O2587"/>
  <c r="Q2587" s="1"/>
  <c r="O2588"/>
  <c r="Q2588" s="1"/>
  <c r="O2589"/>
  <c r="Q2589" s="1"/>
  <c r="O2590"/>
  <c r="Q2590" s="1"/>
  <c r="O2591"/>
  <c r="Q2591" s="1"/>
  <c r="O2548" l="1"/>
  <c r="Q2548" s="1"/>
  <c r="O2547"/>
  <c r="Q2547" s="1"/>
  <c r="O2546"/>
  <c r="Q2546" s="1"/>
  <c r="Q2549"/>
  <c r="Q2550"/>
  <c r="O2545" l="1"/>
  <c r="Q2545" s="1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O2530"/>
  <c r="Q2530" s="1"/>
  <c r="O2531"/>
  <c r="Q2531" s="1"/>
  <c r="O2532"/>
  <c r="Q2532" s="1"/>
  <c r="O2533"/>
  <c r="Q2533" s="1"/>
  <c r="O2534"/>
  <c r="Q2534" s="1"/>
  <c r="O2535"/>
  <c r="Q2535" s="1"/>
  <c r="O2536"/>
  <c r="Q2536" s="1"/>
  <c r="O2537"/>
  <c r="Q2537" s="1"/>
  <c r="O2538"/>
  <c r="Q2538" s="1"/>
  <c r="O2539"/>
  <c r="Q2539" s="1"/>
  <c r="O2540"/>
  <c r="Q2540" s="1"/>
  <c r="O2541"/>
  <c r="Q2541" s="1"/>
  <c r="O2542"/>
  <c r="Q2542" s="1"/>
  <c r="O2543"/>
  <c r="Q2543" s="1"/>
  <c r="O2544"/>
  <c r="Q2544" s="1"/>
  <c r="K2525" l="1"/>
  <c r="K2524"/>
  <c r="K2523"/>
  <c r="K2522"/>
  <c r="O2479"/>
  <c r="Q2479" s="1"/>
  <c r="O2480"/>
  <c r="Q2480" s="1"/>
  <c r="O2481"/>
  <c r="Q2481" s="1"/>
  <c r="O2482"/>
  <c r="Q2482" s="1"/>
  <c r="O2483"/>
  <c r="Q2483" s="1"/>
  <c r="O2484"/>
  <c r="Q2484" s="1"/>
  <c r="O2485"/>
  <c r="Q2485" s="1"/>
  <c r="O2486"/>
  <c r="Q2486" s="1"/>
  <c r="O2487"/>
  <c r="Q2487" s="1"/>
  <c r="O2488"/>
  <c r="Q2488" s="1"/>
  <c r="O2489"/>
  <c r="Q2489" s="1"/>
  <c r="O2490"/>
  <c r="Q2490" s="1"/>
  <c r="O2491"/>
  <c r="Q2491" s="1"/>
  <c r="O2492"/>
  <c r="Q2492" s="1"/>
  <c r="O2493"/>
  <c r="Q2493" s="1"/>
  <c r="O2494"/>
  <c r="Q2494" s="1"/>
  <c r="O2495"/>
  <c r="Q2495" s="1"/>
  <c r="O2496"/>
  <c r="Q2496" s="1"/>
  <c r="O2497"/>
  <c r="Q2497" s="1"/>
  <c r="O2498"/>
  <c r="Q2498" s="1"/>
  <c r="O2499"/>
  <c r="Q2499" s="1"/>
  <c r="O2500"/>
  <c r="Q2500" s="1"/>
  <c r="O2501"/>
  <c r="Q2501" s="1"/>
  <c r="O2502"/>
  <c r="Q2502" s="1"/>
  <c r="O2503"/>
  <c r="Q2503" s="1"/>
  <c r="O2504"/>
  <c r="Q2504" s="1"/>
  <c r="O2505"/>
  <c r="Q2505" s="1"/>
  <c r="O2506"/>
  <c r="Q2506" s="1"/>
  <c r="O2507"/>
  <c r="Q2507" s="1"/>
  <c r="O2508"/>
  <c r="Q2508" s="1"/>
  <c r="O2509"/>
  <c r="Q2509" s="1"/>
  <c r="O2510"/>
  <c r="Q2510" s="1"/>
  <c r="O2511"/>
  <c r="Q2511" s="1"/>
  <c r="O2512"/>
  <c r="Q2512" s="1"/>
  <c r="O2513"/>
  <c r="Q2513" s="1"/>
  <c r="O2514"/>
  <c r="Q2514" s="1"/>
  <c r="O2515"/>
  <c r="Q2515" s="1"/>
  <c r="O2516"/>
  <c r="Q2516" s="1"/>
  <c r="O2517"/>
  <c r="Q2517" s="1"/>
  <c r="O2518"/>
  <c r="Q2518" s="1"/>
  <c r="O2519"/>
  <c r="Q2519" s="1"/>
  <c r="O2520"/>
  <c r="Q2520" s="1"/>
  <c r="O2521"/>
  <c r="Q2521" s="1"/>
  <c r="O2522"/>
  <c r="Q2522" s="1"/>
  <c r="O2523"/>
  <c r="Q2523" s="1"/>
  <c r="O2524"/>
  <c r="Q2524" s="1"/>
  <c r="O2525"/>
  <c r="Q2525" s="1"/>
  <c r="O2526"/>
  <c r="Q2526" s="1"/>
  <c r="O2527"/>
  <c r="Q2527" s="1"/>
  <c r="O2528"/>
  <c r="Q2528" s="1"/>
  <c r="O2529"/>
  <c r="Q2529" s="1"/>
  <c r="K2519"/>
  <c r="K2520"/>
  <c r="K2521"/>
  <c r="K2516"/>
  <c r="K2517"/>
  <c r="K2518"/>
  <c r="K2508"/>
  <c r="K2509"/>
  <c r="K2510"/>
  <c r="K2511"/>
  <c r="K2512"/>
  <c r="K2513"/>
  <c r="K2514"/>
  <c r="K2515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O2478"/>
  <c r="Q2478" s="1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O2477"/>
  <c r="Q2477" s="1"/>
  <c r="O2476"/>
  <c r="Q2476" s="1"/>
  <c r="O2475"/>
  <c r="Q2475" s="1"/>
  <c r="O2474"/>
  <c r="Q2474" s="1"/>
  <c r="O2473"/>
  <c r="Q2473" s="1"/>
  <c r="O2472"/>
  <c r="Q2472" s="1"/>
  <c r="O2471"/>
  <c r="Q2471" s="1"/>
  <c r="O2470"/>
  <c r="Q2470" s="1"/>
  <c r="K2448"/>
  <c r="O2469"/>
  <c r="Q2469" s="1"/>
  <c r="O2468"/>
  <c r="Q2468" s="1"/>
  <c r="O2467"/>
  <c r="Q2467" s="1"/>
  <c r="O2466"/>
  <c r="Q2466" s="1"/>
  <c r="O2465"/>
  <c r="Q2465" s="1"/>
  <c r="O2464"/>
  <c r="Q2464" s="1"/>
  <c r="O2463"/>
  <c r="Q2463" s="1"/>
  <c r="O2462"/>
  <c r="Q2462" s="1"/>
  <c r="O2461"/>
  <c r="Q2461" s="1"/>
  <c r="O2460"/>
  <c r="Q2460" s="1"/>
  <c r="O2459"/>
  <c r="Q2459" s="1"/>
  <c r="O2458"/>
  <c r="Q2458" s="1"/>
  <c r="O2457"/>
  <c r="Q2457" s="1"/>
  <c r="O2456"/>
  <c r="Q2456" s="1"/>
  <c r="O2455"/>
  <c r="Q2455" s="1"/>
  <c r="O2454"/>
  <c r="Q2454" s="1"/>
  <c r="O2453"/>
  <c r="Q2453" s="1"/>
  <c r="O2452"/>
  <c r="Q2452" s="1"/>
  <c r="O2451"/>
  <c r="Q2451" s="1"/>
  <c r="O2450"/>
  <c r="Q2450" s="1"/>
  <c r="K2447"/>
  <c r="K2446"/>
  <c r="K2445"/>
  <c r="K2444"/>
  <c r="K2443"/>
  <c r="O2442"/>
  <c r="Q2442" s="1"/>
  <c r="O2443"/>
  <c r="Q2443" s="1"/>
  <c r="O2444"/>
  <c r="Q2444" s="1"/>
  <c r="O2445"/>
  <c r="Q2445" s="1"/>
  <c r="O2446"/>
  <c r="Q2446" s="1"/>
  <c r="O2447"/>
  <c r="Q2447" s="1"/>
  <c r="O2448"/>
  <c r="Q2448" s="1"/>
  <c r="O2449"/>
  <c r="Q2449" s="1"/>
  <c r="K2442"/>
  <c r="O2441"/>
  <c r="Q2441" s="1"/>
  <c r="O2440"/>
  <c r="Q2440" s="1"/>
  <c r="O2439"/>
  <c r="Q2439" s="1"/>
  <c r="K2438"/>
  <c r="K2439"/>
  <c r="K2440"/>
  <c r="K2441"/>
  <c r="O2438"/>
  <c r="Q2438" s="1"/>
  <c r="K2437"/>
  <c r="O2437"/>
  <c r="Q2437" s="1"/>
  <c r="K2436"/>
  <c r="O2436"/>
  <c r="Q2436" s="1"/>
  <c r="K2435"/>
  <c r="O2435"/>
  <c r="Q2435" s="1"/>
  <c r="K2434"/>
  <c r="O2434"/>
  <c r="Q2434" s="1"/>
  <c r="K2433"/>
  <c r="O2433"/>
  <c r="Q2433" s="1"/>
  <c r="O2432"/>
  <c r="Q2432" s="1"/>
  <c r="O2431"/>
  <c r="Q2431" s="1"/>
  <c r="O2430"/>
  <c r="Q2430" s="1"/>
  <c r="O2429"/>
  <c r="Q2429" s="1"/>
  <c r="K2427"/>
  <c r="K2428"/>
  <c r="K2429"/>
  <c r="K2430"/>
  <c r="K2431"/>
  <c r="K2432"/>
  <c r="O2428"/>
  <c r="Q2428" s="1"/>
  <c r="O2427"/>
  <c r="Q2427" s="1"/>
  <c r="K2426"/>
  <c r="O2426"/>
  <c r="Q2426" s="1"/>
  <c r="K2425"/>
  <c r="O2425"/>
  <c r="Q2425" s="1"/>
  <c r="K2424"/>
  <c r="O2424"/>
  <c r="Q2424" s="1"/>
  <c r="K2423"/>
  <c r="O2423"/>
  <c r="Q2423" s="1"/>
  <c r="K2422"/>
  <c r="K2421"/>
  <c r="K2420"/>
  <c r="K2419"/>
  <c r="K2418"/>
  <c r="K2417"/>
  <c r="K2416"/>
  <c r="K2415"/>
  <c r="K2414"/>
  <c r="K2413"/>
  <c r="K2412" l="1"/>
  <c r="K2411"/>
  <c r="K2410"/>
  <c r="K2409"/>
  <c r="K2408"/>
  <c r="K2407"/>
  <c r="O2406"/>
  <c r="Q2406" s="1"/>
  <c r="O2407"/>
  <c r="Q2407" s="1"/>
  <c r="O2408"/>
  <c r="Q2408" s="1"/>
  <c r="O2409"/>
  <c r="Q2409" s="1"/>
  <c r="O2410"/>
  <c r="Q2410" s="1"/>
  <c r="O2411"/>
  <c r="Q2411" s="1"/>
  <c r="O2412"/>
  <c r="Q2412" s="1"/>
  <c r="O2413"/>
  <c r="Q2413" s="1"/>
  <c r="O2414"/>
  <c r="Q2414" s="1"/>
  <c r="O2415"/>
  <c r="Q2415" s="1"/>
  <c r="O2416"/>
  <c r="Q2416" s="1"/>
  <c r="O2417"/>
  <c r="Q2417" s="1"/>
  <c r="O2418"/>
  <c r="Q2418" s="1"/>
  <c r="O2419"/>
  <c r="Q2419" s="1"/>
  <c r="O2420"/>
  <c r="Q2420" s="1"/>
  <c r="O2421"/>
  <c r="Q2421" s="1"/>
  <c r="O2422"/>
  <c r="Q2422" s="1"/>
  <c r="K2406"/>
  <c r="K2405"/>
  <c r="O2405"/>
  <c r="Q2405" s="1"/>
  <c r="O2404"/>
  <c r="Q2404" s="1"/>
  <c r="O2403"/>
  <c r="Q2403" s="1"/>
  <c r="K2397"/>
  <c r="K2398"/>
  <c r="K2399"/>
  <c r="K2400"/>
  <c r="K2401"/>
  <c r="K2402"/>
  <c r="K2403"/>
  <c r="K2404"/>
  <c r="O2402"/>
  <c r="Q2402" s="1"/>
  <c r="O2401"/>
  <c r="Q2401" s="1"/>
  <c r="O2400"/>
  <c r="Q2400" s="1"/>
  <c r="O2399"/>
  <c r="Q2399" s="1"/>
  <c r="O2398"/>
  <c r="Q2398" s="1"/>
  <c r="O2397"/>
  <c r="Q2397" s="1"/>
  <c r="O2394"/>
  <c r="Q2394" s="1"/>
  <c r="O2393"/>
  <c r="Q2393" s="1"/>
  <c r="O2392"/>
  <c r="Q2392" s="1"/>
  <c r="O2391"/>
  <c r="Q2391" s="1"/>
  <c r="O2390"/>
  <c r="Q2390" s="1"/>
  <c r="O2389"/>
  <c r="Q2389" s="1"/>
  <c r="O2388"/>
  <c r="Q2388" s="1"/>
  <c r="O2387"/>
  <c r="Q2387" s="1"/>
  <c r="O2386"/>
  <c r="Q2386" s="1"/>
  <c r="O2385"/>
  <c r="Q2385" s="1"/>
  <c r="O2384"/>
  <c r="Q2384" s="1"/>
  <c r="O2383"/>
  <c r="Q2383" s="1"/>
  <c r="O2382"/>
  <c r="Q2382" s="1"/>
  <c r="O2381"/>
  <c r="Q2381" s="1"/>
  <c r="O2380"/>
  <c r="Q2380" s="1"/>
  <c r="O2379"/>
  <c r="Q2379" s="1"/>
  <c r="O2378"/>
  <c r="Q2378" s="1"/>
  <c r="O2377"/>
  <c r="Q2377" s="1"/>
  <c r="K2383"/>
  <c r="K2384"/>
  <c r="K2385"/>
  <c r="K2386"/>
  <c r="K2387"/>
  <c r="K2388"/>
  <c r="K2389"/>
  <c r="K2390"/>
  <c r="K2391"/>
  <c r="K2392"/>
  <c r="K2393"/>
  <c r="K2394"/>
  <c r="K2395"/>
  <c r="K2396"/>
  <c r="K2373"/>
  <c r="K2374"/>
  <c r="K2375"/>
  <c r="K2376"/>
  <c r="K2377"/>
  <c r="K2378"/>
  <c r="K2379"/>
  <c r="K2380"/>
  <c r="K2381"/>
  <c r="K2382"/>
  <c r="O2376"/>
  <c r="Q2376" s="1"/>
  <c r="K2372"/>
  <c r="O2375"/>
  <c r="Q2375" s="1"/>
  <c r="O2374"/>
  <c r="Q2374" s="1"/>
  <c r="K2371"/>
  <c r="O2364"/>
  <c r="Q2364" s="1"/>
  <c r="O2365"/>
  <c r="Q2365" s="1"/>
  <c r="O2366"/>
  <c r="Q2366" s="1"/>
  <c r="O2367"/>
  <c r="Q2367" s="1"/>
  <c r="O2368"/>
  <c r="Q2368" s="1"/>
  <c r="O2369"/>
  <c r="Q2369" s="1"/>
  <c r="O2370"/>
  <c r="Q2370" s="1"/>
  <c r="O2371"/>
  <c r="Q2371" s="1"/>
  <c r="O2372"/>
  <c r="Q2372" s="1"/>
  <c r="O2373"/>
  <c r="Q2373" s="1"/>
  <c r="K2364"/>
  <c r="K2365"/>
  <c r="K2366"/>
  <c r="K2367"/>
  <c r="K2368"/>
  <c r="K2369"/>
  <c r="K2370"/>
  <c r="O2267"/>
  <c r="G2271"/>
  <c r="F2271"/>
  <c r="G2270" l="1"/>
  <c r="F2270"/>
  <c r="O2270" l="1"/>
  <c r="Q2270" s="1"/>
  <c r="O2271"/>
  <c r="Q2271" s="1"/>
  <c r="O2272"/>
  <c r="Q2272" s="1"/>
  <c r="O2273"/>
  <c r="Q2273" s="1"/>
  <c r="O2274"/>
  <c r="Q2274" s="1"/>
  <c r="O2275"/>
  <c r="O2276"/>
  <c r="O2277"/>
  <c r="O2278"/>
  <c r="Q2278" s="1"/>
  <c r="O2279"/>
  <c r="Q2279" s="1"/>
  <c r="O2280"/>
  <c r="Q2280" s="1"/>
  <c r="O2281"/>
  <c r="Q2281" s="1"/>
  <c r="O2282"/>
  <c r="Q2282" s="1"/>
  <c r="O2283"/>
  <c r="Q2283" s="1"/>
  <c r="O2284"/>
  <c r="Q2284" s="1"/>
  <c r="O2285"/>
  <c r="Q2285" s="1"/>
  <c r="O2286"/>
  <c r="Q2286" s="1"/>
  <c r="O2287"/>
  <c r="Q2287" s="1"/>
  <c r="O2288"/>
  <c r="Q2288" s="1"/>
  <c r="O2289"/>
  <c r="Q2289" s="1"/>
  <c r="O2290"/>
  <c r="Q2290" s="1"/>
  <c r="O2291"/>
  <c r="Q2291" s="1"/>
  <c r="O2292"/>
  <c r="Q2292" s="1"/>
  <c r="O2293"/>
  <c r="Q2293" s="1"/>
  <c r="O2294"/>
  <c r="Q2294" s="1"/>
  <c r="O2295"/>
  <c r="Q2295" s="1"/>
  <c r="O2296"/>
  <c r="Q2296" s="1"/>
  <c r="O2297"/>
  <c r="Q2297" s="1"/>
  <c r="O2298"/>
  <c r="Q2298" s="1"/>
  <c r="O2299"/>
  <c r="Q2299" s="1"/>
  <c r="O2300"/>
  <c r="Q2300" s="1"/>
  <c r="O2301"/>
  <c r="Q2301" s="1"/>
  <c r="O2302"/>
  <c r="Q2302" s="1"/>
  <c r="O2303"/>
  <c r="Q2303" s="1"/>
  <c r="O2304"/>
  <c r="Q2304" s="1"/>
  <c r="O2305"/>
  <c r="Q2305" s="1"/>
  <c r="O2306"/>
  <c r="Q2306" s="1"/>
  <c r="O2307"/>
  <c r="Q2307" s="1"/>
  <c r="O2308"/>
  <c r="Q2308" s="1"/>
  <c r="O2309"/>
  <c r="Q2309" s="1"/>
  <c r="O2310"/>
  <c r="Q2310" s="1"/>
  <c r="O2311"/>
  <c r="Q2311" s="1"/>
  <c r="O2312"/>
  <c r="Q2312" s="1"/>
  <c r="O2313"/>
  <c r="Q2313" s="1"/>
  <c r="O2314"/>
  <c r="Q2314" s="1"/>
  <c r="O2315"/>
  <c r="Q2315" s="1"/>
  <c r="O2316"/>
  <c r="Q2316" s="1"/>
  <c r="O2317"/>
  <c r="Q2317" s="1"/>
  <c r="O2318"/>
  <c r="Q2318" s="1"/>
  <c r="O2319"/>
  <c r="Q2319" s="1"/>
  <c r="O2320"/>
  <c r="Q2320" s="1"/>
  <c r="O2321"/>
  <c r="Q2321" s="1"/>
  <c r="O2322"/>
  <c r="Q2322" s="1"/>
  <c r="O2323"/>
  <c r="Q2323" s="1"/>
  <c r="O2324"/>
  <c r="Q2324" s="1"/>
  <c r="O2325"/>
  <c r="Q2325" s="1"/>
  <c r="O2326"/>
  <c r="Q2326" s="1"/>
  <c r="O2327"/>
  <c r="Q2327" s="1"/>
  <c r="O2328"/>
  <c r="Q2328" s="1"/>
  <c r="O2329"/>
  <c r="Q2329" s="1"/>
  <c r="O2330"/>
  <c r="Q2330" s="1"/>
  <c r="O2331"/>
  <c r="Q2331" s="1"/>
  <c r="O2332"/>
  <c r="Q2332" s="1"/>
  <c r="O2333"/>
  <c r="Q2333" s="1"/>
  <c r="O2334"/>
  <c r="Q2334" s="1"/>
  <c r="O2335"/>
  <c r="Q2335" s="1"/>
  <c r="O2336"/>
  <c r="Q2336" s="1"/>
  <c r="O2337"/>
  <c r="Q2337" s="1"/>
  <c r="O2338"/>
  <c r="Q2338" s="1"/>
  <c r="O2339"/>
  <c r="Q2339" s="1"/>
  <c r="O2340"/>
  <c r="Q2340" s="1"/>
  <c r="O2341"/>
  <c r="Q2341" s="1"/>
  <c r="O2342"/>
  <c r="Q2342" s="1"/>
  <c r="O2343"/>
  <c r="Q2343" s="1"/>
  <c r="O2344"/>
  <c r="Q2344" s="1"/>
  <c r="O2345"/>
  <c r="Q2345" s="1"/>
  <c r="O2346"/>
  <c r="Q2346" s="1"/>
  <c r="O2347"/>
  <c r="Q2347" s="1"/>
  <c r="O2348"/>
  <c r="Q2348" s="1"/>
  <c r="O2349"/>
  <c r="Q2349" s="1"/>
  <c r="O2350"/>
  <c r="Q2350" s="1"/>
  <c r="O2351"/>
  <c r="Q2351" s="1"/>
  <c r="O2352"/>
  <c r="Q2352" s="1"/>
  <c r="O2353"/>
  <c r="Q2353" s="1"/>
  <c r="O2354"/>
  <c r="Q2354" s="1"/>
  <c r="O2355"/>
  <c r="Q2355" s="1"/>
  <c r="O2356"/>
  <c r="Q2356" s="1"/>
  <c r="O2357"/>
  <c r="Q2357" s="1"/>
  <c r="O2358"/>
  <c r="Q2358" s="1"/>
  <c r="O2359"/>
  <c r="Q2359" s="1"/>
  <c r="O2360"/>
  <c r="Q2360" s="1"/>
  <c r="O2361"/>
  <c r="Q2361" s="1"/>
  <c r="O2362"/>
  <c r="Q2362" s="1"/>
  <c r="O2363"/>
  <c r="Q2363" s="1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224"/>
  <c r="Q2225"/>
  <c r="Q2226"/>
  <c r="O2224"/>
  <c r="Q2224" s="1"/>
  <c r="O2192"/>
  <c r="Q2192" s="1"/>
  <c r="O2195"/>
  <c r="Q2195" s="1"/>
  <c r="O2196"/>
  <c r="Q2196" s="1"/>
  <c r="O2197"/>
  <c r="Q2197" s="1"/>
  <c r="O2180"/>
  <c r="Q2180" s="1"/>
  <c r="O2181"/>
  <c r="Q2181" s="1"/>
  <c r="O2182"/>
  <c r="Q2182" s="1"/>
  <c r="O2185"/>
  <c r="Q2185" s="1"/>
  <c r="O2186"/>
  <c r="Q2186" s="1"/>
  <c r="O2187"/>
  <c r="Q2187" s="1"/>
  <c r="O2188"/>
  <c r="Q2188" s="1"/>
  <c r="O2189"/>
  <c r="Q2189" s="1"/>
  <c r="O2190"/>
  <c r="Q2190" s="1"/>
  <c r="O2191"/>
  <c r="Q2191" s="1"/>
  <c r="O2194"/>
  <c r="Q2194" s="1"/>
  <c r="O2198"/>
  <c r="Q2198" s="1"/>
  <c r="O2199"/>
  <c r="Q2199" s="1"/>
  <c r="O2200"/>
  <c r="Q2200" s="1"/>
  <c r="O2201"/>
  <c r="Q2201" s="1"/>
  <c r="O2202"/>
  <c r="Q2202" s="1"/>
  <c r="O2203"/>
  <c r="Q2203" s="1"/>
  <c r="O2204"/>
  <c r="Q2204" s="1"/>
  <c r="O2205"/>
  <c r="Q2205" s="1"/>
  <c r="O2206"/>
  <c r="Q2206" s="1"/>
  <c r="O2207"/>
  <c r="Q2207" s="1"/>
  <c r="O2208"/>
  <c r="Q2208" s="1"/>
  <c r="O2209"/>
  <c r="Q2209" s="1"/>
  <c r="O2210"/>
  <c r="Q2210" s="1"/>
  <c r="O2211"/>
  <c r="Q2211" s="1"/>
  <c r="O2212"/>
  <c r="Q2212" s="1"/>
  <c r="O2213"/>
  <c r="Q2213" s="1"/>
  <c r="O2214"/>
  <c r="Q2214" s="1"/>
  <c r="O2215"/>
  <c r="Q2215" s="1"/>
  <c r="O2179"/>
  <c r="Q2179" s="1"/>
  <c r="O2222"/>
  <c r="Q2222" s="1"/>
  <c r="O2223"/>
  <c r="Q2223" s="1"/>
  <c r="Q2233"/>
  <c r="O2236"/>
  <c r="Q2236" s="1"/>
  <c r="O2237"/>
  <c r="Q2237" s="1"/>
  <c r="O2238"/>
  <c r="Q2238" s="1"/>
  <c r="O2239"/>
  <c r="Q2239" s="1"/>
  <c r="O2240"/>
  <c r="Q2240" s="1"/>
  <c r="O2241"/>
  <c r="Q2241" s="1"/>
  <c r="O2242"/>
  <c r="Q2242" s="1"/>
  <c r="O2243"/>
  <c r="Q2243" s="1"/>
  <c r="O2244"/>
  <c r="Q2244" s="1"/>
  <c r="O2245"/>
  <c r="Q2245" s="1"/>
  <c r="Q2247"/>
  <c r="Q2249"/>
  <c r="O2250"/>
  <c r="Q2250" s="1"/>
  <c r="O2251"/>
  <c r="Q2251" s="1"/>
  <c r="O2252"/>
  <c r="Q2252" s="1"/>
  <c r="O2253"/>
  <c r="Q2253" s="1"/>
  <c r="O2254"/>
  <c r="Q2254" s="1"/>
  <c r="O2255"/>
  <c r="Q2255" s="1"/>
  <c r="O2256"/>
  <c r="Q2256" s="1"/>
  <c r="O2257"/>
  <c r="Q2257" s="1"/>
  <c r="O2258"/>
  <c r="Q2258" s="1"/>
  <c r="O2259"/>
  <c r="Q2259" s="1"/>
  <c r="O2260"/>
  <c r="Q2260" s="1"/>
  <c r="O2261"/>
  <c r="Q2261" s="1"/>
  <c r="O2262"/>
  <c r="Q2262" s="1"/>
  <c r="O2263"/>
  <c r="Q2263" s="1"/>
  <c r="O2264"/>
  <c r="Q2264" s="1"/>
  <c r="O2265"/>
  <c r="Q2265" s="1"/>
  <c r="O2266"/>
  <c r="Q2266" s="1"/>
  <c r="Q2267"/>
  <c r="O2268"/>
  <c r="Q2268" s="1"/>
  <c r="O2269"/>
  <c r="Q2269" s="1"/>
  <c r="O2177"/>
  <c r="Q2177" s="1"/>
  <c r="O2178"/>
  <c r="Q2178" s="1"/>
  <c r="O2173"/>
  <c r="Q2173" s="1"/>
  <c r="K2180"/>
  <c r="K2181"/>
  <c r="K2182"/>
  <c r="O2151"/>
  <c r="Q2151" s="1"/>
  <c r="K2151"/>
  <c r="K2121"/>
  <c r="O2121"/>
  <c r="Q2121" s="1"/>
  <c r="K2122"/>
  <c r="O2122"/>
  <c r="Q2122" s="1"/>
  <c r="K2123"/>
  <c r="O2123"/>
  <c r="Q2123" s="1"/>
  <c r="K2124"/>
  <c r="O2124"/>
  <c r="Q2124" s="1"/>
  <c r="K2127"/>
  <c r="O2125"/>
  <c r="Q2125" s="1"/>
  <c r="O2126"/>
  <c r="Q2126" s="1"/>
  <c r="O2127"/>
  <c r="Q2127" s="1"/>
  <c r="O2128"/>
  <c r="Q2128" s="1"/>
  <c r="O2129"/>
  <c r="Q2129" s="1"/>
  <c r="O2130"/>
  <c r="Q2130" s="1"/>
  <c r="O2131"/>
  <c r="Q2131" s="1"/>
  <c r="O2132"/>
  <c r="Q2132" s="1"/>
  <c r="O2133"/>
  <c r="Q2133" s="1"/>
  <c r="K2126"/>
  <c r="K2099"/>
  <c r="Q2118"/>
  <c r="Q2119"/>
  <c r="O2120"/>
  <c r="Q2120" s="1"/>
  <c r="O2134"/>
  <c r="Q2134" s="1"/>
  <c r="O2135"/>
  <c r="Q2135" s="1"/>
  <c r="O2136"/>
  <c r="Q2136" s="1"/>
  <c r="O2137"/>
  <c r="Q2137" s="1"/>
  <c r="O2138"/>
  <c r="Q2138" s="1"/>
  <c r="O2139"/>
  <c r="Q2139" s="1"/>
  <c r="O2140"/>
  <c r="Q2140" s="1"/>
  <c r="O2141"/>
  <c r="Q2141" s="1"/>
  <c r="O2142"/>
  <c r="Q2142" s="1"/>
  <c r="O2143"/>
  <c r="Q2143" s="1"/>
  <c r="O2144"/>
  <c r="Q2144" s="1"/>
  <c r="O2145"/>
  <c r="Q2145" s="1"/>
  <c r="O2146"/>
  <c r="Q2146" s="1"/>
  <c r="O2147"/>
  <c r="Q2147" s="1"/>
  <c r="O2148"/>
  <c r="Q2148" s="1"/>
  <c r="O2149"/>
  <c r="Q2149" s="1"/>
  <c r="O2150"/>
  <c r="Q2150" s="1"/>
  <c r="Q2152"/>
  <c r="Q2153"/>
  <c r="Q2154"/>
  <c r="Q2155"/>
  <c r="O2156"/>
  <c r="Q2156" s="1"/>
  <c r="O2157"/>
  <c r="Q2157" s="1"/>
  <c r="O2158"/>
  <c r="Q2158" s="1"/>
  <c r="O2159"/>
  <c r="Q2159" s="1"/>
  <c r="O2160"/>
  <c r="Q2160" s="1"/>
  <c r="O2161"/>
  <c r="Q2161" s="1"/>
  <c r="O2162"/>
  <c r="Q2162" s="1"/>
  <c r="O2163"/>
  <c r="Q2163" s="1"/>
  <c r="O2164"/>
  <c r="Q2164" s="1"/>
  <c r="O2165"/>
  <c r="Q2165" s="1"/>
  <c r="O2166"/>
  <c r="Q2166" s="1"/>
  <c r="O2167"/>
  <c r="Q2167" s="1"/>
  <c r="O2168"/>
  <c r="Q2168" s="1"/>
  <c r="O2169"/>
  <c r="Q2169" s="1"/>
  <c r="Q2170"/>
  <c r="Q2171"/>
  <c r="O2172"/>
  <c r="Q2172" s="1"/>
  <c r="Q2174"/>
  <c r="Q2175"/>
  <c r="Q2176"/>
  <c r="Q2183"/>
  <c r="Q2184"/>
  <c r="Q2193"/>
  <c r="Q2216"/>
  <c r="Q2217"/>
  <c r="Q2218"/>
  <c r="Q2219"/>
  <c r="Q2220"/>
  <c r="Q2221"/>
  <c r="Q2227"/>
  <c r="Q2228"/>
  <c r="Q2229"/>
  <c r="Q2230"/>
  <c r="Q2231"/>
  <c r="Q2232"/>
  <c r="Q2234"/>
  <c r="Q2235"/>
  <c r="Q2246"/>
  <c r="Q2248"/>
  <c r="K2109"/>
  <c r="K2110"/>
  <c r="K2111"/>
  <c r="K2112"/>
  <c r="K2113"/>
  <c r="K2114"/>
  <c r="K2115"/>
  <c r="K2116"/>
  <c r="K2117"/>
  <c r="K2118"/>
  <c r="K2119"/>
  <c r="K2120"/>
  <c r="K2125"/>
  <c r="K2128"/>
  <c r="K2129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O2058"/>
  <c r="Q2058" s="1"/>
  <c r="O2059"/>
  <c r="Q2059" s="1"/>
  <c r="O2060"/>
  <c r="Q2060" s="1"/>
  <c r="O2061"/>
  <c r="Q2061" s="1"/>
  <c r="O2062"/>
  <c r="Q2062" s="1"/>
  <c r="Q2063"/>
  <c r="O2064"/>
  <c r="Q2064" s="1"/>
  <c r="O2065"/>
  <c r="Q2065" s="1"/>
  <c r="O2066"/>
  <c r="Q2066" s="1"/>
  <c r="Q2067"/>
  <c r="Q2068"/>
  <c r="O2069"/>
  <c r="Q2069" s="1"/>
  <c r="O2070"/>
  <c r="Q2070" s="1"/>
  <c r="O2071"/>
  <c r="Q2071" s="1"/>
  <c r="O2072"/>
  <c r="Q2072" s="1"/>
  <c r="O2073"/>
  <c r="Q2073" s="1"/>
  <c r="O2074"/>
  <c r="Q2074" s="1"/>
  <c r="O2075"/>
  <c r="Q2075" s="1"/>
  <c r="Q2076"/>
  <c r="Q2077"/>
  <c r="Q2078"/>
  <c r="Q2079"/>
  <c r="O2080"/>
  <c r="Q2080" s="1"/>
  <c r="O2081"/>
  <c r="Q2081" s="1"/>
  <c r="O2082"/>
  <c r="Q2082" s="1"/>
  <c r="O2083"/>
  <c r="Q2083" s="1"/>
  <c r="O2084"/>
  <c r="Q2084" s="1"/>
  <c r="Q2085"/>
  <c r="Q2086"/>
  <c r="O2087"/>
  <c r="Q2087" s="1"/>
  <c r="Q2088"/>
  <c r="Q2089"/>
  <c r="Q2090"/>
  <c r="Q2091"/>
  <c r="Q2092"/>
  <c r="Q2093"/>
  <c r="Q2094"/>
  <c r="O2095"/>
  <c r="Q2095" s="1"/>
  <c r="O2096"/>
  <c r="Q2096" s="1"/>
  <c r="O2097"/>
  <c r="Q2097" s="1"/>
  <c r="O2098"/>
  <c r="Q2098" s="1"/>
  <c r="O2099"/>
  <c r="Q2099" s="1"/>
  <c r="O2100"/>
  <c r="Q2100" s="1"/>
  <c r="O2101"/>
  <c r="Q2101" s="1"/>
  <c r="O2102"/>
  <c r="Q2102" s="1"/>
  <c r="O2103"/>
  <c r="Q2103" s="1"/>
  <c r="O2104"/>
  <c r="Q2104" s="1"/>
  <c r="O2105"/>
  <c r="Q2105" s="1"/>
  <c r="O2106"/>
  <c r="Q2106" s="1"/>
  <c r="O2107"/>
  <c r="Q2107" s="1"/>
  <c r="O2108"/>
  <c r="Q2108" s="1"/>
  <c r="O2109"/>
  <c r="Q2109" s="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100"/>
  <c r="K2101"/>
  <c r="K2102"/>
  <c r="K2103"/>
  <c r="K2104"/>
  <c r="K2105"/>
  <c r="K2106"/>
  <c r="K2107"/>
  <c r="K2108"/>
  <c r="O2110"/>
  <c r="Q2110" s="1"/>
  <c r="O2111"/>
  <c r="Q2111" s="1"/>
  <c r="Q2112"/>
  <c r="Q2113"/>
  <c r="Q2114"/>
  <c r="O2115"/>
  <c r="Q2115" s="1"/>
  <c r="O2116"/>
  <c r="Q2116" s="1"/>
  <c r="Q2117"/>
  <c r="O2022"/>
  <c r="Q2022" s="1"/>
  <c r="O2023"/>
  <c r="Q2023" s="1"/>
  <c r="O2024"/>
  <c r="Q2024" s="1"/>
  <c r="O2025"/>
  <c r="Q2025" s="1"/>
  <c r="O2026"/>
  <c r="Q2026" s="1"/>
  <c r="O2027"/>
  <c r="Q2027" s="1"/>
  <c r="O2028"/>
  <c r="Q2028" s="1"/>
  <c r="O2029"/>
  <c r="Q2029" s="1"/>
  <c r="O2030"/>
  <c r="Q2030" s="1"/>
  <c r="O2031"/>
  <c r="Q2031" s="1"/>
  <c r="O2032"/>
  <c r="Q2032" s="1"/>
  <c r="O2033"/>
  <c r="Q2033" s="1"/>
  <c r="O2034"/>
  <c r="Q2034" s="1"/>
  <c r="O2035"/>
  <c r="Q2035" s="1"/>
  <c r="O2036"/>
  <c r="Q2036" s="1"/>
  <c r="O2037"/>
  <c r="Q2037" s="1"/>
  <c r="O2038"/>
  <c r="Q2038" s="1"/>
  <c r="O2039"/>
  <c r="Q2039" s="1"/>
  <c r="O2040"/>
  <c r="Q2040" s="1"/>
  <c r="O2041"/>
  <c r="Q2041" s="1"/>
  <c r="Q2042"/>
  <c r="Q2043"/>
  <c r="O2044"/>
  <c r="Q2044" s="1"/>
  <c r="O2045"/>
  <c r="Q2045" s="1"/>
  <c r="O2046"/>
  <c r="Q2046" s="1"/>
  <c r="O2047"/>
  <c r="Q2047" s="1"/>
  <c r="O2048"/>
  <c r="Q2048" s="1"/>
  <c r="O2049"/>
  <c r="Q2049" s="1"/>
  <c r="O2050"/>
  <c r="Q2050" s="1"/>
  <c r="O2051"/>
  <c r="Q2051" s="1"/>
  <c r="Q2052"/>
  <c r="Q2053"/>
  <c r="Q2054"/>
  <c r="O2055"/>
  <c r="Q2055" s="1"/>
  <c r="O2056"/>
  <c r="Q2056" s="1"/>
  <c r="O2057"/>
  <c r="Q2057" s="1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1929"/>
  <c r="K1937"/>
  <c r="O1884"/>
  <c r="Q1884" s="1"/>
  <c r="O1885"/>
  <c r="Q1885" s="1"/>
  <c r="O1886"/>
  <c r="Q1886" s="1"/>
  <c r="O1887"/>
  <c r="Q1887" s="1"/>
  <c r="O1888"/>
  <c r="Q1888" s="1"/>
  <c r="O1889"/>
  <c r="Q1889" s="1"/>
  <c r="O1890"/>
  <c r="Q1890" s="1"/>
  <c r="O1891"/>
  <c r="Q1891" s="1"/>
  <c r="O1892"/>
  <c r="Q1892" s="1"/>
  <c r="O1893"/>
  <c r="Q1893" s="1"/>
  <c r="O1894"/>
  <c r="Q1894" s="1"/>
  <c r="O1895"/>
  <c r="Q1895" s="1"/>
  <c r="O1896"/>
  <c r="Q1896" s="1"/>
  <c r="O1897"/>
  <c r="Q1897" s="1"/>
  <c r="O1898"/>
  <c r="Q1898" s="1"/>
  <c r="O1899"/>
  <c r="Q1899" s="1"/>
  <c r="O1900"/>
  <c r="Q1900" s="1"/>
  <c r="O1901"/>
  <c r="Q1901" s="1"/>
  <c r="O1902"/>
  <c r="Q1902" s="1"/>
  <c r="O1903"/>
  <c r="Q1903" s="1"/>
  <c r="O1904"/>
  <c r="Q1904" s="1"/>
  <c r="O1905"/>
  <c r="Q1905" s="1"/>
  <c r="O1906"/>
  <c r="Q1906" s="1"/>
  <c r="O1907"/>
  <c r="Q1907" s="1"/>
  <c r="O1908"/>
  <c r="Q1908" s="1"/>
  <c r="O1909"/>
  <c r="Q1909" s="1"/>
  <c r="O1910"/>
  <c r="Q1910" s="1"/>
  <c r="O1911"/>
  <c r="Q1911" s="1"/>
  <c r="O1912"/>
  <c r="Q1912" s="1"/>
  <c r="O1913"/>
  <c r="Q1913" s="1"/>
  <c r="O1914"/>
  <c r="Q1914" s="1"/>
  <c r="O1915"/>
  <c r="Q1915" s="1"/>
  <c r="O1916"/>
  <c r="Q1916" s="1"/>
  <c r="O1917"/>
  <c r="Q1917" s="1"/>
  <c r="O1918"/>
  <c r="Q1918" s="1"/>
  <c r="O1919"/>
  <c r="Q1919" s="1"/>
  <c r="O1920"/>
  <c r="Q1920" s="1"/>
  <c r="O1921"/>
  <c r="Q1921" s="1"/>
  <c r="O1922"/>
  <c r="Q1922" s="1"/>
  <c r="O1923"/>
  <c r="Q1923" s="1"/>
  <c r="O1924"/>
  <c r="Q1924" s="1"/>
  <c r="Q1925"/>
  <c r="Q1926"/>
  <c r="Q1927"/>
  <c r="O1928"/>
  <c r="Q1928" s="1"/>
  <c r="O1929"/>
  <c r="Q1929" s="1"/>
  <c r="O1930"/>
  <c r="Q1930" s="1"/>
  <c r="O1931"/>
  <c r="Q1931" s="1"/>
  <c r="O1932"/>
  <c r="Q1932" s="1"/>
  <c r="O1933"/>
  <c r="Q1933" s="1"/>
  <c r="O1934"/>
  <c r="Q1934" s="1"/>
  <c r="O1935"/>
  <c r="Q1935" s="1"/>
  <c r="O1936"/>
  <c r="Q1936" s="1"/>
  <c r="O1937"/>
  <c r="Q1937" s="1"/>
  <c r="O1938"/>
  <c r="Q1938" s="1"/>
  <c r="O1939"/>
  <c r="Q1939" s="1"/>
  <c r="O1940"/>
  <c r="Q1940" s="1"/>
  <c r="O1941"/>
  <c r="Q1941" s="1"/>
  <c r="O1942"/>
  <c r="Q1942" s="1"/>
  <c r="O1943"/>
  <c r="Q1943" s="1"/>
  <c r="O1944"/>
  <c r="Q1944" s="1"/>
  <c r="Q1945"/>
  <c r="O1946"/>
  <c r="Q1946" s="1"/>
  <c r="O1947"/>
  <c r="Q1947" s="1"/>
  <c r="O1948"/>
  <c r="Q1948" s="1"/>
  <c r="O1949"/>
  <c r="Q1949" s="1"/>
  <c r="O1950"/>
  <c r="Q1950" s="1"/>
  <c r="O1951"/>
  <c r="Q1951" s="1"/>
  <c r="O1952"/>
  <c r="Q1952" s="1"/>
  <c r="O1953"/>
  <c r="Q1953" s="1"/>
  <c r="O1954"/>
  <c r="Q1954" s="1"/>
  <c r="O1955"/>
  <c r="Q1955" s="1"/>
  <c r="Q1956"/>
  <c r="Q1957"/>
  <c r="Q1958"/>
  <c r="Q1959"/>
  <c r="Q1961"/>
  <c r="Q1962"/>
  <c r="Q1963"/>
  <c r="Q1964"/>
  <c r="Q1965"/>
  <c r="Q1966"/>
  <c r="O1967"/>
  <c r="Q1967" s="1"/>
  <c r="Q1968"/>
  <c r="O1969"/>
  <c r="Q1969" s="1"/>
  <c r="O1970"/>
  <c r="Q1970" s="1"/>
  <c r="O1971"/>
  <c r="Q1971" s="1"/>
  <c r="O1972"/>
  <c r="Q1972" s="1"/>
  <c r="O1973"/>
  <c r="Q1973" s="1"/>
  <c r="O1974"/>
  <c r="Q1974" s="1"/>
  <c r="O1975"/>
  <c r="Q1975" s="1"/>
  <c r="O1977"/>
  <c r="Q1977" s="1"/>
  <c r="O1978"/>
  <c r="Q1978" s="1"/>
  <c r="O1979"/>
  <c r="Q1979" s="1"/>
  <c r="Q1981"/>
  <c r="Q1982"/>
  <c r="O1983"/>
  <c r="Q1983" s="1"/>
  <c r="O1984"/>
  <c r="Q1984" s="1"/>
  <c r="O1985"/>
  <c r="Q1985" s="1"/>
  <c r="O1986"/>
  <c r="Q1986" s="1"/>
  <c r="Q1988"/>
  <c r="O1989"/>
  <c r="Q1989" s="1"/>
  <c r="O1990"/>
  <c r="Q1990" s="1"/>
  <c r="O1991"/>
  <c r="Q1991" s="1"/>
  <c r="O1992"/>
  <c r="Q1992" s="1"/>
  <c r="O1993"/>
  <c r="Q1993" s="1"/>
  <c r="O1994"/>
  <c r="Q1994" s="1"/>
  <c r="O1995"/>
  <c r="Q1995" s="1"/>
  <c r="O1996"/>
  <c r="Q1996" s="1"/>
  <c r="O1997"/>
  <c r="Q1997" s="1"/>
  <c r="Q1998"/>
  <c r="Q1999"/>
  <c r="O2000"/>
  <c r="Q2000" s="1"/>
  <c r="O2001"/>
  <c r="Q2001" s="1"/>
  <c r="O2002"/>
  <c r="Q2002" s="1"/>
  <c r="O2003"/>
  <c r="Q2003" s="1"/>
  <c r="O2004"/>
  <c r="Q2004" s="1"/>
  <c r="Q2005"/>
  <c r="Q2006"/>
  <c r="Q2007"/>
  <c r="Q2008"/>
  <c r="O2009"/>
  <c r="Q2009" s="1"/>
  <c r="O2010"/>
  <c r="Q2010" s="1"/>
  <c r="O2011"/>
  <c r="Q2011" s="1"/>
  <c r="O2012"/>
  <c r="Q2012" s="1"/>
  <c r="O2013"/>
  <c r="Q2013" s="1"/>
  <c r="O2014"/>
  <c r="Q2014" s="1"/>
  <c r="O2015"/>
  <c r="Q2015" s="1"/>
  <c r="Q2016"/>
  <c r="O2017"/>
  <c r="Q2017" s="1"/>
  <c r="O2018"/>
  <c r="Q2018" s="1"/>
  <c r="O2019"/>
  <c r="Q2019" s="1"/>
  <c r="O2020"/>
  <c r="Q2020" s="1"/>
  <c r="O2021"/>
  <c r="Q2021" s="1"/>
  <c r="O1883"/>
  <c r="Q1883" s="1"/>
  <c r="O1882"/>
  <c r="Q1882" s="1"/>
  <c r="O1881"/>
  <c r="Q1881" s="1"/>
  <c r="Q1960"/>
  <c r="Q1976"/>
  <c r="Q1980"/>
  <c r="Q1987"/>
  <c r="O1880"/>
  <c r="Q1880" s="1"/>
  <c r="O1879"/>
  <c r="Q1879" s="1"/>
  <c r="O1878" l="1"/>
  <c r="Q1878" s="1"/>
  <c r="O1877"/>
  <c r="Q1877" s="1"/>
  <c r="O1876"/>
  <c r="Q1876" s="1"/>
  <c r="O1875"/>
  <c r="Q1875" s="1"/>
  <c r="O1874"/>
  <c r="Q1874" s="1"/>
  <c r="O1870"/>
  <c r="Q1870" s="1"/>
  <c r="O1871"/>
  <c r="Q1871" s="1"/>
  <c r="O1872"/>
  <c r="Q1872" s="1"/>
  <c r="O1873"/>
  <c r="Q1873" s="1"/>
  <c r="O1869" l="1"/>
  <c r="Q1869" s="1"/>
  <c r="O1868"/>
  <c r="Q1868" s="1"/>
  <c r="O1867"/>
  <c r="Q1867" s="1"/>
  <c r="O1866"/>
  <c r="Q1866" s="1"/>
  <c r="O1865"/>
  <c r="Q1865" s="1"/>
  <c r="O1864"/>
  <c r="Q1864" s="1"/>
  <c r="O1863"/>
  <c r="Q1863" s="1"/>
  <c r="O1862"/>
  <c r="Q1862" s="1"/>
  <c r="O1861"/>
  <c r="Q1861" s="1"/>
  <c r="O1860"/>
  <c r="Q1860" s="1"/>
  <c r="O1859"/>
  <c r="Q1859" s="1"/>
  <c r="O1858"/>
  <c r="Q1858" s="1"/>
  <c r="O1857"/>
  <c r="Q1857" s="1"/>
  <c r="O1856"/>
  <c r="Q1856" s="1"/>
  <c r="O1855"/>
  <c r="Q1855" s="1"/>
  <c r="O1854"/>
  <c r="Q1854" s="1"/>
  <c r="O1853"/>
  <c r="Q1853" s="1"/>
  <c r="O1852"/>
  <c r="Q1852" s="1"/>
  <c r="O1851"/>
  <c r="Q1851" s="1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30"/>
  <c r="K1931"/>
  <c r="K1932"/>
  <c r="K1933"/>
  <c r="K1934"/>
  <c r="K1935"/>
  <c r="K1936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Q1798"/>
  <c r="O1847"/>
  <c r="Q1847" s="1"/>
  <c r="O1848"/>
  <c r="Q1848" s="1"/>
  <c r="O1849"/>
  <c r="Q1849" s="1"/>
  <c r="O1850"/>
  <c r="Q1850" s="1"/>
  <c r="O1840"/>
  <c r="Q1840" s="1"/>
  <c r="O1841"/>
  <c r="Q1841" s="1"/>
  <c r="O1842"/>
  <c r="Q1842" s="1"/>
  <c r="O1843"/>
  <c r="Q1843" s="1"/>
  <c r="O1844"/>
  <c r="Q1844" s="1"/>
  <c r="O1845"/>
  <c r="Q1845" s="1"/>
  <c r="O1846"/>
  <c r="Q1846" s="1"/>
  <c r="K1838"/>
  <c r="O1839"/>
  <c r="Q1839" s="1"/>
  <c r="O1829"/>
  <c r="Q1829" s="1"/>
  <c r="O1830"/>
  <c r="Q1830" s="1"/>
  <c r="O1831"/>
  <c r="Q1831" s="1"/>
  <c r="O1832"/>
  <c r="Q1832" s="1"/>
  <c r="O1833"/>
  <c r="Q1833" s="1"/>
  <c r="O1834"/>
  <c r="Q1834" s="1"/>
  <c r="O1835"/>
  <c r="Q1835" s="1"/>
  <c r="O1836"/>
  <c r="Q1836" s="1"/>
  <c r="O1837"/>
  <c r="Q1837" s="1"/>
  <c r="O1838"/>
  <c r="Q1838" s="1"/>
  <c r="K1837"/>
  <c r="K1836"/>
  <c r="K1835"/>
  <c r="K1834"/>
  <c r="K1833"/>
  <c r="K1832"/>
  <c r="K1831"/>
  <c r="K1830"/>
  <c r="K1829"/>
  <c r="K1828"/>
  <c r="O1828"/>
  <c r="Q1828" s="1"/>
  <c r="K1827"/>
  <c r="K1826"/>
  <c r="O1827"/>
  <c r="Q1827" s="1"/>
  <c r="O1826"/>
  <c r="Q1826" s="1"/>
  <c r="K1825"/>
  <c r="O1825"/>
  <c r="Q1825" s="1"/>
  <c r="K1824"/>
  <c r="O1824"/>
  <c r="Q1824" s="1"/>
  <c r="K1823"/>
  <c r="O1823"/>
  <c r="Q1823" s="1"/>
  <c r="K1822"/>
  <c r="O1822"/>
  <c r="Q1822" s="1"/>
  <c r="O1821"/>
  <c r="Q1821" s="1"/>
  <c r="O1820"/>
  <c r="Q1820" s="1"/>
  <c r="K1821"/>
  <c r="K1820"/>
  <c r="K1819" l="1"/>
  <c r="O1819"/>
  <c r="Q1819" s="1"/>
  <c r="O1818"/>
  <c r="Q1818" s="1"/>
  <c r="O1817"/>
  <c r="Q1817" s="1"/>
  <c r="O1816"/>
  <c r="Q1816" s="1"/>
  <c r="O1815"/>
  <c r="Q1815" s="1"/>
  <c r="O1814" l="1"/>
  <c r="Q1814" s="1"/>
  <c r="O1813" l="1"/>
  <c r="Q1813" s="1"/>
  <c r="O1812"/>
  <c r="Q1812" s="1"/>
  <c r="O1811"/>
  <c r="Q1811" s="1"/>
  <c r="O1810" l="1"/>
  <c r="Q1810" s="1"/>
  <c r="O1809"/>
  <c r="Q1809" s="1"/>
  <c r="O1808"/>
  <c r="Q1808" s="1"/>
  <c r="O1807"/>
  <c r="Q1807" s="1"/>
  <c r="O1806"/>
  <c r="Q1806" s="1"/>
  <c r="O1805"/>
  <c r="Q1805" s="1"/>
  <c r="O1804"/>
  <c r="Q1804" s="1"/>
  <c r="O1803"/>
  <c r="Q1803" s="1"/>
  <c r="O1802"/>
  <c r="Q1802" s="1"/>
  <c r="O1801"/>
  <c r="O1800"/>
  <c r="Q1800" s="1"/>
  <c r="O1799"/>
  <c r="Q1799" s="1"/>
  <c r="O1798"/>
  <c r="O1797"/>
  <c r="Q1783" l="1"/>
  <c r="Q1784"/>
  <c r="Q1785"/>
  <c r="Q1786"/>
  <c r="Q1787"/>
  <c r="Q1788"/>
  <c r="Q1789"/>
  <c r="Q1790"/>
  <c r="Q1791"/>
  <c r="Q1792"/>
  <c r="Q1793"/>
  <c r="Q1794"/>
  <c r="Q1795"/>
  <c r="Q1796"/>
  <c r="Q1797"/>
  <c r="O1796"/>
  <c r="O1795"/>
  <c r="O1794"/>
  <c r="O1793"/>
  <c r="O1792"/>
  <c r="O1791"/>
  <c r="O1790"/>
  <c r="O1789"/>
  <c r="O1788"/>
  <c r="O1787"/>
  <c r="O1786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O1785"/>
  <c r="O1784"/>
  <c r="K1783"/>
  <c r="O1783"/>
  <c r="O1782"/>
  <c r="O1781"/>
  <c r="O1780"/>
  <c r="O1779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64"/>
  <c r="O1778"/>
  <c r="O1777"/>
  <c r="Q1773"/>
  <c r="Q1774"/>
  <c r="Q1775"/>
  <c r="Q1776"/>
  <c r="Q1777"/>
  <c r="Q1801" s="1"/>
  <c r="Q1778"/>
  <c r="Q1779"/>
  <c r="Q1780"/>
  <c r="Q1781"/>
  <c r="Q1782"/>
  <c r="O1776"/>
  <c r="O1775"/>
  <c r="O1774"/>
  <c r="O1773"/>
  <c r="O1772"/>
  <c r="Q1772"/>
  <c r="Q1759"/>
  <c r="Q1766"/>
  <c r="Q1767"/>
  <c r="Q1768"/>
  <c r="Q1769"/>
  <c r="Q1770"/>
  <c r="Q1771"/>
  <c r="O1771"/>
  <c r="O1770"/>
  <c r="O1769"/>
  <c r="O1768"/>
  <c r="O1767"/>
  <c r="O1766"/>
  <c r="O1765"/>
  <c r="O1764"/>
  <c r="K1763"/>
  <c r="O1763"/>
  <c r="K1762"/>
  <c r="O1762"/>
  <c r="K1761"/>
  <c r="O1761"/>
  <c r="K1760"/>
  <c r="O1760"/>
  <c r="Q1758"/>
  <c r="Q1760"/>
  <c r="Q1761"/>
  <c r="Q1762"/>
  <c r="Q1763"/>
  <c r="Q1764"/>
  <c r="Q1765"/>
  <c r="O1759"/>
  <c r="K1758"/>
  <c r="K1757"/>
  <c r="O1752"/>
  <c r="O1753"/>
  <c r="O1754"/>
  <c r="O1755"/>
  <c r="O1756"/>
  <c r="O1757"/>
  <c r="O1758"/>
  <c r="Q1746"/>
  <c r="Q1747"/>
  <c r="Q1748"/>
  <c r="Q1749"/>
  <c r="Q1750"/>
  <c r="Q1751"/>
  <c r="Q1752"/>
  <c r="Q1753"/>
  <c r="Q1754"/>
  <c r="Q1755"/>
  <c r="Q1756"/>
  <c r="Q1757"/>
  <c r="K1753"/>
  <c r="K1754"/>
  <c r="K1755"/>
  <c r="K1756"/>
  <c r="K1752"/>
  <c r="K1751"/>
  <c r="O1751"/>
  <c r="K1750"/>
  <c r="O1750"/>
  <c r="K1749"/>
  <c r="O1749"/>
  <c r="K1728" l="1"/>
  <c r="K1729"/>
  <c r="K1730"/>
  <c r="K1731"/>
  <c r="K1732"/>
  <c r="K1733"/>
  <c r="K1734"/>
  <c r="K1735"/>
  <c r="K1736"/>
  <c r="K1738"/>
  <c r="K1739"/>
  <c r="K1740"/>
  <c r="K1741"/>
  <c r="K1742"/>
  <c r="K1743"/>
  <c r="K1744"/>
  <c r="K1745"/>
  <c r="K1746"/>
  <c r="K1747"/>
  <c r="K1748"/>
  <c r="O1734"/>
  <c r="O1735"/>
  <c r="O1736"/>
  <c r="O1737"/>
  <c r="O1738"/>
  <c r="O1739"/>
  <c r="O1740"/>
  <c r="O1741"/>
  <c r="O1742"/>
  <c r="O1743"/>
  <c r="O1744"/>
  <c r="O1745"/>
  <c r="O1746"/>
  <c r="O1747"/>
  <c r="O1748"/>
  <c r="Q1736"/>
  <c r="Q1737"/>
  <c r="Q1738"/>
  <c r="Q1739"/>
  <c r="Q1740"/>
  <c r="Q1741"/>
  <c r="Q1742"/>
  <c r="Q1743"/>
  <c r="Q1744"/>
  <c r="Q1745"/>
  <c r="O1733"/>
  <c r="O1732"/>
  <c r="K1727"/>
  <c r="K1726"/>
  <c r="Q1726"/>
  <c r="Q1727"/>
  <c r="Q1728"/>
  <c r="Q1729"/>
  <c r="Q1730"/>
  <c r="Q1731"/>
  <c r="Q1732"/>
  <c r="Q1733"/>
  <c r="Q1734"/>
  <c r="Q1735"/>
  <c r="O1731"/>
  <c r="O1730"/>
  <c r="O1729"/>
  <c r="O1728"/>
  <c r="O1727"/>
  <c r="O1726"/>
  <c r="Q1720"/>
  <c r="Q1721"/>
  <c r="Q1722"/>
  <c r="Q1723"/>
  <c r="Q1724"/>
  <c r="Q1725"/>
  <c r="K1725"/>
  <c r="O1725"/>
  <c r="K1724"/>
  <c r="O1724"/>
  <c r="K1723"/>
  <c r="O1723"/>
  <c r="K1722"/>
  <c r="O1722"/>
  <c r="K1721"/>
  <c r="O1721"/>
  <c r="K1720"/>
  <c r="O1720"/>
  <c r="K1719"/>
  <c r="O1719"/>
  <c r="K1718"/>
  <c r="O1718"/>
  <c r="K1717"/>
  <c r="O1717"/>
  <c r="K1716"/>
  <c r="O1716"/>
  <c r="Q1715"/>
  <c r="Q1716"/>
  <c r="Q1717"/>
  <c r="Q1718"/>
  <c r="Q1719"/>
  <c r="K1715"/>
  <c r="O1715"/>
  <c r="K1703"/>
  <c r="K1704"/>
  <c r="K1705"/>
  <c r="K1706"/>
  <c r="K1707"/>
  <c r="K1708"/>
  <c r="K1709"/>
  <c r="K1710"/>
  <c r="K1711"/>
  <c r="K1712"/>
  <c r="K1713"/>
  <c r="K1714"/>
  <c r="Q1703"/>
  <c r="Q1704"/>
  <c r="Q1705"/>
  <c r="Q1706"/>
  <c r="Q1707"/>
  <c r="Q1708"/>
  <c r="Q1709"/>
  <c r="Q1710"/>
  <c r="Q1711"/>
  <c r="Q1712"/>
  <c r="Q1713"/>
  <c r="Q1714"/>
  <c r="O1702"/>
  <c r="O1703"/>
  <c r="O1704"/>
  <c r="O1705"/>
  <c r="O1706"/>
  <c r="O1707"/>
  <c r="O1708"/>
  <c r="O1709"/>
  <c r="O1710"/>
  <c r="O1711"/>
  <c r="O1712"/>
  <c r="O1713"/>
  <c r="O1714"/>
  <c r="Q1693"/>
  <c r="Q1694"/>
  <c r="Q1695"/>
  <c r="Q1696"/>
  <c r="Q1697"/>
  <c r="Q1698"/>
  <c r="Q1699"/>
  <c r="Q1700"/>
  <c r="Q1701"/>
  <c r="Q1702"/>
  <c r="O1701"/>
  <c r="O1700"/>
  <c r="O1699"/>
  <c r="O1698"/>
  <c r="O1697"/>
  <c r="O1696"/>
  <c r="O1695"/>
  <c r="O1694"/>
  <c r="K1691"/>
  <c r="K1692"/>
  <c r="K1693"/>
  <c r="K1694"/>
  <c r="K1695"/>
  <c r="K1696"/>
  <c r="K1697"/>
  <c r="K1698"/>
  <c r="K1699"/>
  <c r="K1700"/>
  <c r="K1701"/>
  <c r="K1702"/>
  <c r="O1688"/>
  <c r="Q1688" s="1"/>
  <c r="O1689"/>
  <c r="O1690"/>
  <c r="O1691"/>
  <c r="O1692"/>
  <c r="Q1690"/>
  <c r="Q1691"/>
  <c r="Q1692"/>
  <c r="O1693"/>
  <c r="P1691"/>
  <c r="Q1689" s="1"/>
  <c r="O1687"/>
  <c r="Q1687" s="1"/>
  <c r="O1686"/>
  <c r="Q1686" s="1"/>
  <c r="K1681" l="1"/>
  <c r="K1682"/>
  <c r="K1683"/>
  <c r="K1684"/>
  <c r="K1685"/>
  <c r="K1686"/>
  <c r="K1687"/>
  <c r="K1688"/>
  <c r="K1689"/>
  <c r="K1690"/>
  <c r="O1685"/>
  <c r="Q1685" s="1"/>
  <c r="O1684"/>
  <c r="Q1684" s="1"/>
  <c r="O1683"/>
  <c r="Q1683" s="1"/>
  <c r="O1682"/>
  <c r="Q1682" s="1"/>
  <c r="O1681"/>
  <c r="Q1681" s="1"/>
  <c r="K1680"/>
  <c r="O1680"/>
  <c r="Q1680" s="1"/>
  <c r="K1679"/>
  <c r="O1679"/>
  <c r="Q1679" s="1"/>
  <c r="O1678"/>
  <c r="Q1678" s="1"/>
  <c r="O1677"/>
  <c r="Q1677" s="1"/>
  <c r="O1676"/>
  <c r="Q1676" s="1"/>
  <c r="O1675"/>
  <c r="Q1675" s="1"/>
  <c r="O1674"/>
  <c r="Q1674" s="1"/>
  <c r="O1673" l="1"/>
  <c r="Q1673" s="1"/>
  <c r="O1672"/>
  <c r="Q1672" s="1"/>
  <c r="O1671"/>
  <c r="Q1671" s="1"/>
  <c r="K1670"/>
  <c r="K1671"/>
  <c r="K1672"/>
  <c r="K1673"/>
  <c r="K1674"/>
  <c r="K1675"/>
  <c r="K1676"/>
  <c r="K1677"/>
  <c r="K1678"/>
  <c r="O1670"/>
  <c r="Q1670" s="1"/>
  <c r="O1669"/>
  <c r="Q1669" s="1"/>
  <c r="O1668"/>
  <c r="Q1668" s="1"/>
  <c r="O1667"/>
  <c r="Q1667" s="1"/>
  <c r="O1666"/>
  <c r="Q1666" s="1"/>
  <c r="K1662" l="1"/>
  <c r="K1663"/>
  <c r="K1664"/>
  <c r="K1665"/>
  <c r="K1666"/>
  <c r="K1667"/>
  <c r="K1668"/>
  <c r="K1669"/>
  <c r="O1665" l="1"/>
  <c r="Q1665" s="1"/>
  <c r="O1664"/>
  <c r="Q1664" s="1"/>
  <c r="O1663"/>
  <c r="Q1663" s="1"/>
  <c r="O1662"/>
  <c r="Q1662" s="1"/>
  <c r="K1660"/>
  <c r="O1661"/>
  <c r="Q1661" s="1"/>
  <c r="O1660"/>
  <c r="Q1660" s="1"/>
  <c r="O1659"/>
  <c r="Q1659" s="1"/>
  <c r="K1657"/>
  <c r="K1658"/>
  <c r="K1659"/>
  <c r="O1658"/>
  <c r="Q1658" s="1"/>
  <c r="O1657"/>
  <c r="Q1657" s="1"/>
  <c r="K1656"/>
  <c r="O1656"/>
  <c r="Q1656" s="1"/>
  <c r="K1655"/>
  <c r="O1655"/>
  <c r="Q1655" s="1"/>
  <c r="K1654"/>
  <c r="O1654"/>
  <c r="Q1654" s="1"/>
  <c r="O1653"/>
  <c r="Q1653" s="1"/>
  <c r="O1652"/>
  <c r="Q1652" s="1"/>
  <c r="O1651"/>
  <c r="Q1651" s="1"/>
  <c r="O1650"/>
  <c r="Q1650" s="1"/>
  <c r="K1648"/>
  <c r="K1649"/>
  <c r="K1650"/>
  <c r="K1651"/>
  <c r="K1652"/>
  <c r="K1653"/>
  <c r="O1649"/>
  <c r="Q1649" s="1"/>
  <c r="O1648"/>
  <c r="Q1648" s="1"/>
  <c r="K1647"/>
  <c r="O1647"/>
  <c r="Q1647" s="1"/>
  <c r="K1646"/>
  <c r="O1646"/>
  <c r="Q1646" s="1"/>
  <c r="O1645"/>
  <c r="Q1645" s="1"/>
  <c r="O1644"/>
  <c r="Q1644" s="1"/>
  <c r="O1643"/>
  <c r="Q1643" s="1"/>
  <c r="K1640"/>
  <c r="K1641"/>
  <c r="K1642"/>
  <c r="K1643"/>
  <c r="K1644"/>
  <c r="K1645"/>
  <c r="O1642"/>
  <c r="Q1642" s="1"/>
  <c r="O1641"/>
  <c r="Q1641" s="1"/>
  <c r="O1636"/>
  <c r="Q1636" s="1"/>
  <c r="O1637"/>
  <c r="Q1637" s="1"/>
  <c r="O1638"/>
  <c r="Q1638" s="1"/>
  <c r="O1639"/>
  <c r="Q1639" s="1"/>
  <c r="O1640"/>
  <c r="Q1640" s="1"/>
  <c r="K1634"/>
  <c r="K1635"/>
  <c r="K1636"/>
  <c r="K1637"/>
  <c r="K1638"/>
  <c r="K1639"/>
  <c r="O1635"/>
  <c r="Q1635" s="1"/>
  <c r="O1634"/>
  <c r="Q1634" s="1"/>
  <c r="K1633"/>
  <c r="O1633"/>
  <c r="Q1633" s="1"/>
  <c r="K1632"/>
  <c r="O1632"/>
  <c r="Q1632" s="1"/>
  <c r="K1631"/>
  <c r="O1631"/>
  <c r="Q1631" s="1"/>
  <c r="K1630"/>
  <c r="O1630"/>
  <c r="Q1630" s="1"/>
  <c r="K1629"/>
  <c r="O1629"/>
  <c r="Q1629" s="1"/>
  <c r="O1628"/>
  <c r="Q1628" s="1"/>
  <c r="O1627"/>
  <c r="Q1627" s="1"/>
  <c r="O1626"/>
  <c r="Q1626" s="1"/>
  <c r="O1625"/>
  <c r="Q1625" s="1"/>
  <c r="K1624"/>
  <c r="K1625"/>
  <c r="K1626"/>
  <c r="K1627"/>
  <c r="K1628"/>
  <c r="O1624"/>
  <c r="Q1624" s="1"/>
  <c r="K1623"/>
  <c r="O1623"/>
  <c r="Q1623" s="1"/>
  <c r="K1622"/>
  <c r="O1622"/>
  <c r="Q1622" s="1"/>
  <c r="O1621"/>
  <c r="Q1621" s="1"/>
  <c r="O1620"/>
  <c r="Q1620" s="1"/>
  <c r="O1619"/>
  <c r="Q1619" s="1"/>
  <c r="O1618"/>
  <c r="Q1618" s="1"/>
  <c r="K1617"/>
  <c r="K1618"/>
  <c r="K1619"/>
  <c r="K1620"/>
  <c r="K1621"/>
  <c r="O1617"/>
  <c r="Q1617" s="1"/>
  <c r="K1616"/>
  <c r="O1616"/>
  <c r="Q1616" s="1"/>
  <c r="O1615"/>
  <c r="Q1615" s="1"/>
  <c r="O1614"/>
  <c r="Q1614" s="1"/>
  <c r="O1613"/>
  <c r="Q1613" s="1"/>
  <c r="K1603"/>
  <c r="K1604"/>
  <c r="K1605"/>
  <c r="K1606"/>
  <c r="K1607"/>
  <c r="K1608"/>
  <c r="K1609"/>
  <c r="K1610"/>
  <c r="K1611"/>
  <c r="K1612"/>
  <c r="K1613"/>
  <c r="K1614"/>
  <c r="K1615"/>
  <c r="O1612"/>
  <c r="Q1612" s="1"/>
  <c r="O1611"/>
  <c r="Q1611" s="1"/>
  <c r="O1610"/>
  <c r="Q1610" s="1"/>
  <c r="O1609"/>
  <c r="Q1609" s="1"/>
  <c r="O1608"/>
  <c r="Q1608" s="1"/>
  <c r="O1607"/>
  <c r="Q1607" s="1"/>
  <c r="O1606"/>
  <c r="Q1606" s="1"/>
  <c r="O1605"/>
  <c r="Q1605" s="1"/>
  <c r="K1602"/>
  <c r="K1601"/>
  <c r="O1604"/>
  <c r="Q1604" s="1"/>
  <c r="O1603"/>
  <c r="Q1603" s="1"/>
  <c r="O1602" l="1"/>
  <c r="Q1602" s="1"/>
  <c r="O1601"/>
  <c r="Q1601" s="1"/>
  <c r="K1600"/>
  <c r="O1600"/>
  <c r="Q1600" s="1"/>
  <c r="K1599"/>
  <c r="O1599"/>
  <c r="Q1599" s="1"/>
  <c r="K1598" l="1"/>
  <c r="O1598"/>
  <c r="Q1598" s="1"/>
  <c r="K1597"/>
  <c r="O1597"/>
  <c r="Q1597" s="1"/>
  <c r="O1596"/>
  <c r="Q1596" s="1"/>
  <c r="O1595"/>
  <c r="Q1595" s="1"/>
  <c r="O1594"/>
  <c r="Q1594" s="1"/>
  <c r="O1593"/>
  <c r="Q1593" s="1"/>
  <c r="O1592"/>
  <c r="Q1592" s="1"/>
  <c r="K1589"/>
  <c r="K1590"/>
  <c r="K1591"/>
  <c r="K1592"/>
  <c r="K1593"/>
  <c r="K1594"/>
  <c r="K1595"/>
  <c r="K1596"/>
  <c r="O1584"/>
  <c r="Q1584" s="1"/>
  <c r="O1585"/>
  <c r="Q1585" s="1"/>
  <c r="O1586"/>
  <c r="Q1586" s="1"/>
  <c r="O1587"/>
  <c r="Q1587" s="1"/>
  <c r="O1588"/>
  <c r="Q1588" s="1"/>
  <c r="O1589"/>
  <c r="Q1589" s="1"/>
  <c r="O1590"/>
  <c r="Q1590" s="1"/>
  <c r="O1591"/>
  <c r="Q1591" s="1"/>
  <c r="O1583"/>
  <c r="Q1583" s="1"/>
  <c r="O1582"/>
  <c r="Q1582" s="1"/>
  <c r="O1581"/>
  <c r="Q1581" s="1"/>
  <c r="K1580"/>
  <c r="K1581"/>
  <c r="K1582"/>
  <c r="K1583"/>
  <c r="K1584"/>
  <c r="K1585"/>
  <c r="K1586"/>
  <c r="K1587"/>
  <c r="K1588"/>
  <c r="O1580"/>
  <c r="Q1580" s="1"/>
  <c r="O1579" l="1"/>
  <c r="Q1579" s="1"/>
  <c r="O1578"/>
  <c r="Q1578" s="1"/>
  <c r="O1577"/>
  <c r="Q1577" s="1"/>
  <c r="O1576"/>
  <c r="Q1576" s="1"/>
  <c r="K1575"/>
  <c r="K1576"/>
  <c r="K1577"/>
  <c r="K1578"/>
  <c r="K1579"/>
  <c r="O1575"/>
  <c r="Q1575" s="1"/>
  <c r="K1574"/>
  <c r="O1574"/>
  <c r="Q1574" s="1"/>
  <c r="K1573"/>
  <c r="O1573"/>
  <c r="Q1573" s="1"/>
  <c r="K1562" l="1"/>
  <c r="K1563"/>
  <c r="K1564"/>
  <c r="K1565"/>
  <c r="K1566"/>
  <c r="K1567"/>
  <c r="K1568"/>
  <c r="K1569"/>
  <c r="K1570"/>
  <c r="K1571"/>
  <c r="K1572"/>
  <c r="O1565"/>
  <c r="Q1565" s="1"/>
  <c r="O1566"/>
  <c r="Q1566" s="1"/>
  <c r="O1567"/>
  <c r="Q1567" s="1"/>
  <c r="O1568"/>
  <c r="Q1568" s="1"/>
  <c r="O1569"/>
  <c r="Q1569" s="1"/>
  <c r="O1570"/>
  <c r="Q1570" s="1"/>
  <c r="O1571"/>
  <c r="Q1571" s="1"/>
  <c r="O1572"/>
  <c r="Q1572" s="1"/>
  <c r="K1561"/>
  <c r="O1558"/>
  <c r="Q1558" s="1"/>
  <c r="O1559"/>
  <c r="Q1559" s="1"/>
  <c r="O1560"/>
  <c r="Q1560" s="1"/>
  <c r="O1561"/>
  <c r="Q1561" s="1"/>
  <c r="O1562"/>
  <c r="Q1562" s="1"/>
  <c r="O1563"/>
  <c r="Q1563" s="1"/>
  <c r="O1564"/>
  <c r="Q1564" s="1"/>
  <c r="K1558"/>
  <c r="K1559"/>
  <c r="K1560"/>
  <c r="K1557"/>
  <c r="O1557"/>
  <c r="Q1557" s="1"/>
  <c r="K1556"/>
  <c r="O1556"/>
  <c r="Q1556" s="1"/>
  <c r="K1555" l="1"/>
  <c r="K1554"/>
  <c r="O1555"/>
  <c r="Q1555" s="1"/>
  <c r="O1554"/>
  <c r="Q1554" s="1"/>
  <c r="K1553"/>
  <c r="O1553"/>
  <c r="Q1553" s="1"/>
  <c r="K1552"/>
  <c r="O1552"/>
  <c r="Q1552" s="1"/>
  <c r="K1551"/>
  <c r="O1551"/>
  <c r="Q1551" s="1"/>
  <c r="K1550" l="1"/>
  <c r="O1550"/>
  <c r="Q1550" s="1"/>
  <c r="K1549" l="1"/>
  <c r="O1549"/>
  <c r="Q1549" s="1"/>
  <c r="K1548" l="1"/>
  <c r="O1548"/>
  <c r="Q1548" s="1"/>
  <c r="K1547" l="1"/>
  <c r="O1547"/>
  <c r="Q1547" s="1"/>
  <c r="K1546" l="1"/>
  <c r="O1546"/>
  <c r="Q1546" s="1"/>
  <c r="K1545" l="1"/>
  <c r="O1545"/>
  <c r="Q1545" s="1"/>
  <c r="K1544" l="1"/>
  <c r="O1544"/>
  <c r="Q1544" s="1"/>
  <c r="K1543"/>
  <c r="O1543"/>
  <c r="Q1543" s="1"/>
  <c r="K1542"/>
  <c r="O1542"/>
  <c r="Q1542" s="1"/>
  <c r="O1541"/>
  <c r="Q1541" s="1"/>
  <c r="O1535" l="1"/>
  <c r="Q1535" s="1"/>
  <c r="O1536"/>
  <c r="Q1536" s="1"/>
  <c r="O1537"/>
  <c r="Q1537" s="1"/>
  <c r="O1538"/>
  <c r="Q1538" s="1"/>
  <c r="O1539"/>
  <c r="Q1539" s="1"/>
  <c r="O1540"/>
  <c r="Q1540" s="1"/>
  <c r="K1535"/>
  <c r="K1536"/>
  <c r="K1537"/>
  <c r="K1538"/>
  <c r="K1539"/>
  <c r="K1540"/>
  <c r="K1541"/>
  <c r="O1534"/>
  <c r="Q1534" s="1"/>
  <c r="O1533"/>
  <c r="K1534"/>
  <c r="K1533"/>
  <c r="K1532"/>
  <c r="O1532"/>
  <c r="K1531"/>
  <c r="O1531"/>
  <c r="K1530"/>
  <c r="O1530"/>
  <c r="Q1530" l="1"/>
  <c r="Q1531"/>
  <c r="Q1532"/>
  <c r="Q1533"/>
  <c r="K1529"/>
  <c r="K1528"/>
  <c r="O1527" l="1"/>
  <c r="Q1527" s="1"/>
  <c r="O1528"/>
  <c r="Q1528" s="1"/>
  <c r="O1529"/>
  <c r="Q1529" s="1"/>
  <c r="O1526"/>
  <c r="Q1526" s="1"/>
  <c r="O1525"/>
  <c r="Q1525" s="1"/>
  <c r="O1524" l="1"/>
  <c r="Q1524" s="1"/>
  <c r="K1521" l="1"/>
  <c r="K1522"/>
  <c r="K1523"/>
  <c r="K1524"/>
  <c r="K1525"/>
  <c r="K1526"/>
  <c r="K1527"/>
  <c r="O1523"/>
  <c r="Q1523" s="1"/>
  <c r="O1522"/>
  <c r="Q1522" s="1"/>
  <c r="O1521"/>
  <c r="Q1521" s="1"/>
  <c r="O1520"/>
  <c r="Q1520" s="1"/>
  <c r="O1519" l="1"/>
  <c r="Q1519" s="1"/>
  <c r="O1518"/>
  <c r="Q1518" s="1"/>
  <c r="O1517" l="1"/>
  <c r="Q1517" s="1"/>
  <c r="O1516" l="1"/>
  <c r="K1505" l="1"/>
  <c r="K1506"/>
  <c r="K1507"/>
  <c r="K1508"/>
  <c r="K1509"/>
  <c r="K1510"/>
  <c r="K1511"/>
  <c r="K1512"/>
  <c r="K1513"/>
  <c r="K1514"/>
  <c r="K1515"/>
  <c r="K1516"/>
  <c r="K1517"/>
  <c r="K1518"/>
  <c r="K1519"/>
  <c r="K1520"/>
  <c r="Q1516"/>
  <c r="O1514"/>
  <c r="Q1514" s="1"/>
  <c r="O1515"/>
  <c r="Q1515" s="1"/>
  <c r="O1513"/>
  <c r="Q1513" s="1"/>
  <c r="O1512"/>
  <c r="Q1512" s="1"/>
  <c r="O1511"/>
  <c r="Q1511" s="1"/>
  <c r="K1504"/>
  <c r="O1510"/>
  <c r="Q1510" s="1"/>
  <c r="O1509"/>
  <c r="Q1509" s="1"/>
  <c r="O1508"/>
  <c r="Q1508" s="1"/>
  <c r="O1507"/>
  <c r="Q1507" s="1"/>
  <c r="O1506"/>
  <c r="Q1506" s="1"/>
  <c r="O1505"/>
  <c r="Q1505" s="1"/>
  <c r="O1504"/>
  <c r="Q1504" s="1"/>
  <c r="K1503"/>
  <c r="O1503"/>
  <c r="Q1503" s="1"/>
  <c r="K1502"/>
  <c r="K1501"/>
  <c r="O1499"/>
  <c r="Q1499" s="1"/>
  <c r="O1500"/>
  <c r="Q1500" s="1"/>
  <c r="O1501"/>
  <c r="Q1501" s="1"/>
  <c r="O1502"/>
  <c r="Q1502" s="1"/>
  <c r="O1498" l="1"/>
  <c r="Q1498" s="1"/>
  <c r="O1497" l="1"/>
  <c r="Q1497" s="1"/>
  <c r="O1496"/>
  <c r="Q1496" s="1"/>
  <c r="O1495"/>
  <c r="Q1495" s="1"/>
  <c r="O1494"/>
  <c r="Q1494" s="1"/>
  <c r="O1493"/>
  <c r="Q1493" s="1"/>
  <c r="O1492"/>
  <c r="Q1492" s="1"/>
  <c r="O1491"/>
  <c r="Q1491" s="1"/>
  <c r="K1490"/>
  <c r="K1491"/>
  <c r="K1492"/>
  <c r="K1493"/>
  <c r="K1494"/>
  <c r="K1495"/>
  <c r="K1496"/>
  <c r="K1497"/>
  <c r="K1498"/>
  <c r="K1499"/>
  <c r="K1500"/>
  <c r="O1490"/>
  <c r="Q1490" s="1"/>
  <c r="K1489"/>
  <c r="O1489"/>
  <c r="Q1489" s="1"/>
  <c r="K1488"/>
  <c r="O1488"/>
  <c r="Q1488" s="1"/>
  <c r="K1487"/>
  <c r="O1487"/>
  <c r="Q1487" s="1"/>
  <c r="K1486"/>
  <c r="O1486"/>
  <c r="Q1486" s="1"/>
  <c r="O1485"/>
  <c r="Q1485" s="1"/>
  <c r="O1484"/>
  <c r="Q1484" s="1"/>
  <c r="O1483"/>
  <c r="Q1483" s="1"/>
  <c r="K1482"/>
  <c r="K1483"/>
  <c r="K1484"/>
  <c r="K1485"/>
  <c r="O1482"/>
  <c r="Q1482" s="1"/>
  <c r="K1481"/>
  <c r="K1480"/>
  <c r="K1478" l="1"/>
  <c r="K1479"/>
  <c r="K1477"/>
  <c r="K1476"/>
  <c r="O1471"/>
  <c r="Q1471" s="1"/>
  <c r="O1472"/>
  <c r="Q1472" s="1"/>
  <c r="O1473"/>
  <c r="Q1473" s="1"/>
  <c r="O1474"/>
  <c r="Q1474" s="1"/>
  <c r="O1475"/>
  <c r="Q1475" s="1"/>
  <c r="O1476"/>
  <c r="Q1476" s="1"/>
  <c r="O1477"/>
  <c r="Q1477" s="1"/>
  <c r="O1478"/>
  <c r="Q1478" s="1"/>
  <c r="O1479"/>
  <c r="Q1479" s="1"/>
  <c r="O1480"/>
  <c r="Q1480" s="1"/>
  <c r="O1481"/>
  <c r="Q1481" s="1"/>
  <c r="O1470"/>
  <c r="Q1470" s="1"/>
  <c r="O1469"/>
  <c r="Q1469" s="1"/>
  <c r="K1470"/>
  <c r="K1471"/>
  <c r="K1472"/>
  <c r="K1473"/>
  <c r="K1474"/>
  <c r="K1475"/>
  <c r="O1468"/>
  <c r="Q1468" s="1"/>
  <c r="O1467"/>
  <c r="Q1467" s="1"/>
  <c r="O1466"/>
  <c r="Q1466" s="1"/>
  <c r="K1465"/>
  <c r="K1466"/>
  <c r="K1467"/>
  <c r="K1468"/>
  <c r="K1469"/>
  <c r="O1465"/>
  <c r="Q1465" s="1"/>
  <c r="O1464"/>
  <c r="Q1464" s="1"/>
  <c r="O1463"/>
  <c r="Q1463" s="1"/>
  <c r="O1462"/>
  <c r="Q1462" s="1"/>
  <c r="O1461"/>
  <c r="Q1461" s="1"/>
  <c r="O1460"/>
  <c r="Q1460" s="1"/>
  <c r="O1459"/>
  <c r="Q1459" s="1"/>
  <c r="O1458"/>
  <c r="Q1458" s="1"/>
  <c r="O1457"/>
  <c r="Q1457" s="1"/>
  <c r="O1456"/>
  <c r="Q1456" s="1"/>
  <c r="O1455"/>
  <c r="Q1455" s="1"/>
  <c r="K1455"/>
  <c r="K1456"/>
  <c r="K1457"/>
  <c r="K1458"/>
  <c r="K1459"/>
  <c r="K1460"/>
  <c r="K1461"/>
  <c r="K1462"/>
  <c r="K1463"/>
  <c r="K1464"/>
  <c r="K1454"/>
  <c r="O1454"/>
  <c r="Q1454" s="1"/>
  <c r="O1453"/>
  <c r="Q1453" s="1"/>
  <c r="O1452"/>
  <c r="Q1452" s="1"/>
  <c r="O1451"/>
  <c r="Q1451" s="1"/>
  <c r="O1450"/>
  <c r="Q1450" s="1"/>
  <c r="O1449" l="1"/>
  <c r="Q1449" s="1"/>
  <c r="K1448"/>
  <c r="K1449"/>
  <c r="K1450"/>
  <c r="K1451"/>
  <c r="K1452"/>
  <c r="K1453"/>
  <c r="O1448"/>
  <c r="Q1448" s="1"/>
  <c r="O1447"/>
  <c r="Q1447" s="1"/>
  <c r="K1445"/>
  <c r="K1446"/>
  <c r="K1447"/>
  <c r="O1446"/>
  <c r="Q1446" s="1"/>
  <c r="O1445"/>
  <c r="Q1445" s="1"/>
  <c r="K1444"/>
  <c r="O1444"/>
  <c r="Q1444" s="1"/>
  <c r="K1443"/>
  <c r="O1443"/>
  <c r="Q1443" s="1"/>
  <c r="K1442"/>
  <c r="O1442"/>
  <c r="Q1442" s="1"/>
  <c r="O1441"/>
  <c r="Q1441" s="1"/>
  <c r="O1440"/>
  <c r="Q1440" s="1"/>
  <c r="O1439"/>
  <c r="Q1439" s="1"/>
  <c r="O1438"/>
  <c r="Q1438" s="1"/>
  <c r="O1437"/>
  <c r="Q1437" s="1"/>
  <c r="K1436"/>
  <c r="K1437"/>
  <c r="K1438"/>
  <c r="K1439"/>
  <c r="K1440"/>
  <c r="K1441"/>
  <c r="O1436"/>
  <c r="Q1436" s="1"/>
  <c r="K1435"/>
  <c r="O1435"/>
  <c r="Q1435" s="1"/>
  <c r="O1434"/>
  <c r="Q1434" s="1"/>
  <c r="O1433"/>
  <c r="Q1433" s="1"/>
  <c r="O1432"/>
  <c r="Q1432" s="1"/>
  <c r="K1431"/>
  <c r="K1432"/>
  <c r="K1433"/>
  <c r="K1434"/>
  <c r="O1431"/>
  <c r="Q1431" s="1"/>
  <c r="K1430"/>
  <c r="O1430"/>
  <c r="Q1430" s="1"/>
  <c r="K1429"/>
  <c r="O1429"/>
  <c r="Q1429" s="1"/>
  <c r="O1428"/>
  <c r="Q1428" s="1"/>
  <c r="O1427"/>
  <c r="Q1427" s="1"/>
  <c r="O1426"/>
  <c r="Q1426" s="1"/>
  <c r="O1425"/>
  <c r="Q1425" s="1"/>
  <c r="K1422"/>
  <c r="K1423"/>
  <c r="K1424"/>
  <c r="K1425"/>
  <c r="K1426"/>
  <c r="K1427"/>
  <c r="K1428"/>
  <c r="K1421"/>
  <c r="O1420"/>
  <c r="Q1420" s="1"/>
  <c r="O1421"/>
  <c r="Q1421" s="1"/>
  <c r="O1422"/>
  <c r="Q1422" s="1"/>
  <c r="O1423"/>
  <c r="Q1423" s="1"/>
  <c r="O1424"/>
  <c r="Q1424" s="1"/>
  <c r="K1420"/>
  <c r="K1419"/>
  <c r="O1419"/>
  <c r="Q1419" s="1"/>
  <c r="K1418"/>
  <c r="O1418"/>
  <c r="Q1418" s="1"/>
  <c r="K1417"/>
  <c r="O1417"/>
  <c r="Q1417" s="1"/>
  <c r="K1416"/>
  <c r="O1416"/>
  <c r="Q1416" s="1"/>
  <c r="O1408"/>
  <c r="Q1408" s="1"/>
  <c r="O1409"/>
  <c r="Q1409" s="1"/>
  <c r="O1410"/>
  <c r="Q1410" s="1"/>
  <c r="O1411"/>
  <c r="Q1411" s="1"/>
  <c r="O1412"/>
  <c r="Q1412" s="1"/>
  <c r="O1413"/>
  <c r="Q1413" s="1"/>
  <c r="O1414"/>
  <c r="Q1414" s="1"/>
  <c r="O1415"/>
  <c r="Q1415" s="1"/>
  <c r="K1407"/>
  <c r="K1408"/>
  <c r="K1409"/>
  <c r="K1410"/>
  <c r="K1411"/>
  <c r="K1412"/>
  <c r="K1413"/>
  <c r="K1414"/>
  <c r="K1415"/>
  <c r="O1407"/>
  <c r="Q1407" s="1"/>
  <c r="K1406"/>
  <c r="O1406"/>
  <c r="Q1406" s="1"/>
  <c r="K1405"/>
  <c r="O1405"/>
  <c r="Q1405" s="1"/>
  <c r="K1404"/>
  <c r="O1404"/>
  <c r="Q1404" s="1"/>
  <c r="O1403"/>
  <c r="Q1403" s="1"/>
  <c r="O1402"/>
  <c r="Q1402" s="1"/>
  <c r="O1401"/>
  <c r="Q1401" s="1"/>
  <c r="O1400"/>
  <c r="Q1400" s="1"/>
  <c r="O1399" l="1"/>
  <c r="Q1399" s="1"/>
  <c r="O1398" l="1"/>
  <c r="Q1398" s="1"/>
  <c r="K1397" l="1"/>
  <c r="K1398"/>
  <c r="K1399"/>
  <c r="K1400"/>
  <c r="K1401"/>
  <c r="K1402"/>
  <c r="K1403"/>
  <c r="O1397"/>
  <c r="K1396" l="1"/>
  <c r="O1396"/>
  <c r="Q1396" s="1"/>
  <c r="O1395"/>
  <c r="Q1395" s="1"/>
  <c r="O1394"/>
  <c r="Q1394" s="1"/>
  <c r="O1393"/>
  <c r="Q1393" s="1"/>
  <c r="Q1397"/>
  <c r="K1391"/>
  <c r="K1392"/>
  <c r="K1393"/>
  <c r="K1394"/>
  <c r="K1395"/>
  <c r="K1390"/>
  <c r="O1392"/>
  <c r="Q1392" s="1"/>
  <c r="O1391"/>
  <c r="Q1391" s="1"/>
  <c r="O1390"/>
  <c r="Q1390" s="1"/>
  <c r="K1389"/>
  <c r="O1389"/>
  <c r="Q1389" s="1"/>
  <c r="O1382"/>
  <c r="Q1382" s="1"/>
  <c r="O1383"/>
  <c r="Q1383" s="1"/>
  <c r="O1384"/>
  <c r="Q1384" s="1"/>
  <c r="O1385"/>
  <c r="Q1385" s="1"/>
  <c r="O1386"/>
  <c r="Q1386" s="1"/>
  <c r="O1387"/>
  <c r="Q1387" s="1"/>
  <c r="O1388"/>
  <c r="Q1388" s="1"/>
  <c r="K1382"/>
  <c r="K1383"/>
  <c r="K1384"/>
  <c r="K1385"/>
  <c r="K1386"/>
  <c r="K1387"/>
  <c r="K1388"/>
  <c r="K1381"/>
  <c r="O1381"/>
  <c r="Q1381" s="1"/>
  <c r="K1380"/>
  <c r="O1380"/>
  <c r="Q1380" s="1"/>
  <c r="K1379"/>
  <c r="O1379"/>
  <c r="Q1379" s="1"/>
  <c r="K1378"/>
  <c r="O1378"/>
  <c r="Q1378" s="1"/>
  <c r="K1377"/>
  <c r="O1377"/>
  <c r="Q1377" s="1"/>
  <c r="K1376"/>
  <c r="O1376"/>
  <c r="Q1376" s="1"/>
  <c r="K1375"/>
  <c r="O1375"/>
  <c r="Q1375" s="1"/>
  <c r="O1374"/>
  <c r="O1373"/>
  <c r="O1372" l="1"/>
  <c r="Q1372" s="1"/>
  <c r="K1368"/>
  <c r="K1369"/>
  <c r="K1370"/>
  <c r="K1371"/>
  <c r="K1372"/>
  <c r="K1373"/>
  <c r="K1374"/>
  <c r="Q1373"/>
  <c r="Q1374"/>
  <c r="K1367"/>
  <c r="K1366"/>
  <c r="K1365"/>
  <c r="O1363"/>
  <c r="Q1363" s="1"/>
  <c r="O1364"/>
  <c r="Q1364" s="1"/>
  <c r="O1365"/>
  <c r="Q1365" s="1"/>
  <c r="O1366"/>
  <c r="Q1366" s="1"/>
  <c r="O1367"/>
  <c r="Q1367" s="1"/>
  <c r="O1368"/>
  <c r="Q1368" s="1"/>
  <c r="O1369"/>
  <c r="Q1369" s="1"/>
  <c r="O1370"/>
  <c r="Q1370" s="1"/>
  <c r="O1371"/>
  <c r="Q1371" s="1"/>
  <c r="K1361"/>
  <c r="K1362"/>
  <c r="K1363"/>
  <c r="K1364"/>
  <c r="O1362"/>
  <c r="Q1362" s="1"/>
  <c r="O1361"/>
  <c r="Q1361" s="1"/>
  <c r="K1360" l="1"/>
  <c r="O1360"/>
  <c r="Q1360" s="1"/>
  <c r="K1359"/>
  <c r="O1359"/>
  <c r="Q1359" s="1"/>
  <c r="K1358"/>
  <c r="O1358"/>
  <c r="Q1358" s="1"/>
  <c r="K1357"/>
  <c r="O1357"/>
  <c r="Q1357" s="1"/>
  <c r="O1356"/>
  <c r="Q1356" s="1"/>
  <c r="O1355"/>
  <c r="Q1355" s="1"/>
  <c r="O1354"/>
  <c r="Q1354" s="1"/>
  <c r="K1353"/>
  <c r="K1354"/>
  <c r="K1355"/>
  <c r="K1356"/>
  <c r="O1353"/>
  <c r="Q1353" s="1"/>
  <c r="K1352"/>
  <c r="O1352"/>
  <c r="Q1352" s="1"/>
  <c r="K1351"/>
  <c r="O1351"/>
  <c r="Q1351" s="1"/>
  <c r="O1350"/>
  <c r="Q1350" s="1"/>
  <c r="O1349"/>
  <c r="Q1349" s="1"/>
  <c r="O1348" l="1"/>
  <c r="Q1348" s="1"/>
  <c r="O1347" l="1"/>
  <c r="Q1347" s="1"/>
  <c r="O1346"/>
  <c r="Q1346" s="1"/>
  <c r="O1345"/>
  <c r="Q1345" s="1"/>
  <c r="K1343"/>
  <c r="K1344"/>
  <c r="K1345"/>
  <c r="K1346"/>
  <c r="K1347"/>
  <c r="K1348"/>
  <c r="K1349"/>
  <c r="K1350"/>
  <c r="K1332"/>
  <c r="K1333"/>
  <c r="K1334"/>
  <c r="K1335"/>
  <c r="K1336"/>
  <c r="K1337"/>
  <c r="K1338"/>
  <c r="K1339"/>
  <c r="K1340"/>
  <c r="K1341"/>
  <c r="K1342"/>
  <c r="O1332" l="1"/>
  <c r="Q1332" s="1"/>
  <c r="O1333"/>
  <c r="Q1333" s="1"/>
  <c r="O1334"/>
  <c r="Q1334" s="1"/>
  <c r="O1335"/>
  <c r="Q1335" s="1"/>
  <c r="O1336"/>
  <c r="Q1336" s="1"/>
  <c r="O1337"/>
  <c r="Q1337" s="1"/>
  <c r="O1338"/>
  <c r="Q1338" s="1"/>
  <c r="O1339"/>
  <c r="Q1339" s="1"/>
  <c r="O1340"/>
  <c r="Q1340" s="1"/>
  <c r="O1341"/>
  <c r="Q1341" s="1"/>
  <c r="O1342"/>
  <c r="Q1342" s="1"/>
  <c r="O1343"/>
  <c r="Q1343" s="1"/>
  <c r="O1344"/>
  <c r="Q1344" s="1"/>
  <c r="K1331" l="1"/>
  <c r="O1331"/>
  <c r="Q1331" s="1"/>
  <c r="K1330"/>
  <c r="O1330"/>
  <c r="Q1330" s="1"/>
  <c r="K1329"/>
  <c r="O1329"/>
  <c r="Q1329" s="1"/>
  <c r="K1328"/>
  <c r="O1328"/>
  <c r="Q1328" s="1"/>
  <c r="K1327"/>
  <c r="O1327"/>
  <c r="Q1327" s="1"/>
  <c r="K1326"/>
  <c r="K1321"/>
  <c r="K1322"/>
  <c r="K1323"/>
  <c r="K1324"/>
  <c r="K1325"/>
  <c r="O1324"/>
  <c r="Q1324" s="1"/>
  <c r="O1325"/>
  <c r="Q1325" s="1"/>
  <c r="O1326"/>
  <c r="Q1326" s="1"/>
  <c r="K1320"/>
  <c r="O1323"/>
  <c r="Q1323" s="1"/>
  <c r="O1322"/>
  <c r="Q1322" s="1"/>
  <c r="O1321" l="1"/>
  <c r="Q1321" s="1"/>
  <c r="O1320"/>
  <c r="Q1320" s="1"/>
  <c r="K1319"/>
  <c r="O1319"/>
  <c r="Q1319" s="1"/>
  <c r="K1318"/>
  <c r="O1318"/>
  <c r="Q1318" s="1"/>
  <c r="K1317"/>
  <c r="O1317"/>
  <c r="Q1317" s="1"/>
  <c r="K1316" l="1"/>
  <c r="O1316"/>
  <c r="Q1316" s="1"/>
  <c r="O1315"/>
  <c r="Q1315" s="1"/>
  <c r="K1315"/>
  <c r="O1314"/>
  <c r="Q1314" s="1"/>
  <c r="O1313"/>
  <c r="Q1313" s="1"/>
  <c r="O1312"/>
  <c r="Q1312" s="1"/>
  <c r="O1311"/>
  <c r="Q1311" s="1"/>
  <c r="O1310"/>
  <c r="Q1310" s="1"/>
  <c r="O1309"/>
  <c r="Q1309" s="1"/>
  <c r="O1308"/>
  <c r="Q1308" s="1"/>
  <c r="O1307"/>
  <c r="Q1307" s="1"/>
  <c r="O1306"/>
  <c r="Q1306" s="1"/>
  <c r="K1305"/>
  <c r="K1306"/>
  <c r="K1307"/>
  <c r="K1308"/>
  <c r="K1309"/>
  <c r="K1310"/>
  <c r="K1311"/>
  <c r="K1312"/>
  <c r="K1313"/>
  <c r="K1314"/>
  <c r="O1305"/>
  <c r="Q1305" s="1"/>
  <c r="K1304"/>
  <c r="O1304"/>
  <c r="Q1304" s="1"/>
  <c r="K1303"/>
  <c r="O1303"/>
  <c r="Q1303" s="1"/>
  <c r="O1302"/>
  <c r="Q1302" s="1"/>
  <c r="O1301"/>
  <c r="Q1301" s="1"/>
  <c r="O1300"/>
  <c r="Q1300" s="1"/>
  <c r="O1299"/>
  <c r="Q1299" s="1"/>
  <c r="K1297" l="1"/>
  <c r="K1298"/>
  <c r="K1299"/>
  <c r="K1300"/>
  <c r="K1301"/>
  <c r="K1302"/>
  <c r="O1298"/>
  <c r="Q1298" s="1"/>
  <c r="O1297" l="1"/>
  <c r="Q1297" s="1"/>
  <c r="K1296"/>
  <c r="K1295"/>
  <c r="O1289" l="1"/>
  <c r="Q1289" s="1"/>
  <c r="O1290"/>
  <c r="Q1290" s="1"/>
  <c r="O1291"/>
  <c r="Q1291" s="1"/>
  <c r="O1292"/>
  <c r="Q1292" s="1"/>
  <c r="O1293"/>
  <c r="Q1293" s="1"/>
  <c r="O1294"/>
  <c r="Q1294" s="1"/>
  <c r="O1295"/>
  <c r="Q1295" s="1"/>
  <c r="O1296"/>
  <c r="Q1296" s="1"/>
  <c r="O1288"/>
  <c r="Q1288" s="1"/>
  <c r="K1288" l="1"/>
  <c r="K1289"/>
  <c r="K1290"/>
  <c r="K1291"/>
  <c r="K1292"/>
  <c r="K1293"/>
  <c r="K1294"/>
  <c r="K1287"/>
  <c r="O1287"/>
  <c r="Q1287" s="1"/>
  <c r="K1286"/>
  <c r="O1286"/>
  <c r="Q1286" s="1"/>
  <c r="K1285"/>
  <c r="O1285"/>
  <c r="Q1285" s="1"/>
  <c r="O1284" l="1"/>
  <c r="Q1284" s="1"/>
  <c r="O1283"/>
  <c r="Q1283" s="1"/>
  <c r="O1282"/>
  <c r="Q1282" s="1"/>
  <c r="O1281" l="1"/>
  <c r="Q1281" s="1"/>
  <c r="K1278" l="1"/>
  <c r="K1279"/>
  <c r="K1280"/>
  <c r="K1281"/>
  <c r="K1282"/>
  <c r="K1283"/>
  <c r="K1284"/>
  <c r="O1280"/>
  <c r="Q1280" s="1"/>
  <c r="O1279"/>
  <c r="Q1279" s="1"/>
  <c r="O1278"/>
  <c r="Q1278" s="1"/>
  <c r="K1277"/>
  <c r="O1277"/>
  <c r="Q1277" s="1"/>
  <c r="K1276"/>
  <c r="K1275" l="1"/>
  <c r="O1271"/>
  <c r="Q1271" s="1"/>
  <c r="O1272"/>
  <c r="Q1272" s="1"/>
  <c r="O1273"/>
  <c r="Q1273" s="1"/>
  <c r="O1274"/>
  <c r="Q1274" s="1"/>
  <c r="O1275"/>
  <c r="Q1275" s="1"/>
  <c r="O1276"/>
  <c r="Q1276" s="1"/>
  <c r="K1266"/>
  <c r="K1267"/>
  <c r="K1268"/>
  <c r="K1269"/>
  <c r="K1270"/>
  <c r="K1271"/>
  <c r="K1272"/>
  <c r="K1273"/>
  <c r="K1274"/>
  <c r="K1262" l="1"/>
  <c r="K1263"/>
  <c r="K1264"/>
  <c r="K1265"/>
  <c r="O1257"/>
  <c r="Q1257" s="1"/>
  <c r="O1258"/>
  <c r="Q1258" s="1"/>
  <c r="O1259"/>
  <c r="Q1259" s="1"/>
  <c r="O1260"/>
  <c r="Q1260" s="1"/>
  <c r="O1261"/>
  <c r="Q1261" s="1"/>
  <c r="O1262"/>
  <c r="Q1262" s="1"/>
  <c r="O1263"/>
  <c r="Q1263" s="1"/>
  <c r="O1264"/>
  <c r="Q1264" s="1"/>
  <c r="O1265"/>
  <c r="Q1265" s="1"/>
  <c r="O1266"/>
  <c r="Q1266" s="1"/>
  <c r="O1267"/>
  <c r="Q1267" s="1"/>
  <c r="O1268"/>
  <c r="Q1268" s="1"/>
  <c r="O1269"/>
  <c r="Q1269" s="1"/>
  <c r="O1270"/>
  <c r="Q1270" s="1"/>
  <c r="O1256" l="1"/>
  <c r="Q1256" s="1"/>
  <c r="K1255" l="1"/>
  <c r="K1256"/>
  <c r="K1257"/>
  <c r="K1258"/>
  <c r="K1259"/>
  <c r="K1260"/>
  <c r="K1261"/>
  <c r="O1255"/>
  <c r="Q1255" s="1"/>
  <c r="K1254"/>
  <c r="O1254"/>
  <c r="Q1254" s="1"/>
  <c r="K1253"/>
  <c r="K1252"/>
  <c r="K1251"/>
  <c r="K1250" l="1"/>
  <c r="K1249"/>
  <c r="O1245" l="1"/>
  <c r="Q1245" s="1"/>
  <c r="O1246"/>
  <c r="Q1246" s="1"/>
  <c r="O1247"/>
  <c r="Q1247" s="1"/>
  <c r="O1248"/>
  <c r="Q1248" s="1"/>
  <c r="O1249"/>
  <c r="Q1249" s="1"/>
  <c r="O1250"/>
  <c r="Q1250" s="1"/>
  <c r="O1251"/>
  <c r="Q1251" s="1"/>
  <c r="O1252"/>
  <c r="Q1252" s="1"/>
  <c r="O1253"/>
  <c r="Q1253" s="1"/>
  <c r="K1246" l="1"/>
  <c r="K1247"/>
  <c r="K1248"/>
  <c r="O1244"/>
  <c r="Q1244" s="1"/>
  <c r="O1243"/>
  <c r="Q1243" s="1"/>
  <c r="O1242" l="1"/>
  <c r="Q1242" s="1"/>
  <c r="O1241" l="1"/>
  <c r="Q1241" s="1"/>
  <c r="O1240" l="1"/>
  <c r="Q1240" s="1"/>
  <c r="K1239"/>
  <c r="K1240"/>
  <c r="K1241"/>
  <c r="K1242"/>
  <c r="K1243"/>
  <c r="K1244"/>
  <c r="K1245"/>
  <c r="O1239"/>
  <c r="Q1239" s="1"/>
  <c r="K1238" l="1"/>
  <c r="O1238"/>
  <c r="Q1238" s="1"/>
  <c r="K1237"/>
  <c r="O1237"/>
  <c r="Q1237" s="1"/>
  <c r="K1236"/>
  <c r="O1236"/>
  <c r="Q1236" s="1"/>
  <c r="K1235"/>
  <c r="O1235"/>
  <c r="Q1235" s="1"/>
  <c r="K1234"/>
  <c r="O1234"/>
  <c r="Q1234" s="1"/>
  <c r="O1233"/>
  <c r="Q1233" s="1"/>
  <c r="O1232" l="1"/>
  <c r="O1231" l="1"/>
  <c r="O1230" l="1"/>
  <c r="O1229" l="1"/>
  <c r="O1228" l="1"/>
  <c r="O1227" l="1"/>
  <c r="O1226"/>
  <c r="O1225"/>
  <c r="O1224"/>
  <c r="O1223" l="1"/>
  <c r="Q1223" s="1"/>
  <c r="O1222"/>
  <c r="Q1222" s="1"/>
  <c r="Q1224"/>
  <c r="Q1225"/>
  <c r="Q1226"/>
  <c r="Q1227"/>
  <c r="Q1228"/>
  <c r="Q1229"/>
  <c r="Q1230"/>
  <c r="Q1231"/>
  <c r="Q1232"/>
  <c r="K1221"/>
  <c r="K1222"/>
  <c r="K1223"/>
  <c r="K1224"/>
  <c r="K1225"/>
  <c r="K1226"/>
  <c r="K1227"/>
  <c r="K1228"/>
  <c r="K1229"/>
  <c r="K1230"/>
  <c r="K1231"/>
  <c r="K1232"/>
  <c r="K1233"/>
  <c r="O1221"/>
  <c r="Q1221" s="1"/>
  <c r="K1220"/>
  <c r="O1220"/>
  <c r="Q1220" s="1"/>
  <c r="K1219"/>
  <c r="O1219"/>
  <c r="Q1219" s="1"/>
  <c r="K1218"/>
  <c r="O1218"/>
  <c r="Q1218" s="1"/>
  <c r="K1217"/>
  <c r="O1217"/>
  <c r="Q1217" s="1"/>
  <c r="O1216"/>
  <c r="Q1216" s="1"/>
  <c r="O1215" l="1"/>
  <c r="Q1215" s="1"/>
  <c r="O1214"/>
  <c r="Q1214" s="1"/>
  <c r="O1213"/>
  <c r="Q1213" s="1"/>
  <c r="O1212"/>
  <c r="Q1212" s="1"/>
  <c r="O1211" l="1"/>
  <c r="Q1211" s="1"/>
  <c r="O1210"/>
  <c r="Q1210" s="1"/>
  <c r="K1209" l="1"/>
  <c r="K1210"/>
  <c r="K1211"/>
  <c r="K1212"/>
  <c r="K1213"/>
  <c r="K1214"/>
  <c r="K1215"/>
  <c r="K1216"/>
  <c r="O1209"/>
  <c r="Q1209" s="1"/>
  <c r="O1208" l="1"/>
  <c r="Q1208" s="1"/>
  <c r="O1207" l="1"/>
  <c r="O1206"/>
  <c r="K1205" l="1"/>
  <c r="K1206"/>
  <c r="K1207"/>
  <c r="K1208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O1198" l="1"/>
  <c r="Q1198" s="1"/>
  <c r="O1199"/>
  <c r="Q1199" s="1"/>
  <c r="O1200"/>
  <c r="Q1200" s="1"/>
  <c r="O1201"/>
  <c r="Q1201" s="1"/>
  <c r="O1202"/>
  <c r="Q1202" s="1"/>
  <c r="O1203"/>
  <c r="Q1203" s="1"/>
  <c r="O1204"/>
  <c r="Q1204" s="1"/>
  <c r="O1205"/>
  <c r="Q1205" s="1"/>
  <c r="Q1206"/>
  <c r="Q1207"/>
  <c r="O1197"/>
  <c r="Q1197" s="1"/>
  <c r="O1196"/>
  <c r="Q1196" s="1"/>
  <c r="O1195" l="1"/>
  <c r="Q1195" s="1"/>
  <c r="O1194" l="1"/>
  <c r="Q1194" s="1"/>
  <c r="O1193" l="1"/>
  <c r="Q1193" s="1"/>
  <c r="O1192"/>
  <c r="Q1192" s="1"/>
  <c r="O1191"/>
  <c r="Q1191" s="1"/>
  <c r="O1190"/>
  <c r="Q1190" s="1"/>
  <c r="O1189"/>
  <c r="Q1189" s="1"/>
  <c r="O1181"/>
  <c r="Q1181" s="1"/>
  <c r="O1182"/>
  <c r="Q1182" s="1"/>
  <c r="O1183"/>
  <c r="Q1183" s="1"/>
  <c r="O1184"/>
  <c r="Q1184" s="1"/>
  <c r="O1185"/>
  <c r="Q1185" s="1"/>
  <c r="O1186"/>
  <c r="Q1186" s="1"/>
  <c r="O1187"/>
  <c r="Q1187" s="1"/>
  <c r="O1188"/>
  <c r="Q1188" s="1"/>
  <c r="K1180"/>
  <c r="K1179"/>
  <c r="O1174"/>
  <c r="Q1174" s="1"/>
  <c r="O1175"/>
  <c r="Q1175" s="1"/>
  <c r="O1176"/>
  <c r="Q1176" s="1"/>
  <c r="O1177"/>
  <c r="Q1177" s="1"/>
  <c r="O1178"/>
  <c r="Q1178" s="1"/>
  <c r="O1179"/>
  <c r="Q1179" s="1"/>
  <c r="O1180"/>
  <c r="Q1180" s="1"/>
  <c r="O1173"/>
  <c r="Q1173" s="1"/>
  <c r="O1172"/>
  <c r="Q1172" s="1"/>
  <c r="O1171"/>
  <c r="Q1171" s="1"/>
  <c r="O1170"/>
  <c r="Q1170" s="1"/>
  <c r="O1169"/>
  <c r="Q1169" s="1"/>
  <c r="O1168" l="1"/>
  <c r="Q1168" s="1"/>
  <c r="K1167"/>
  <c r="K1168"/>
  <c r="K1169"/>
  <c r="K1170"/>
  <c r="K1171"/>
  <c r="K1172"/>
  <c r="K1173"/>
  <c r="K1174"/>
  <c r="K1175"/>
  <c r="K1176"/>
  <c r="K1177"/>
  <c r="K1178"/>
  <c r="O1167"/>
  <c r="Q1167" s="1"/>
  <c r="O1166"/>
  <c r="Q1166" s="1"/>
  <c r="O1165" l="1"/>
  <c r="Q1165" s="1"/>
  <c r="O1164"/>
  <c r="Q1164" s="1"/>
  <c r="O1163"/>
  <c r="Q1163" s="1"/>
  <c r="O1162"/>
  <c r="Q1162" s="1"/>
  <c r="O1161"/>
  <c r="Q1161" s="1"/>
  <c r="O1160"/>
  <c r="Q1160" s="1"/>
  <c r="O1159"/>
  <c r="Q1159" s="1"/>
  <c r="O1158"/>
  <c r="Q1158" s="1"/>
  <c r="O1157"/>
  <c r="Q1157" s="1"/>
  <c r="O1156"/>
  <c r="Q1156" s="1"/>
  <c r="K1157"/>
  <c r="K1158"/>
  <c r="K1159"/>
  <c r="K1160"/>
  <c r="K1161"/>
  <c r="K1162"/>
  <c r="K1163"/>
  <c r="K1164"/>
  <c r="K1165"/>
  <c r="K1166"/>
  <c r="O1155"/>
  <c r="Q1155" s="1"/>
  <c r="O1154"/>
  <c r="Q1154" s="1"/>
  <c r="O1153"/>
  <c r="Q1153" s="1"/>
  <c r="O1152"/>
  <c r="O1151"/>
  <c r="O1150" l="1"/>
  <c r="Q1150" s="1"/>
  <c r="O1149"/>
  <c r="Q1149" s="1"/>
  <c r="O1148"/>
  <c r="Q1148" s="1"/>
  <c r="K1146"/>
  <c r="K1147"/>
  <c r="K1148"/>
  <c r="K1149"/>
  <c r="K1150"/>
  <c r="K1151"/>
  <c r="K1152"/>
  <c r="K1153"/>
  <c r="K1154"/>
  <c r="K1155"/>
  <c r="K1156"/>
  <c r="O1147"/>
  <c r="Q1147" s="1"/>
  <c r="Q1151"/>
  <c r="Q1152"/>
  <c r="O1146"/>
  <c r="Q1146" s="1"/>
  <c r="K1145"/>
  <c r="O1145"/>
  <c r="Q1145" s="1"/>
  <c r="K1144"/>
  <c r="O1144"/>
  <c r="Q1144" s="1"/>
  <c r="K1143"/>
  <c r="O1143"/>
  <c r="Q1143" s="1"/>
  <c r="K1142"/>
  <c r="O1142"/>
  <c r="Q1142" s="1"/>
  <c r="K1141"/>
  <c r="O1141"/>
  <c r="Q1141" s="1"/>
  <c r="K1140"/>
  <c r="O1140"/>
  <c r="Q1140" s="1"/>
  <c r="K1139"/>
  <c r="O1139"/>
  <c r="Q1139" s="1"/>
  <c r="O1138"/>
  <c r="Q1138" s="1"/>
  <c r="O1137"/>
  <c r="Q1137" s="1"/>
  <c r="O1136"/>
  <c r="Q1136" s="1"/>
  <c r="O1135"/>
  <c r="Q1135" s="1"/>
  <c r="O1134"/>
  <c r="Q1134" s="1"/>
  <c r="K1132"/>
  <c r="K1133"/>
  <c r="K1134"/>
  <c r="K1135"/>
  <c r="K1136"/>
  <c r="K1137"/>
  <c r="K1138"/>
  <c r="K1131"/>
  <c r="O1133"/>
  <c r="Q1133" s="1"/>
  <c r="K1130"/>
  <c r="K1129"/>
  <c r="K1128"/>
  <c r="K1127"/>
  <c r="O1125"/>
  <c r="Q1125" s="1"/>
  <c r="O1126"/>
  <c r="Q1126" s="1"/>
  <c r="O1127"/>
  <c r="Q1127" s="1"/>
  <c r="O1128"/>
  <c r="Q1128" s="1"/>
  <c r="O1129"/>
  <c r="Q1129" s="1"/>
  <c r="O1130"/>
  <c r="Q1130" s="1"/>
  <c r="O1131"/>
  <c r="Q1131" s="1"/>
  <c r="O1132"/>
  <c r="Q1132" s="1"/>
  <c r="O1116"/>
  <c r="Q1116" s="1"/>
  <c r="O1117"/>
  <c r="Q1117" s="1"/>
  <c r="O1118"/>
  <c r="Q1118" s="1"/>
  <c r="O1119"/>
  <c r="Q1119" s="1"/>
  <c r="O1120"/>
  <c r="Q1120" s="1"/>
  <c r="O1121"/>
  <c r="Q1121" s="1"/>
  <c r="O1122"/>
  <c r="Q1122" s="1"/>
  <c r="O1123"/>
  <c r="Q1123" s="1"/>
  <c r="O1124"/>
  <c r="Q1124" s="1"/>
  <c r="K1113"/>
  <c r="K1114"/>
  <c r="K1115"/>
  <c r="K1116"/>
  <c r="K1117"/>
  <c r="K1118"/>
  <c r="K1119"/>
  <c r="K1120"/>
  <c r="K1121"/>
  <c r="K1122"/>
  <c r="K1123"/>
  <c r="K1124"/>
  <c r="K1125"/>
  <c r="K1126"/>
  <c r="K1112"/>
  <c r="K1111"/>
  <c r="K1110"/>
  <c r="K1109"/>
  <c r="K1108"/>
  <c r="K1107"/>
  <c r="K1106"/>
  <c r="K1105"/>
  <c r="K1104"/>
  <c r="K1103"/>
  <c r="O1115"/>
  <c r="Q1115" s="1"/>
  <c r="O1114"/>
  <c r="Q1114" s="1"/>
  <c r="O1113"/>
  <c r="Q1113" s="1"/>
  <c r="O1112"/>
  <c r="Q1112" s="1"/>
  <c r="O1111"/>
  <c r="Q1111" s="1"/>
  <c r="O1110"/>
  <c r="Q1110" s="1"/>
  <c r="O1109"/>
  <c r="Q1109" s="1"/>
  <c r="O1108"/>
  <c r="Q1108" s="1"/>
  <c r="O1107"/>
  <c r="Q1107" s="1"/>
  <c r="O1106"/>
  <c r="Q1106" s="1"/>
  <c r="K1102"/>
  <c r="K1101"/>
  <c r="K1100"/>
  <c r="K1099"/>
  <c r="K1098"/>
  <c r="K1097"/>
  <c r="O1096"/>
  <c r="Q1096" s="1"/>
  <c r="O1097"/>
  <c r="Q1097" s="1"/>
  <c r="O1098"/>
  <c r="Q1098" s="1"/>
  <c r="O1099"/>
  <c r="Q1099" s="1"/>
  <c r="O1100"/>
  <c r="Q1100" s="1"/>
  <c r="O1101"/>
  <c r="Q1101" s="1"/>
  <c r="O1102"/>
  <c r="Q1102" s="1"/>
  <c r="O1103"/>
  <c r="Q1103" s="1"/>
  <c r="O1104"/>
  <c r="Q1104" s="1"/>
  <c r="O1105"/>
  <c r="Q1105" s="1"/>
  <c r="K1096"/>
  <c r="K1095"/>
  <c r="O1095"/>
  <c r="Q1095" s="1"/>
  <c r="K1094"/>
  <c r="O1094"/>
  <c r="Q1094" s="1"/>
  <c r="K1093"/>
  <c r="K1092"/>
  <c r="K1091"/>
  <c r="K1090"/>
  <c r="K1089"/>
  <c r="K1088"/>
  <c r="O1088"/>
  <c r="Q1088" s="1"/>
  <c r="O1089"/>
  <c r="Q1089" s="1"/>
  <c r="O1090"/>
  <c r="Q1090" s="1"/>
  <c r="O1091"/>
  <c r="Q1091" s="1"/>
  <c r="O1092"/>
  <c r="Q1092" s="1"/>
  <c r="O1093"/>
  <c r="Q1093" s="1"/>
  <c r="K1087"/>
  <c r="O1087"/>
  <c r="Q1087" s="1"/>
  <c r="K1086"/>
  <c r="O1086"/>
  <c r="Q1086" s="1"/>
  <c r="K1085"/>
  <c r="O1085"/>
  <c r="Q1085" s="1"/>
  <c r="K1084"/>
  <c r="O1084"/>
  <c r="Q1084" s="1"/>
  <c r="K1083"/>
  <c r="O1083"/>
  <c r="Q1083" s="1"/>
  <c r="K1082" l="1"/>
  <c r="O1082"/>
  <c r="Q1082" s="1"/>
  <c r="K1081"/>
  <c r="O1081"/>
  <c r="Q1081" s="1"/>
  <c r="K1080"/>
  <c r="O1080"/>
  <c r="Q1080" s="1"/>
  <c r="K1079"/>
  <c r="K1078"/>
  <c r="K1077"/>
  <c r="K1076"/>
  <c r="K1075" l="1"/>
  <c r="K1074" l="1"/>
  <c r="K1073" l="1"/>
  <c r="K1072"/>
  <c r="K1071"/>
  <c r="K1070"/>
  <c r="O1070"/>
  <c r="Q1070" s="1"/>
  <c r="O1071"/>
  <c r="Q1071" s="1"/>
  <c r="O1072"/>
  <c r="Q1072" s="1"/>
  <c r="O1073"/>
  <c r="Q1073" s="1"/>
  <c r="O1074"/>
  <c r="Q1074" s="1"/>
  <c r="O1075"/>
  <c r="Q1075" s="1"/>
  <c r="O1076"/>
  <c r="Q1076" s="1"/>
  <c r="O1077"/>
  <c r="Q1077" s="1"/>
  <c r="O1078"/>
  <c r="Q1078" s="1"/>
  <c r="O1079"/>
  <c r="Q1079" s="1"/>
  <c r="K1069"/>
  <c r="O1069"/>
  <c r="Q1069" s="1"/>
  <c r="K1068"/>
  <c r="O1068"/>
  <c r="Q1068" s="1"/>
  <c r="K1067"/>
  <c r="O1067"/>
  <c r="Q1067" s="1"/>
  <c r="K1066"/>
  <c r="O1066"/>
  <c r="Q1066" s="1"/>
  <c r="K1065"/>
  <c r="K1064"/>
  <c r="O1065"/>
  <c r="Q1065" s="1"/>
  <c r="O1064"/>
  <c r="Q1064" s="1"/>
  <c r="K1063" l="1"/>
  <c r="O1063"/>
  <c r="Q1063" s="1"/>
  <c r="O1062" l="1"/>
  <c r="Q1062" s="1"/>
  <c r="O1061"/>
  <c r="Q1061" s="1"/>
  <c r="K1058"/>
  <c r="K1059"/>
  <c r="K1060"/>
  <c r="K1061"/>
  <c r="K1062"/>
  <c r="O1060"/>
  <c r="Q1060" s="1"/>
  <c r="O1059"/>
  <c r="Q1059" s="1"/>
  <c r="O1058"/>
  <c r="Q1058" s="1"/>
  <c r="K1057"/>
  <c r="O1057"/>
  <c r="Q1057" s="1"/>
  <c r="K1056"/>
  <c r="O1056"/>
  <c r="Q1056" s="1"/>
  <c r="K1055"/>
  <c r="O1055"/>
  <c r="Q1055" s="1"/>
  <c r="K1054"/>
  <c r="O1054"/>
  <c r="Q1054" s="1"/>
  <c r="K1053"/>
  <c r="O1053"/>
  <c r="Q1053" s="1"/>
  <c r="K1052"/>
  <c r="O1052"/>
  <c r="Q1052" s="1"/>
  <c r="K1051"/>
  <c r="O1051"/>
  <c r="Q1051" s="1"/>
  <c r="K1050"/>
  <c r="O1050"/>
  <c r="Q1050" s="1"/>
  <c r="K1049"/>
  <c r="O1049"/>
  <c r="Q1049" s="1"/>
  <c r="K1048"/>
  <c r="O1048"/>
  <c r="Q1048" s="1"/>
  <c r="K1047"/>
  <c r="K1046"/>
  <c r="O1041"/>
  <c r="Q1041" s="1"/>
  <c r="O1042"/>
  <c r="Q1042" s="1"/>
  <c r="O1043"/>
  <c r="Q1043" s="1"/>
  <c r="O1044"/>
  <c r="Q1044" s="1"/>
  <c r="O1045"/>
  <c r="Q1045" s="1"/>
  <c r="O1046"/>
  <c r="Q1046" s="1"/>
  <c r="O1047"/>
  <c r="Q1047" s="1"/>
  <c r="K1035"/>
  <c r="K1036"/>
  <c r="K1037"/>
  <c r="K1038"/>
  <c r="K1039"/>
  <c r="K1040"/>
  <c r="K1041"/>
  <c r="K1042"/>
  <c r="K1043"/>
  <c r="K1044"/>
  <c r="K1045"/>
  <c r="K1031" l="1"/>
  <c r="K1032"/>
  <c r="K1033"/>
  <c r="K1034"/>
  <c r="K1030"/>
  <c r="K1029"/>
  <c r="O1030"/>
  <c r="Q1030" s="1"/>
  <c r="O1031"/>
  <c r="Q1031" s="1"/>
  <c r="O1032"/>
  <c r="Q1032" s="1"/>
  <c r="O1033"/>
  <c r="Q1033" s="1"/>
  <c r="O1034"/>
  <c r="Q1034" s="1"/>
  <c r="O1035"/>
  <c r="Q1035" s="1"/>
  <c r="O1036"/>
  <c r="Q1036" s="1"/>
  <c r="O1037"/>
  <c r="Q1037" s="1"/>
  <c r="O1038"/>
  <c r="Q1038" s="1"/>
  <c r="O1039"/>
  <c r="Q1039" s="1"/>
  <c r="O1040"/>
  <c r="Q1040" s="1"/>
  <c r="O1029"/>
  <c r="Q1029" s="1"/>
  <c r="K1028"/>
  <c r="O1028"/>
  <c r="Q1028" s="1"/>
  <c r="K1027"/>
  <c r="O1027"/>
  <c r="Q1027" s="1"/>
  <c r="K1026"/>
  <c r="O1026"/>
  <c r="Q1026" s="1"/>
  <c r="K1025"/>
  <c r="O1025"/>
  <c r="Q1025" s="1"/>
  <c r="K1024"/>
  <c r="O1024"/>
  <c r="Q1024" s="1"/>
  <c r="K1023"/>
  <c r="O1023"/>
  <c r="Q1023" s="1"/>
  <c r="K1022"/>
  <c r="O1022"/>
  <c r="Q1022" s="1"/>
  <c r="K1021"/>
  <c r="K1020"/>
  <c r="K1019"/>
  <c r="K1018"/>
  <c r="K1017"/>
  <c r="K1013"/>
  <c r="K1014"/>
  <c r="K1015"/>
  <c r="K1016"/>
  <c r="K999"/>
  <c r="K1000"/>
  <c r="K1001"/>
  <c r="K1002"/>
  <c r="K1003"/>
  <c r="K1004"/>
  <c r="K1005"/>
  <c r="K1006"/>
  <c r="K1007"/>
  <c r="K1008"/>
  <c r="K1009"/>
  <c r="K1010"/>
  <c r="K1011"/>
  <c r="K1012"/>
  <c r="O1010"/>
  <c r="Q1010" s="1"/>
  <c r="O1011"/>
  <c r="Q1011" s="1"/>
  <c r="O1012"/>
  <c r="Q1012" s="1"/>
  <c r="O1013"/>
  <c r="Q1013" s="1"/>
  <c r="O1014"/>
  <c r="Q1014" s="1"/>
  <c r="O1015"/>
  <c r="Q1015" s="1"/>
  <c r="O1016"/>
  <c r="Q1016" s="1"/>
  <c r="O1017"/>
  <c r="Q1017" s="1"/>
  <c r="O1018"/>
  <c r="Q1018" s="1"/>
  <c r="O1019"/>
  <c r="Q1019" s="1"/>
  <c r="O1020"/>
  <c r="Q1020" s="1"/>
  <c r="O1021"/>
  <c r="Q1021" s="1"/>
  <c r="O1001"/>
  <c r="O1002"/>
  <c r="O1003"/>
  <c r="O1004"/>
  <c r="O1005"/>
  <c r="Q1005" s="1"/>
  <c r="O1006"/>
  <c r="Q1006" s="1"/>
  <c r="O1007"/>
  <c r="Q1007" s="1"/>
  <c r="O1008"/>
  <c r="Q1008" s="1"/>
  <c r="O1009"/>
  <c r="Q1009" s="1"/>
  <c r="F998"/>
  <c r="G997" l="1"/>
  <c r="F997"/>
  <c r="G996" l="1"/>
  <c r="F996"/>
  <c r="Q1001" l="1"/>
  <c r="Q1002"/>
  <c r="Q1003"/>
  <c r="Q1004"/>
  <c r="K995"/>
  <c r="K996"/>
  <c r="K998"/>
  <c r="K985"/>
  <c r="K986"/>
  <c r="K987"/>
  <c r="K988"/>
  <c r="K989"/>
  <c r="K990"/>
  <c r="K991"/>
  <c r="K992"/>
  <c r="K993"/>
  <c r="K994"/>
  <c r="O990"/>
  <c r="Q990" s="1"/>
  <c r="O991"/>
  <c r="Q991" s="1"/>
  <c r="O992"/>
  <c r="Q992" s="1"/>
  <c r="O993"/>
  <c r="Q993" s="1"/>
  <c r="O994"/>
  <c r="Q994" s="1"/>
  <c r="O995"/>
  <c r="Q995" s="1"/>
  <c r="O996"/>
  <c r="Q996" s="1"/>
  <c r="O997"/>
  <c r="O998"/>
  <c r="Q998" s="1"/>
  <c r="O999"/>
  <c r="Q999" s="1"/>
  <c r="O1000"/>
  <c r="Q1000" s="1"/>
  <c r="O989"/>
  <c r="Q989" s="1"/>
  <c r="O988"/>
  <c r="Q988" s="1"/>
  <c r="O987"/>
  <c r="Q987" s="1"/>
  <c r="K981" l="1"/>
  <c r="K982"/>
  <c r="K983"/>
  <c r="K984"/>
  <c r="K980"/>
  <c r="O980"/>
  <c r="Q980" s="1"/>
  <c r="O981"/>
  <c r="Q981" s="1"/>
  <c r="O982"/>
  <c r="Q982" s="1"/>
  <c r="O983"/>
  <c r="Q983" s="1"/>
  <c r="O984"/>
  <c r="Q984" s="1"/>
  <c r="O985"/>
  <c r="Q985" s="1"/>
  <c r="O986"/>
  <c r="Q986" s="1"/>
  <c r="K979"/>
  <c r="O979"/>
  <c r="Q979" s="1"/>
  <c r="K978"/>
  <c r="K977"/>
  <c r="K976"/>
  <c r="K975"/>
  <c r="O973"/>
  <c r="Q973" s="1"/>
  <c r="O974"/>
  <c r="Q974" s="1"/>
  <c r="O975"/>
  <c r="Q975" s="1"/>
  <c r="O976"/>
  <c r="Q976" s="1"/>
  <c r="O977"/>
  <c r="Q977" s="1"/>
  <c r="O978"/>
  <c r="Q978" s="1"/>
  <c r="O960"/>
  <c r="O961"/>
  <c r="O962"/>
  <c r="O963"/>
  <c r="Q963" s="1"/>
  <c r="O964"/>
  <c r="Q964" s="1"/>
  <c r="O965"/>
  <c r="Q965" s="1"/>
  <c r="O966"/>
  <c r="Q966" s="1"/>
  <c r="O967"/>
  <c r="Q967" s="1"/>
  <c r="O968"/>
  <c r="Q968" s="1"/>
  <c r="O969"/>
  <c r="Q969" s="1"/>
  <c r="O770"/>
  <c r="Q770" s="1"/>
  <c r="O771"/>
  <c r="Q771" s="1"/>
  <c r="O772"/>
  <c r="Q772" s="1"/>
  <c r="O773"/>
  <c r="Q773" s="1"/>
  <c r="O774"/>
  <c r="Q774" s="1"/>
  <c r="O775"/>
  <c r="Q775" s="1"/>
  <c r="O776"/>
  <c r="Q776" s="1"/>
  <c r="O777"/>
  <c r="Q777" s="1"/>
  <c r="O778"/>
  <c r="Q778" s="1"/>
  <c r="O779"/>
  <c r="Q779" s="1"/>
  <c r="O653" l="1"/>
  <c r="Q653" s="1"/>
  <c r="O654"/>
  <c r="Q654" s="1"/>
  <c r="O655"/>
  <c r="Q655" s="1"/>
  <c r="O656"/>
  <c r="Q656" s="1"/>
  <c r="O657"/>
  <c r="Q657" s="1"/>
  <c r="O642"/>
  <c r="Q642" s="1"/>
  <c r="O643"/>
  <c r="Q643" s="1"/>
  <c r="O644"/>
  <c r="Q644" s="1"/>
  <c r="O645"/>
  <c r="Q645" s="1"/>
  <c r="O646"/>
  <c r="Q646" s="1"/>
  <c r="O647"/>
  <c r="Q647" s="1"/>
  <c r="O648"/>
  <c r="Q648" s="1"/>
  <c r="O649"/>
  <c r="Q649" s="1"/>
  <c r="K594"/>
  <c r="K565"/>
  <c r="O544"/>
  <c r="Q544" s="1"/>
  <c r="O545"/>
  <c r="Q545" s="1"/>
  <c r="O546"/>
  <c r="Q546" s="1"/>
  <c r="O547"/>
  <c r="Q547" s="1"/>
  <c r="O549"/>
  <c r="Q549" s="1"/>
  <c r="O550"/>
  <c r="Q550" s="1"/>
  <c r="O551"/>
  <c r="Q551" s="1"/>
  <c r="O552"/>
  <c r="Q552" s="1"/>
  <c r="O553"/>
  <c r="Q553" s="1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O359"/>
  <c r="Q359" s="1"/>
  <c r="O360"/>
  <c r="Q360" s="1"/>
  <c r="O361"/>
  <c r="Q361" s="1"/>
  <c r="O362"/>
  <c r="Q362" s="1"/>
  <c r="O363"/>
  <c r="Q363" s="1"/>
  <c r="O364"/>
  <c r="Q364" s="1"/>
  <c r="O365"/>
  <c r="Q365" s="1"/>
  <c r="O366"/>
  <c r="Q366" s="1"/>
  <c r="O367"/>
  <c r="Q367" s="1"/>
  <c r="O368"/>
  <c r="Q368" s="1"/>
  <c r="O369"/>
  <c r="Q369" s="1"/>
  <c r="O370"/>
  <c r="Q370" s="1"/>
  <c r="O371"/>
  <c r="Q371" s="1"/>
  <c r="O372"/>
  <c r="Q372" s="1"/>
  <c r="O373"/>
  <c r="Q373" s="1"/>
  <c r="O374"/>
  <c r="Q374" s="1"/>
  <c r="O375"/>
  <c r="Q375" s="1"/>
  <c r="O376"/>
  <c r="Q376" s="1"/>
  <c r="O377"/>
  <c r="Q377" s="1"/>
  <c r="O378"/>
  <c r="Q378" s="1"/>
  <c r="O379"/>
  <c r="Q379" s="1"/>
  <c r="O380"/>
  <c r="Q380" s="1"/>
  <c r="O381"/>
  <c r="Q381" s="1"/>
  <c r="O382"/>
  <c r="Q382" s="1"/>
  <c r="O383"/>
  <c r="Q383" s="1"/>
  <c r="O384"/>
  <c r="Q384" s="1"/>
  <c r="O385"/>
  <c r="Q385" s="1"/>
  <c r="O386"/>
  <c r="Q386" s="1"/>
  <c r="O387"/>
  <c r="Q387" s="1"/>
  <c r="O388"/>
  <c r="Q388" s="1"/>
  <c r="O389"/>
  <c r="Q389" s="1"/>
  <c r="O390"/>
  <c r="Q390" s="1"/>
  <c r="O391"/>
  <c r="Q391" s="1"/>
  <c r="O392"/>
  <c r="Q392" s="1"/>
  <c r="O393"/>
  <c r="Q393" s="1"/>
  <c r="O394"/>
  <c r="Q394" s="1"/>
  <c r="O395"/>
  <c r="Q395" s="1"/>
  <c r="O396"/>
  <c r="Q396" s="1"/>
  <c r="O397"/>
  <c r="Q397" s="1"/>
  <c r="O398"/>
  <c r="Q398" s="1"/>
  <c r="O399"/>
  <c r="Q399" s="1"/>
  <c r="O400"/>
  <c r="Q400" s="1"/>
  <c r="O401"/>
  <c r="Q401" s="1"/>
  <c r="O402"/>
  <c r="Q402" s="1"/>
  <c r="O403"/>
  <c r="Q403" s="1"/>
  <c r="O404"/>
  <c r="Q404" s="1"/>
  <c r="O405"/>
  <c r="Q405" s="1"/>
  <c r="O406"/>
  <c r="Q406" s="1"/>
  <c r="O407"/>
  <c r="Q407" s="1"/>
  <c r="O408"/>
  <c r="Q408" s="1"/>
  <c r="O409"/>
  <c r="Q409" s="1"/>
  <c r="O410"/>
  <c r="Q410" s="1"/>
  <c r="O411"/>
  <c r="Q411" s="1"/>
  <c r="O412"/>
  <c r="Q412" s="1"/>
  <c r="O413"/>
  <c r="Q413" s="1"/>
  <c r="O414"/>
  <c r="Q414" s="1"/>
  <c r="O415"/>
  <c r="Q415" s="1"/>
  <c r="O416"/>
  <c r="Q416" s="1"/>
  <c r="O417"/>
  <c r="Q417" s="1"/>
  <c r="O418"/>
  <c r="Q418" s="1"/>
  <c r="O419"/>
  <c r="Q419" s="1"/>
  <c r="O420"/>
  <c r="Q420" s="1"/>
  <c r="O421"/>
  <c r="Q421" s="1"/>
  <c r="O422"/>
  <c r="Q422" s="1"/>
  <c r="O423"/>
  <c r="Q423" s="1"/>
  <c r="O424"/>
  <c r="Q424" s="1"/>
  <c r="O425"/>
  <c r="Q425" s="1"/>
  <c r="O426"/>
  <c r="Q426" s="1"/>
  <c r="O427"/>
  <c r="Q427" s="1"/>
  <c r="O428"/>
  <c r="Q428" s="1"/>
  <c r="O429"/>
  <c r="Q429" s="1"/>
  <c r="O430"/>
  <c r="Q430" s="1"/>
  <c r="O431"/>
  <c r="Q431" s="1"/>
  <c r="O432"/>
  <c r="Q432" s="1"/>
  <c r="O433"/>
  <c r="Q433" s="1"/>
  <c r="O434"/>
  <c r="Q434" s="1"/>
  <c r="O435"/>
  <c r="Q435" s="1"/>
  <c r="O436"/>
  <c r="Q436" s="1"/>
  <c r="O437"/>
  <c r="Q437" s="1"/>
  <c r="O438"/>
  <c r="Q438" s="1"/>
  <c r="O439"/>
  <c r="Q439" s="1"/>
  <c r="O440"/>
  <c r="Q440" s="1"/>
  <c r="O441"/>
  <c r="Q441" s="1"/>
  <c r="O442"/>
  <c r="Q442" s="1"/>
  <c r="O443"/>
  <c r="Q443" s="1"/>
  <c r="O444"/>
  <c r="Q444" s="1"/>
  <c r="O445"/>
  <c r="Q445" s="1"/>
  <c r="O446"/>
  <c r="Q446" s="1"/>
  <c r="O447"/>
  <c r="Q447" s="1"/>
  <c r="O448"/>
  <c r="Q448" s="1"/>
  <c r="O449"/>
  <c r="Q449" s="1"/>
  <c r="O450"/>
  <c r="Q450" s="1"/>
  <c r="O451"/>
  <c r="Q451" s="1"/>
  <c r="O452"/>
  <c r="Q452" s="1"/>
  <c r="O453"/>
  <c r="Q453" s="1"/>
  <c r="O454"/>
  <c r="Q454" s="1"/>
  <c r="O455"/>
  <c r="Q455" s="1"/>
  <c r="O456"/>
  <c r="Q456" s="1"/>
  <c r="O457"/>
  <c r="Q457" s="1"/>
  <c r="O458"/>
  <c r="Q458" s="1"/>
  <c r="O459"/>
  <c r="Q459" s="1"/>
  <c r="O460"/>
  <c r="Q460" s="1"/>
  <c r="O461"/>
  <c r="Q461" s="1"/>
  <c r="O462"/>
  <c r="Q462" s="1"/>
  <c r="O463"/>
  <c r="Q463" s="1"/>
  <c r="O464"/>
  <c r="Q464" s="1"/>
  <c r="O465"/>
  <c r="Q465" s="1"/>
  <c r="O466"/>
  <c r="Q466" s="1"/>
  <c r="O467"/>
  <c r="Q467" s="1"/>
  <c r="O468"/>
  <c r="Q468" s="1"/>
  <c r="O469"/>
  <c r="Q469" s="1"/>
  <c r="O470"/>
  <c r="Q470" s="1"/>
  <c r="O471"/>
  <c r="Q471" s="1"/>
  <c r="O472"/>
  <c r="Q472" s="1"/>
  <c r="O473"/>
  <c r="Q473" s="1"/>
  <c r="O474"/>
  <c r="Q474" s="1"/>
  <c r="O475"/>
  <c r="Q475" s="1"/>
  <c r="O476"/>
  <c r="Q476" s="1"/>
  <c r="O477"/>
  <c r="Q477" s="1"/>
  <c r="O478"/>
  <c r="Q478" s="1"/>
  <c r="O479"/>
  <c r="Q479" s="1"/>
  <c r="O480"/>
  <c r="Q480" s="1"/>
  <c r="O481"/>
  <c r="Q481" s="1"/>
  <c r="O482"/>
  <c r="Q482" s="1"/>
  <c r="O483"/>
  <c r="Q483" s="1"/>
  <c r="O484"/>
  <c r="Q484" s="1"/>
  <c r="O485"/>
  <c r="Q485" s="1"/>
  <c r="O486"/>
  <c r="Q486" s="1"/>
  <c r="O487"/>
  <c r="Q487" s="1"/>
  <c r="O488"/>
  <c r="Q488" s="1"/>
  <c r="O489"/>
  <c r="Q489" s="1"/>
  <c r="O490"/>
  <c r="Q490" s="1"/>
  <c r="O491"/>
  <c r="Q491" s="1"/>
  <c r="O492"/>
  <c r="Q492" s="1"/>
  <c r="O493"/>
  <c r="Q493" s="1"/>
  <c r="O494"/>
  <c r="Q494" s="1"/>
  <c r="O495"/>
  <c r="Q495" s="1"/>
  <c r="O496"/>
  <c r="Q496" s="1"/>
  <c r="O497"/>
  <c r="Q497" s="1"/>
  <c r="O498"/>
  <c r="Q498" s="1"/>
  <c r="O499"/>
  <c r="Q499" s="1"/>
  <c r="O500"/>
  <c r="Q500" s="1"/>
  <c r="O501"/>
  <c r="Q501" s="1"/>
  <c r="O502"/>
  <c r="Q502" s="1"/>
  <c r="O503"/>
  <c r="Q503" s="1"/>
  <c r="O504"/>
  <c r="Q504" s="1"/>
  <c r="O505"/>
  <c r="Q505" s="1"/>
  <c r="O506"/>
  <c r="Q506" s="1"/>
  <c r="O507"/>
  <c r="Q507" s="1"/>
  <c r="O508"/>
  <c r="Q508" s="1"/>
  <c r="O509"/>
  <c r="Q509" s="1"/>
  <c r="O510"/>
  <c r="Q510" s="1"/>
  <c r="O511"/>
  <c r="Q511" s="1"/>
  <c r="O512"/>
  <c r="Q512" s="1"/>
  <c r="O513"/>
  <c r="Q513" s="1"/>
  <c r="O514"/>
  <c r="Q514" s="1"/>
  <c r="O515"/>
  <c r="Q515" s="1"/>
  <c r="O516"/>
  <c r="Q516" s="1"/>
  <c r="O517"/>
  <c r="Q517" s="1"/>
  <c r="O518"/>
  <c r="Q518" s="1"/>
  <c r="O519"/>
  <c r="Q519" s="1"/>
  <c r="O520"/>
  <c r="Q520" s="1"/>
  <c r="O521"/>
  <c r="Q521" s="1"/>
  <c r="O522"/>
  <c r="Q522" s="1"/>
  <c r="O523"/>
  <c r="Q523" s="1"/>
  <c r="O524"/>
  <c r="Q524" s="1"/>
  <c r="O525"/>
  <c r="Q525" s="1"/>
  <c r="O526"/>
  <c r="Q526" s="1"/>
  <c r="O527"/>
  <c r="Q527" s="1"/>
  <c r="O528"/>
  <c r="Q528" s="1"/>
  <c r="O529"/>
  <c r="Q529" s="1"/>
  <c r="O530"/>
  <c r="Q530" s="1"/>
  <c r="O531"/>
  <c r="Q531" s="1"/>
  <c r="O532"/>
  <c r="Q532" s="1"/>
  <c r="O533"/>
  <c r="Q533" s="1"/>
  <c r="O534"/>
  <c r="Q534" s="1"/>
  <c r="O535"/>
  <c r="Q535" s="1"/>
  <c r="O536"/>
  <c r="Q536" s="1"/>
  <c r="O537"/>
  <c r="Q537" s="1"/>
  <c r="O538"/>
  <c r="Q538" s="1"/>
  <c r="O539"/>
  <c r="Q539" s="1"/>
  <c r="O540"/>
  <c r="Q540" s="1"/>
  <c r="O541"/>
  <c r="Q541" s="1"/>
  <c r="O542"/>
  <c r="Q542" s="1"/>
  <c r="O543"/>
  <c r="Q543" s="1"/>
  <c r="O554"/>
  <c r="Q554" s="1"/>
  <c r="O555"/>
  <c r="Q555" s="1"/>
  <c r="O556"/>
  <c r="Q556" s="1"/>
  <c r="O557"/>
  <c r="Q557" s="1"/>
  <c r="O558"/>
  <c r="Q558" s="1"/>
  <c r="O559"/>
  <c r="Q559" s="1"/>
  <c r="O560"/>
  <c r="Q560" s="1"/>
  <c r="O561"/>
  <c r="Q561" s="1"/>
  <c r="O562"/>
  <c r="Q562" s="1"/>
  <c r="O563"/>
  <c r="Q563" s="1"/>
  <c r="O564"/>
  <c r="Q564" s="1"/>
  <c r="O565"/>
  <c r="Q565" s="1"/>
  <c r="O566"/>
  <c r="Q566" s="1"/>
  <c r="O567"/>
  <c r="Q567" s="1"/>
  <c r="O568"/>
  <c r="Q568" s="1"/>
  <c r="O569"/>
  <c r="Q569" s="1"/>
  <c r="O570"/>
  <c r="Q570" s="1"/>
  <c r="O571"/>
  <c r="Q571" s="1"/>
  <c r="O572"/>
  <c r="Q572" s="1"/>
  <c r="O573"/>
  <c r="Q573" s="1"/>
  <c r="O574"/>
  <c r="Q574" s="1"/>
  <c r="O575"/>
  <c r="Q575" s="1"/>
  <c r="O576"/>
  <c r="Q576" s="1"/>
  <c r="O577"/>
  <c r="Q577" s="1"/>
  <c r="O578"/>
  <c r="Q578" s="1"/>
  <c r="O579"/>
  <c r="Q579" s="1"/>
  <c r="O580"/>
  <c r="Q580" s="1"/>
  <c r="O581"/>
  <c r="Q581" s="1"/>
  <c r="O582"/>
  <c r="Q582" s="1"/>
  <c r="O583"/>
  <c r="Q583" s="1"/>
  <c r="O584"/>
  <c r="Q584" s="1"/>
  <c r="O585"/>
  <c r="Q585" s="1"/>
  <c r="O586"/>
  <c r="Q586" s="1"/>
  <c r="O587"/>
  <c r="Q587" s="1"/>
  <c r="O588"/>
  <c r="Q588" s="1"/>
  <c r="O589"/>
  <c r="Q589" s="1"/>
  <c r="O590"/>
  <c r="Q590" s="1"/>
  <c r="O591"/>
  <c r="Q591" s="1"/>
  <c r="O592"/>
  <c r="Q592" s="1"/>
  <c r="O593"/>
  <c r="Q593" s="1"/>
  <c r="O594"/>
  <c r="Q594" s="1"/>
  <c r="O595"/>
  <c r="Q595" s="1"/>
  <c r="O596"/>
  <c r="Q596" s="1"/>
  <c r="O597"/>
  <c r="Q597" s="1"/>
  <c r="O598"/>
  <c r="Q598" s="1"/>
  <c r="O599"/>
  <c r="Q599" s="1"/>
  <c r="O600"/>
  <c r="Q600" s="1"/>
  <c r="O601"/>
  <c r="Q601" s="1"/>
  <c r="O602"/>
  <c r="Q602" s="1"/>
  <c r="O603"/>
  <c r="Q603" s="1"/>
  <c r="O604"/>
  <c r="Q604" s="1"/>
  <c r="O605"/>
  <c r="Q605" s="1"/>
  <c r="O606"/>
  <c r="Q606" s="1"/>
  <c r="O607"/>
  <c r="Q607" s="1"/>
  <c r="O608"/>
  <c r="Q608" s="1"/>
  <c r="O609"/>
  <c r="Q609" s="1"/>
  <c r="O610"/>
  <c r="Q610" s="1"/>
  <c r="O611"/>
  <c r="Q611" s="1"/>
  <c r="O612"/>
  <c r="Q612" s="1"/>
  <c r="O613"/>
  <c r="Q613" s="1"/>
  <c r="O614"/>
  <c r="Q614" s="1"/>
  <c r="O615"/>
  <c r="Q615" s="1"/>
  <c r="O616"/>
  <c r="Q616" s="1"/>
  <c r="O617"/>
  <c r="Q617" s="1"/>
  <c r="O618"/>
  <c r="Q618" s="1"/>
  <c r="O619"/>
  <c r="Q619" s="1"/>
  <c r="O620"/>
  <c r="Q620" s="1"/>
  <c r="O621"/>
  <c r="Q621" s="1"/>
  <c r="O622"/>
  <c r="Q622" s="1"/>
  <c r="O623"/>
  <c r="Q623" s="1"/>
  <c r="O624"/>
  <c r="Q624" s="1"/>
  <c r="O625"/>
  <c r="Q625" s="1"/>
  <c r="O626"/>
  <c r="Q626" s="1"/>
  <c r="O627"/>
  <c r="Q627" s="1"/>
  <c r="O628"/>
  <c r="Q628" s="1"/>
  <c r="O629"/>
  <c r="Q629" s="1"/>
  <c r="O630"/>
  <c r="Q630" s="1"/>
  <c r="O631"/>
  <c r="Q631" s="1"/>
  <c r="O632"/>
  <c r="Q632" s="1"/>
  <c r="O633"/>
  <c r="Q633" s="1"/>
  <c r="O634"/>
  <c r="Q634" s="1"/>
  <c r="O635"/>
  <c r="Q635" s="1"/>
  <c r="O636"/>
  <c r="Q636" s="1"/>
  <c r="O637"/>
  <c r="Q637" s="1"/>
  <c r="O638"/>
  <c r="Q638" s="1"/>
  <c r="O639"/>
  <c r="Q639" s="1"/>
  <c r="O640"/>
  <c r="Q640" s="1"/>
  <c r="O641"/>
  <c r="Q641" s="1"/>
  <c r="O650"/>
  <c r="Q650" s="1"/>
  <c r="O651"/>
  <c r="Q651" s="1"/>
  <c r="O652"/>
  <c r="Q652" s="1"/>
  <c r="O658"/>
  <c r="Q658" s="1"/>
  <c r="O659"/>
  <c r="Q659" s="1"/>
  <c r="O660"/>
  <c r="Q660" s="1"/>
  <c r="O661"/>
  <c r="Q661" s="1"/>
  <c r="O662"/>
  <c r="Q662" s="1"/>
  <c r="O663"/>
  <c r="Q663" s="1"/>
  <c r="O664"/>
  <c r="Q664" s="1"/>
  <c r="O665"/>
  <c r="Q665" s="1"/>
  <c r="O666"/>
  <c r="Q666" s="1"/>
  <c r="O667"/>
  <c r="Q667" s="1"/>
  <c r="O668"/>
  <c r="Q668" s="1"/>
  <c r="O669"/>
  <c r="Q669" s="1"/>
  <c r="O670"/>
  <c r="Q670" s="1"/>
  <c r="O671"/>
  <c r="Q671" s="1"/>
  <c r="O672"/>
  <c r="Q672" s="1"/>
  <c r="O673"/>
  <c r="Q673" s="1"/>
  <c r="O674"/>
  <c r="Q674" s="1"/>
  <c r="O675"/>
  <c r="Q675" s="1"/>
  <c r="O676"/>
  <c r="Q676" s="1"/>
  <c r="O677"/>
  <c r="Q677" s="1"/>
  <c r="O678"/>
  <c r="Q678" s="1"/>
  <c r="O679"/>
  <c r="Q679" s="1"/>
  <c r="O680"/>
  <c r="Q680" s="1"/>
  <c r="O681"/>
  <c r="Q681" s="1"/>
  <c r="O682"/>
  <c r="Q682" s="1"/>
  <c r="O683"/>
  <c r="Q683" s="1"/>
  <c r="O684"/>
  <c r="Q684" s="1"/>
  <c r="O685"/>
  <c r="Q685" s="1"/>
  <c r="O686"/>
  <c r="Q686" s="1"/>
  <c r="O687"/>
  <c r="Q687" s="1"/>
  <c r="O688"/>
  <c r="Q688" s="1"/>
  <c r="O689"/>
  <c r="Q689" s="1"/>
  <c r="O690"/>
  <c r="Q690" s="1"/>
  <c r="O691"/>
  <c r="Q691" s="1"/>
  <c r="O692"/>
  <c r="Q692" s="1"/>
  <c r="O693"/>
  <c r="Q693" s="1"/>
  <c r="O694"/>
  <c r="Q694" s="1"/>
  <c r="O695"/>
  <c r="Q695" s="1"/>
  <c r="O696"/>
  <c r="Q696" s="1"/>
  <c r="O697"/>
  <c r="Q697" s="1"/>
  <c r="O698"/>
  <c r="Q698" s="1"/>
  <c r="O699"/>
  <c r="Q699" s="1"/>
  <c r="O700"/>
  <c r="Q700" s="1"/>
  <c r="O701"/>
  <c r="Q701" s="1"/>
  <c r="O702"/>
  <c r="Q702" s="1"/>
  <c r="O703"/>
  <c r="Q703" s="1"/>
  <c r="O704"/>
  <c r="Q704" s="1"/>
  <c r="O705"/>
  <c r="Q705" s="1"/>
  <c r="O706"/>
  <c r="Q706" s="1"/>
  <c r="O707"/>
  <c r="Q707" s="1"/>
  <c r="O708"/>
  <c r="Q708" s="1"/>
  <c r="O709"/>
  <c r="Q709" s="1"/>
  <c r="O710"/>
  <c r="Q710" s="1"/>
  <c r="O711"/>
  <c r="Q711" s="1"/>
  <c r="O712"/>
  <c r="Q712" s="1"/>
  <c r="O713"/>
  <c r="Q713" s="1"/>
  <c r="O714"/>
  <c r="Q714" s="1"/>
  <c r="O715"/>
  <c r="Q715" s="1"/>
  <c r="O716"/>
  <c r="Q716" s="1"/>
  <c r="O717"/>
  <c r="Q717" s="1"/>
  <c r="O718"/>
  <c r="Q718" s="1"/>
  <c r="O719"/>
  <c r="Q719" s="1"/>
  <c r="O720"/>
  <c r="Q720" s="1"/>
  <c r="O721"/>
  <c r="Q721" s="1"/>
  <c r="O722"/>
  <c r="Q722" s="1"/>
  <c r="O723"/>
  <c r="Q723" s="1"/>
  <c r="O724"/>
  <c r="Q724" s="1"/>
  <c r="O725"/>
  <c r="Q725" s="1"/>
  <c r="O726"/>
  <c r="Q726" s="1"/>
  <c r="O727"/>
  <c r="Q727" s="1"/>
  <c r="O728"/>
  <c r="Q728" s="1"/>
  <c r="O729"/>
  <c r="Q729" s="1"/>
  <c r="O730"/>
  <c r="Q730" s="1"/>
  <c r="O731"/>
  <c r="Q731" s="1"/>
  <c r="O732"/>
  <c r="Q732" s="1"/>
  <c r="O733"/>
  <c r="Q733" s="1"/>
  <c r="O734"/>
  <c r="Q734" s="1"/>
  <c r="O735"/>
  <c r="Q735" s="1"/>
  <c r="O736"/>
  <c r="Q736" s="1"/>
  <c r="O737"/>
  <c r="Q737" s="1"/>
  <c r="O738"/>
  <c r="Q738" s="1"/>
  <c r="O739"/>
  <c r="Q739" s="1"/>
  <c r="O740"/>
  <c r="Q740" s="1"/>
  <c r="O741"/>
  <c r="Q741" s="1"/>
  <c r="O742"/>
  <c r="Q742" s="1"/>
  <c r="O743"/>
  <c r="Q743" s="1"/>
  <c r="O744"/>
  <c r="Q744" s="1"/>
  <c r="O745"/>
  <c r="Q745" s="1"/>
  <c r="O746"/>
  <c r="Q746" s="1"/>
  <c r="O747"/>
  <c r="Q747" s="1"/>
  <c r="O748"/>
  <c r="Q748" s="1"/>
  <c r="O749"/>
  <c r="Q749" s="1"/>
  <c r="O750"/>
  <c r="Q750" s="1"/>
  <c r="O751"/>
  <c r="Q751" s="1"/>
  <c r="O752"/>
  <c r="Q752" s="1"/>
  <c r="O753"/>
  <c r="Q753" s="1"/>
  <c r="O754"/>
  <c r="Q754" s="1"/>
  <c r="O755"/>
  <c r="Q755" s="1"/>
  <c r="O756"/>
  <c r="Q756" s="1"/>
  <c r="O757"/>
  <c r="Q757" s="1"/>
  <c r="O758"/>
  <c r="Q758" s="1"/>
  <c r="O759"/>
  <c r="Q759" s="1"/>
  <c r="O760"/>
  <c r="Q760" s="1"/>
  <c r="O761"/>
  <c r="Q761" s="1"/>
  <c r="O762"/>
  <c r="Q762" s="1"/>
  <c r="O763"/>
  <c r="Q763" s="1"/>
  <c r="O764"/>
  <c r="Q764" s="1"/>
  <c r="O765"/>
  <c r="Q765" s="1"/>
  <c r="O766"/>
  <c r="Q766" s="1"/>
  <c r="O767"/>
  <c r="Q767" s="1"/>
  <c r="O768"/>
  <c r="Q768" s="1"/>
  <c r="O769"/>
  <c r="Q769" s="1"/>
  <c r="O780"/>
  <c r="Q780" s="1"/>
  <c r="O781"/>
  <c r="Q781" s="1"/>
  <c r="O782"/>
  <c r="Q782" s="1"/>
  <c r="O783"/>
  <c r="Q783" s="1"/>
  <c r="O784"/>
  <c r="Q784" s="1"/>
  <c r="O785"/>
  <c r="Q785" s="1"/>
  <c r="O786"/>
  <c r="Q786" s="1"/>
  <c r="O787"/>
  <c r="Q787" s="1"/>
  <c r="O788"/>
  <c r="Q788" s="1"/>
  <c r="O789"/>
  <c r="Q789" s="1"/>
  <c r="O790"/>
  <c r="Q790" s="1"/>
  <c r="O791"/>
  <c r="Q791" s="1"/>
  <c r="O792"/>
  <c r="Q792" s="1"/>
  <c r="O793"/>
  <c r="Q793" s="1"/>
  <c r="O794"/>
  <c r="Q794" s="1"/>
  <c r="O795"/>
  <c r="Q795" s="1"/>
  <c r="O796"/>
  <c r="Q796" s="1"/>
  <c r="O797"/>
  <c r="Q797" s="1"/>
  <c r="O798"/>
  <c r="Q798" s="1"/>
  <c r="O799"/>
  <c r="Q799" s="1"/>
  <c r="O800"/>
  <c r="Q800" s="1"/>
  <c r="O801"/>
  <c r="Q801" s="1"/>
  <c r="O802"/>
  <c r="Q802" s="1"/>
  <c r="O803"/>
  <c r="Q803" s="1"/>
  <c r="O804"/>
  <c r="Q804" s="1"/>
  <c r="O805"/>
  <c r="Q805" s="1"/>
  <c r="O806"/>
  <c r="Q806" s="1"/>
  <c r="O807"/>
  <c r="Q807" s="1"/>
  <c r="O808"/>
  <c r="Q808" s="1"/>
  <c r="O809"/>
  <c r="Q809" s="1"/>
  <c r="O810"/>
  <c r="Q810" s="1"/>
  <c r="O811"/>
  <c r="Q811" s="1"/>
  <c r="O812"/>
  <c r="Q812" s="1"/>
  <c r="O813"/>
  <c r="Q813" s="1"/>
  <c r="O814"/>
  <c r="Q814" s="1"/>
  <c r="O815"/>
  <c r="Q815" s="1"/>
  <c r="O816"/>
  <c r="Q816" s="1"/>
  <c r="O817"/>
  <c r="Q817" s="1"/>
  <c r="O818"/>
  <c r="Q818" s="1"/>
  <c r="O819"/>
  <c r="Q819" s="1"/>
  <c r="O820"/>
  <c r="Q820" s="1"/>
  <c r="O821"/>
  <c r="Q821" s="1"/>
  <c r="O822"/>
  <c r="Q822" s="1"/>
  <c r="O823"/>
  <c r="Q823" s="1"/>
  <c r="O824"/>
  <c r="Q824" s="1"/>
  <c r="O825"/>
  <c r="Q825" s="1"/>
  <c r="O826"/>
  <c r="Q826" s="1"/>
  <c r="O827"/>
  <c r="Q827" s="1"/>
  <c r="O828"/>
  <c r="Q828" s="1"/>
  <c r="O829"/>
  <c r="Q829" s="1"/>
  <c r="O830"/>
  <c r="Q830" s="1"/>
  <c r="O831"/>
  <c r="Q831" s="1"/>
  <c r="O832"/>
  <c r="Q832" s="1"/>
  <c r="O833"/>
  <c r="Q833" s="1"/>
  <c r="O834"/>
  <c r="Q834" s="1"/>
  <c r="O835"/>
  <c r="Q835" s="1"/>
  <c r="O836"/>
  <c r="Q836" s="1"/>
  <c r="O837"/>
  <c r="Q837" s="1"/>
  <c r="O838"/>
  <c r="Q838" s="1"/>
  <c r="O839"/>
  <c r="Q839" s="1"/>
  <c r="O840"/>
  <c r="Q840" s="1"/>
  <c r="O841"/>
  <c r="Q841" s="1"/>
  <c r="O842"/>
  <c r="Q842" s="1"/>
  <c r="O843"/>
  <c r="Q843" s="1"/>
  <c r="O844"/>
  <c r="Q844" s="1"/>
  <c r="O845"/>
  <c r="Q845" s="1"/>
  <c r="O846"/>
  <c r="Q846" s="1"/>
  <c r="O847"/>
  <c r="Q847" s="1"/>
  <c r="O848"/>
  <c r="Q848" s="1"/>
  <c r="O849"/>
  <c r="Q849" s="1"/>
  <c r="O850"/>
  <c r="Q850" s="1"/>
  <c r="O851"/>
  <c r="Q851" s="1"/>
  <c r="O852"/>
  <c r="Q852" s="1"/>
  <c r="O853"/>
  <c r="Q853" s="1"/>
  <c r="O854"/>
  <c r="Q854" s="1"/>
  <c r="O855"/>
  <c r="Q855" s="1"/>
  <c r="O856"/>
  <c r="Q856" s="1"/>
  <c r="O857"/>
  <c r="Q857" s="1"/>
  <c r="O858"/>
  <c r="Q858" s="1"/>
  <c r="O859"/>
  <c r="Q859" s="1"/>
  <c r="O860"/>
  <c r="Q860" s="1"/>
  <c r="O861"/>
  <c r="Q861" s="1"/>
  <c r="O862"/>
  <c r="Q862" s="1"/>
  <c r="O863"/>
  <c r="Q863" s="1"/>
  <c r="O864"/>
  <c r="Q864" s="1"/>
  <c r="O865"/>
  <c r="Q865" s="1"/>
  <c r="O866"/>
  <c r="Q866" s="1"/>
  <c r="O867"/>
  <c r="Q867" s="1"/>
  <c r="O868"/>
  <c r="Q868" s="1"/>
  <c r="O869"/>
  <c r="Q869" s="1"/>
  <c r="O870"/>
  <c r="Q870" s="1"/>
  <c r="O871"/>
  <c r="Q871" s="1"/>
  <c r="O872"/>
  <c r="Q872" s="1"/>
  <c r="O873"/>
  <c r="Q873" s="1"/>
  <c r="O874"/>
  <c r="Q874" s="1"/>
  <c r="O875"/>
  <c r="Q875" s="1"/>
  <c r="O876"/>
  <c r="Q876" s="1"/>
  <c r="O877"/>
  <c r="Q877" s="1"/>
  <c r="O878"/>
  <c r="Q878" s="1"/>
  <c r="O879"/>
  <c r="Q879" s="1"/>
  <c r="O880"/>
  <c r="Q880" s="1"/>
  <c r="O881"/>
  <c r="Q881" s="1"/>
  <c r="O882"/>
  <c r="Q882" s="1"/>
  <c r="O883"/>
  <c r="Q883" s="1"/>
  <c r="O884"/>
  <c r="Q884" s="1"/>
  <c r="O885"/>
  <c r="Q885" s="1"/>
  <c r="O886"/>
  <c r="Q886" s="1"/>
  <c r="O887"/>
  <c r="Q887" s="1"/>
  <c r="O888"/>
  <c r="Q888" s="1"/>
  <c r="O889"/>
  <c r="Q889" s="1"/>
  <c r="O890"/>
  <c r="Q890" s="1"/>
  <c r="O891"/>
  <c r="Q891" s="1"/>
  <c r="O892"/>
  <c r="Q892" s="1"/>
  <c r="O893"/>
  <c r="Q893" s="1"/>
  <c r="O894"/>
  <c r="Q894" s="1"/>
  <c r="O895"/>
  <c r="Q895" s="1"/>
  <c r="O896"/>
  <c r="Q896" s="1"/>
  <c r="O897"/>
  <c r="Q897" s="1"/>
  <c r="O898"/>
  <c r="Q898" s="1"/>
  <c r="O899"/>
  <c r="Q899" s="1"/>
  <c r="O900"/>
  <c r="Q900" s="1"/>
  <c r="O901"/>
  <c r="Q901" s="1"/>
  <c r="O902"/>
  <c r="Q902" s="1"/>
  <c r="O903"/>
  <c r="Q903" s="1"/>
  <c r="O904"/>
  <c r="Q904" s="1"/>
  <c r="O905"/>
  <c r="Q905" s="1"/>
  <c r="O906"/>
  <c r="Q906" s="1"/>
  <c r="O907"/>
  <c r="Q907" s="1"/>
  <c r="O908"/>
  <c r="Q908" s="1"/>
  <c r="O909"/>
  <c r="Q909" s="1"/>
  <c r="O910"/>
  <c r="Q910" s="1"/>
  <c r="O911"/>
  <c r="Q911" s="1"/>
  <c r="O912"/>
  <c r="Q912" s="1"/>
  <c r="O913"/>
  <c r="Q913" s="1"/>
  <c r="O914"/>
  <c r="Q914" s="1"/>
  <c r="O915"/>
  <c r="Q915" s="1"/>
  <c r="O916"/>
  <c r="Q916" s="1"/>
  <c r="O917"/>
  <c r="Q917" s="1"/>
  <c r="O918"/>
  <c r="Q918" s="1"/>
  <c r="O919"/>
  <c r="Q919" s="1"/>
  <c r="O920"/>
  <c r="Q920" s="1"/>
  <c r="O921"/>
  <c r="Q921" s="1"/>
  <c r="O922"/>
  <c r="Q922" s="1"/>
  <c r="O923"/>
  <c r="Q923" s="1"/>
  <c r="O924"/>
  <c r="Q924" s="1"/>
  <c r="O925"/>
  <c r="Q925" s="1"/>
  <c r="O926"/>
  <c r="Q926" s="1"/>
  <c r="O927"/>
  <c r="Q927" s="1"/>
  <c r="O928"/>
  <c r="Q928" s="1"/>
  <c r="O929"/>
  <c r="Q929" s="1"/>
  <c r="O930"/>
  <c r="Q930" s="1"/>
  <c r="O931"/>
  <c r="Q931" s="1"/>
  <c r="O932"/>
  <c r="Q932" s="1"/>
  <c r="O933"/>
  <c r="Q933" s="1"/>
  <c r="O934"/>
  <c r="Q934" s="1"/>
  <c r="O935"/>
  <c r="Q935" s="1"/>
  <c r="O936"/>
  <c r="Q936" s="1"/>
  <c r="O937"/>
  <c r="Q937" s="1"/>
  <c r="O938"/>
  <c r="Q938" s="1"/>
  <c r="O939"/>
  <c r="Q939" s="1"/>
  <c r="O940"/>
  <c r="Q940" s="1"/>
  <c r="O941"/>
  <c r="Q941" s="1"/>
  <c r="O942"/>
  <c r="Q942" s="1"/>
  <c r="O943"/>
  <c r="Q943" s="1"/>
  <c r="O944"/>
  <c r="Q944" s="1"/>
  <c r="O945"/>
  <c r="Q945" s="1"/>
  <c r="O946"/>
  <c r="Q946" s="1"/>
  <c r="O947"/>
  <c r="Q947" s="1"/>
  <c r="O948"/>
  <c r="Q948" s="1"/>
  <c r="O949"/>
  <c r="Q949" s="1"/>
  <c r="O950"/>
  <c r="Q950" s="1"/>
  <c r="O951"/>
  <c r="Q951" s="1"/>
  <c r="O952"/>
  <c r="Q952" s="1"/>
  <c r="O953"/>
  <c r="Q953" s="1"/>
  <c r="O954"/>
  <c r="Q954" s="1"/>
  <c r="O955"/>
  <c r="Q955" s="1"/>
  <c r="O956"/>
  <c r="Q956" s="1"/>
  <c r="O957"/>
  <c r="Q957" s="1"/>
  <c r="O958"/>
  <c r="Q958" s="1"/>
  <c r="O959"/>
  <c r="Q959" s="1"/>
  <c r="Q960"/>
  <c r="Q961"/>
  <c r="Q962"/>
  <c r="O970"/>
  <c r="Q970" s="1"/>
  <c r="O971"/>
  <c r="Q971" s="1"/>
  <c r="O972"/>
  <c r="Q972" s="1"/>
  <c r="O358"/>
  <c r="Q358" s="1"/>
  <c r="O354"/>
  <c r="Q354" s="1"/>
  <c r="O355"/>
  <c r="Q355" s="1"/>
  <c r="O356"/>
  <c r="Q356" s="1"/>
  <c r="O357"/>
  <c r="Q357" s="1"/>
  <c r="O353"/>
  <c r="Q353" s="1"/>
  <c r="K380" l="1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1"/>
  <c r="K352"/>
  <c r="K353"/>
  <c r="K350"/>
  <c r="K349"/>
  <c r="K348"/>
  <c r="K347"/>
  <c r="K346"/>
  <c r="O347"/>
  <c r="Q347" s="1"/>
  <c r="O348"/>
  <c r="Q348" s="1"/>
  <c r="O349"/>
  <c r="Q349" s="1"/>
  <c r="O350"/>
  <c r="Q350" s="1"/>
  <c r="O351"/>
  <c r="Q351" s="1"/>
  <c r="O352"/>
  <c r="Q352" s="1"/>
  <c r="K345"/>
  <c r="O341"/>
  <c r="Q341" s="1"/>
  <c r="O342"/>
  <c r="Q342" s="1"/>
  <c r="O343"/>
  <c r="Q343" s="1"/>
  <c r="O344"/>
  <c r="Q344" s="1"/>
  <c r="O345"/>
  <c r="Q345" s="1"/>
  <c r="O346"/>
  <c r="Q346" s="1"/>
  <c r="K335"/>
  <c r="K336"/>
  <c r="K337"/>
  <c r="K338"/>
  <c r="K339"/>
  <c r="K340"/>
  <c r="K341"/>
  <c r="K342"/>
  <c r="K343"/>
  <c r="K344"/>
  <c r="O334"/>
  <c r="Q334" s="1"/>
  <c r="O335"/>
  <c r="Q335" s="1"/>
  <c r="O336"/>
  <c r="Q336" s="1"/>
  <c r="O337"/>
  <c r="Q337" s="1"/>
  <c r="O338"/>
  <c r="Q338" s="1"/>
  <c r="O339"/>
  <c r="Q339" s="1"/>
  <c r="O340"/>
  <c r="Q340" s="1"/>
  <c r="K334"/>
  <c r="K333"/>
  <c r="K332"/>
  <c r="K331"/>
  <c r="K330"/>
  <c r="K329"/>
  <c r="K328"/>
  <c r="O326"/>
  <c r="Q326" s="1"/>
  <c r="O327"/>
  <c r="Q327" s="1"/>
  <c r="O328"/>
  <c r="Q328" s="1"/>
  <c r="O329"/>
  <c r="Q329" s="1"/>
  <c r="O330"/>
  <c r="Q330" s="1"/>
  <c r="O331"/>
  <c r="Q331" s="1"/>
  <c r="O332"/>
  <c r="Q332" s="1"/>
  <c r="O333"/>
  <c r="Q333" s="1"/>
  <c r="K321"/>
  <c r="K322"/>
  <c r="K323"/>
  <c r="K324"/>
  <c r="K325"/>
  <c r="K326"/>
  <c r="K327"/>
  <c r="O318"/>
  <c r="Q318" s="1"/>
  <c r="O319"/>
  <c r="Q319" s="1"/>
  <c r="O320"/>
  <c r="Q320" s="1"/>
  <c r="O321"/>
  <c r="Q321" s="1"/>
  <c r="O322"/>
  <c r="Q322" s="1"/>
  <c r="O323"/>
  <c r="Q323" s="1"/>
  <c r="O324"/>
  <c r="Q324" s="1"/>
  <c r="O325"/>
  <c r="Q325" s="1"/>
  <c r="O310"/>
  <c r="O311"/>
  <c r="Q311" s="1"/>
  <c r="O312"/>
  <c r="Q312" s="1"/>
  <c r="O313"/>
  <c r="Q313" s="1"/>
  <c r="O314"/>
  <c r="Q314" s="1"/>
  <c r="O315"/>
  <c r="Q315" s="1"/>
  <c r="O316"/>
  <c r="Q316" s="1"/>
  <c r="O317"/>
  <c r="Q317" s="1"/>
  <c r="Q310"/>
  <c r="O306"/>
  <c r="Q306" s="1"/>
  <c r="O307"/>
  <c r="Q307" s="1"/>
  <c r="O308"/>
  <c r="Q308" s="1"/>
  <c r="O309"/>
  <c r="Q309" s="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299"/>
  <c r="K300"/>
  <c r="K298"/>
  <c r="O298"/>
  <c r="Q298" s="1"/>
  <c r="O299"/>
  <c r="Q299" s="1"/>
  <c r="O300"/>
  <c r="Q300" s="1"/>
  <c r="O301"/>
  <c r="Q301" s="1"/>
  <c r="O302"/>
  <c r="Q302" s="1"/>
  <c r="O303"/>
  <c r="Q303" s="1"/>
  <c r="O304"/>
  <c r="Q304" s="1"/>
  <c r="O305"/>
  <c r="Q305" s="1"/>
  <c r="K297"/>
  <c r="K296"/>
  <c r="K295"/>
  <c r="K294"/>
  <c r="O227"/>
  <c r="Q227" s="1"/>
  <c r="K221"/>
  <c r="O189"/>
  <c r="Q189" s="1"/>
  <c r="O190"/>
  <c r="O191"/>
  <c r="Q190" s="1"/>
  <c r="O192"/>
  <c r="Q192" s="1"/>
  <c r="O193"/>
  <c r="Q193" s="1"/>
  <c r="O194"/>
  <c r="Q194" s="1"/>
  <c r="O195"/>
  <c r="Q195" s="1"/>
  <c r="O196"/>
  <c r="Q196" s="1"/>
  <c r="O197"/>
  <c r="Q197" s="1"/>
  <c r="O198"/>
  <c r="Q198" s="1"/>
  <c r="O199"/>
  <c r="Q199" s="1"/>
  <c r="O200"/>
  <c r="Q200" s="1"/>
  <c r="O201"/>
  <c r="Q201" s="1"/>
  <c r="O202"/>
  <c r="Q202" s="1"/>
  <c r="O203"/>
  <c r="Q203" s="1"/>
  <c r="O204"/>
  <c r="Q204" s="1"/>
  <c r="O205"/>
  <c r="Q205" s="1"/>
  <c r="O206"/>
  <c r="Q206" s="1"/>
  <c r="O207"/>
  <c r="Q207" s="1"/>
  <c r="O208"/>
  <c r="Q208" s="1"/>
  <c r="O209"/>
  <c r="Q209" s="1"/>
  <c r="O210"/>
  <c r="Q210" s="1"/>
  <c r="O211"/>
  <c r="Q211" s="1"/>
  <c r="O212"/>
  <c r="Q212" s="1"/>
  <c r="O213"/>
  <c r="Q213" s="1"/>
  <c r="O214"/>
  <c r="Q214" s="1"/>
  <c r="O215"/>
  <c r="Q215" s="1"/>
  <c r="O216"/>
  <c r="Q216" s="1"/>
  <c r="O217"/>
  <c r="Q217" s="1"/>
  <c r="O218"/>
  <c r="Q218" s="1"/>
  <c r="O219"/>
  <c r="Q219" s="1"/>
  <c r="O220"/>
  <c r="Q220" s="1"/>
  <c r="O221"/>
  <c r="Q221" s="1"/>
  <c r="O222"/>
  <c r="Q222" s="1"/>
  <c r="O223"/>
  <c r="Q223" s="1"/>
  <c r="O224"/>
  <c r="Q224" s="1"/>
  <c r="O225"/>
  <c r="Q225" s="1"/>
  <c r="O226"/>
  <c r="Q226" s="1"/>
  <c r="O228"/>
  <c r="Q228" s="1"/>
  <c r="O229"/>
  <c r="Q229" s="1"/>
  <c r="O230"/>
  <c r="Q230" s="1"/>
  <c r="O231"/>
  <c r="Q231" s="1"/>
  <c r="O232"/>
  <c r="Q232" s="1"/>
  <c r="O233"/>
  <c r="Q233" s="1"/>
  <c r="O234"/>
  <c r="Q234" s="1"/>
  <c r="O235"/>
  <c r="Q235" s="1"/>
  <c r="O236"/>
  <c r="Q236" s="1"/>
  <c r="O237"/>
  <c r="Q237" s="1"/>
  <c r="O238"/>
  <c r="Q238" s="1"/>
  <c r="O239"/>
  <c r="Q239" s="1"/>
  <c r="O240"/>
  <c r="Q240" s="1"/>
  <c r="O241"/>
  <c r="Q241" s="1"/>
  <c r="O242"/>
  <c r="Q242" s="1"/>
  <c r="O243"/>
  <c r="Q243" s="1"/>
  <c r="O244"/>
  <c r="Q244" s="1"/>
  <c r="O245"/>
  <c r="Q245" s="1"/>
  <c r="O246"/>
  <c r="Q246" s="1"/>
  <c r="O247"/>
  <c r="Q247" s="1"/>
  <c r="O248"/>
  <c r="Q248" s="1"/>
  <c r="O249"/>
  <c r="Q249" s="1"/>
  <c r="O250"/>
  <c r="Q250" s="1"/>
  <c r="O251"/>
  <c r="Q251" s="1"/>
  <c r="O252"/>
  <c r="Q252" s="1"/>
  <c r="O253"/>
  <c r="Q253" s="1"/>
  <c r="O254"/>
  <c r="Q254" s="1"/>
  <c r="O255"/>
  <c r="Q255" s="1"/>
  <c r="O256"/>
  <c r="Q256" s="1"/>
  <c r="O257"/>
  <c r="Q257" s="1"/>
  <c r="O258"/>
  <c r="Q258" s="1"/>
  <c r="O259"/>
  <c r="Q259" s="1"/>
  <c r="O260"/>
  <c r="Q260" s="1"/>
  <c r="O261"/>
  <c r="Q261" s="1"/>
  <c r="O262"/>
  <c r="Q262" s="1"/>
  <c r="O263"/>
  <c r="Q263" s="1"/>
  <c r="O264"/>
  <c r="Q264" s="1"/>
  <c r="O265"/>
  <c r="Q265" s="1"/>
  <c r="O266"/>
  <c r="Q266" s="1"/>
  <c r="O267"/>
  <c r="Q267" s="1"/>
  <c r="O268"/>
  <c r="Q268" s="1"/>
  <c r="O269"/>
  <c r="Q269" s="1"/>
  <c r="O270"/>
  <c r="Q270" s="1"/>
  <c r="O271"/>
  <c r="Q271" s="1"/>
  <c r="O272"/>
  <c r="Q272" s="1"/>
  <c r="O273"/>
  <c r="Q273" s="1"/>
  <c r="O274"/>
  <c r="Q274" s="1"/>
  <c r="O275"/>
  <c r="Q275" s="1"/>
  <c r="O276"/>
  <c r="Q276" s="1"/>
  <c r="O277"/>
  <c r="Q277" s="1"/>
  <c r="O278"/>
  <c r="Q278" s="1"/>
  <c r="O279"/>
  <c r="Q279" s="1"/>
  <c r="O280"/>
  <c r="Q280" s="1"/>
  <c r="O281"/>
  <c r="Q281" s="1"/>
  <c r="O282"/>
  <c r="Q282" s="1"/>
  <c r="O283"/>
  <c r="Q283" s="1"/>
  <c r="O284"/>
  <c r="Q284" s="1"/>
  <c r="O285"/>
  <c r="Q285" s="1"/>
  <c r="O286"/>
  <c r="Q286" s="1"/>
  <c r="O287"/>
  <c r="Q287" s="1"/>
  <c r="O288"/>
  <c r="Q288" s="1"/>
  <c r="O289"/>
  <c r="Q289" s="1"/>
  <c r="O290"/>
  <c r="Q290" s="1"/>
  <c r="O291"/>
  <c r="Q291" s="1"/>
  <c r="O292"/>
  <c r="Q292" s="1"/>
  <c r="O293"/>
  <c r="Q293" s="1"/>
  <c r="O294"/>
  <c r="Q294" s="1"/>
  <c r="O295"/>
  <c r="Q295" s="1"/>
  <c r="O296"/>
  <c r="Q296" s="1"/>
  <c r="O297"/>
  <c r="Q297" s="1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20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O145"/>
  <c r="Q145" s="1"/>
  <c r="O146"/>
  <c r="Q146" s="1"/>
  <c r="O147"/>
  <c r="Q147" s="1"/>
  <c r="O148"/>
  <c r="Q148" s="1"/>
  <c r="O149"/>
  <c r="Q149" s="1"/>
  <c r="O150"/>
  <c r="Q150" s="1"/>
  <c r="O151"/>
  <c r="Q151" s="1"/>
  <c r="O152"/>
  <c r="Q152" s="1"/>
  <c r="O153"/>
  <c r="Q153" s="1"/>
  <c r="O154"/>
  <c r="Q154" s="1"/>
  <c r="O155"/>
  <c r="Q155" s="1"/>
  <c r="O156"/>
  <c r="Q156" s="1"/>
  <c r="O157"/>
  <c r="Q157" s="1"/>
  <c r="O158"/>
  <c r="Q158" s="1"/>
  <c r="O159"/>
  <c r="Q159" s="1"/>
  <c r="O160"/>
  <c r="Q160" s="1"/>
  <c r="O161"/>
  <c r="Q161" s="1"/>
  <c r="O162"/>
  <c r="Q162" s="1"/>
  <c r="O163"/>
  <c r="Q163" s="1"/>
  <c r="O164"/>
  <c r="Q164" s="1"/>
  <c r="O165"/>
  <c r="Q165" s="1"/>
  <c r="O166"/>
  <c r="Q166" s="1"/>
  <c r="O167"/>
  <c r="Q167" s="1"/>
  <c r="O168"/>
  <c r="Q168" s="1"/>
  <c r="O169"/>
  <c r="Q169" s="1"/>
  <c r="O170"/>
  <c r="Q170" s="1"/>
  <c r="O171"/>
  <c r="Q171" s="1"/>
  <c r="O172"/>
  <c r="Q172" s="1"/>
  <c r="O173"/>
  <c r="Q173" s="1"/>
  <c r="O174"/>
  <c r="Q174" s="1"/>
  <c r="O175"/>
  <c r="Q175" s="1"/>
  <c r="O176"/>
  <c r="Q176" s="1"/>
  <c r="O177"/>
  <c r="Q177" s="1"/>
  <c r="O178"/>
  <c r="Q178" s="1"/>
  <c r="O179"/>
  <c r="Q179" s="1"/>
  <c r="O180"/>
  <c r="Q180" s="1"/>
  <c r="O181"/>
  <c r="Q181" s="1"/>
  <c r="O182"/>
  <c r="Q182" s="1"/>
  <c r="O183"/>
  <c r="Q183" s="1"/>
  <c r="O184"/>
  <c r="Q184" s="1"/>
  <c r="O185"/>
  <c r="Q185" s="1"/>
  <c r="O186"/>
  <c r="Q186" s="1"/>
  <c r="O187"/>
  <c r="Q187" s="1"/>
  <c r="O188"/>
  <c r="Q188" s="1"/>
  <c r="K146"/>
  <c r="K145"/>
  <c r="K144"/>
  <c r="O144"/>
  <c r="Q144" s="1"/>
  <c r="K143"/>
  <c r="K142"/>
  <c r="O136"/>
  <c r="Q136" s="1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O123"/>
  <c r="Q123" s="1"/>
  <c r="O124"/>
  <c r="Q124" s="1"/>
  <c r="O125"/>
  <c r="Q125" s="1"/>
  <c r="O126"/>
  <c r="Q126" s="1"/>
  <c r="O127"/>
  <c r="Q127" s="1"/>
  <c r="O128"/>
  <c r="Q128" s="1"/>
  <c r="O129"/>
  <c r="Q129" s="1"/>
  <c r="O130"/>
  <c r="Q130" s="1"/>
  <c r="O131"/>
  <c r="Q131" s="1"/>
  <c r="O132"/>
  <c r="Q132" s="1"/>
  <c r="O133"/>
  <c r="Q133" s="1"/>
  <c r="O134"/>
  <c r="Q134" s="1"/>
  <c r="O135"/>
  <c r="Q135" s="1"/>
  <c r="O137"/>
  <c r="Q137" s="1"/>
  <c r="O138"/>
  <c r="Q138" s="1"/>
  <c r="O139"/>
  <c r="Q139" s="1"/>
  <c r="O140"/>
  <c r="Q140" s="1"/>
  <c r="O141"/>
  <c r="Q141" s="1"/>
  <c r="O142"/>
  <c r="Q142" s="1"/>
  <c r="O143"/>
  <c r="Q143" s="1"/>
  <c r="O122"/>
  <c r="Q122" s="1"/>
  <c r="K122"/>
  <c r="K121"/>
  <c r="O121"/>
  <c r="Q121" s="1"/>
  <c r="N78"/>
  <c r="Q191" l="1"/>
  <c r="K80"/>
  <c r="O80"/>
  <c r="Q80" s="1"/>
  <c r="K81"/>
  <c r="O81"/>
  <c r="Q81" s="1"/>
  <c r="K82"/>
  <c r="O82"/>
  <c r="Q82" s="1"/>
  <c r="K83"/>
  <c r="O83"/>
  <c r="Q83" s="1"/>
  <c r="K84"/>
  <c r="O84"/>
  <c r="Q84" s="1"/>
  <c r="K85"/>
  <c r="O85"/>
  <c r="Q85" s="1"/>
  <c r="K86"/>
  <c r="O86"/>
  <c r="Q86" s="1"/>
  <c r="K87"/>
  <c r="O87"/>
  <c r="Q87" s="1"/>
  <c r="K88"/>
  <c r="O88"/>
  <c r="Q88" s="1"/>
  <c r="K89"/>
  <c r="O89"/>
  <c r="Q89" s="1"/>
  <c r="K90"/>
  <c r="O90"/>
  <c r="Q90" s="1"/>
  <c r="K91"/>
  <c r="O91"/>
  <c r="Q91" s="1"/>
  <c r="K92"/>
  <c r="O92"/>
  <c r="Q92" s="1"/>
  <c r="K93"/>
  <c r="O93"/>
  <c r="Q93" s="1"/>
  <c r="K94"/>
  <c r="O94"/>
  <c r="Q94" s="1"/>
  <c r="K95"/>
  <c r="O95"/>
  <c r="Q95" s="1"/>
  <c r="K96"/>
  <c r="O96"/>
  <c r="Q96" s="1"/>
  <c r="K97"/>
  <c r="O97"/>
  <c r="Q97" s="1"/>
  <c r="K98"/>
  <c r="O98"/>
  <c r="Q98" s="1"/>
  <c r="K99"/>
  <c r="O99"/>
  <c r="Q99" s="1"/>
  <c r="K100"/>
  <c r="O100"/>
  <c r="Q100" s="1"/>
  <c r="K101"/>
  <c r="O101"/>
  <c r="Q101" s="1"/>
  <c r="K102"/>
  <c r="O102"/>
  <c r="Q102" s="1"/>
  <c r="K103"/>
  <c r="O103"/>
  <c r="Q103" s="1"/>
  <c r="K104"/>
  <c r="O104"/>
  <c r="Q104" s="1"/>
  <c r="K105"/>
  <c r="O105"/>
  <c r="Q105" s="1"/>
  <c r="K106"/>
  <c r="O106"/>
  <c r="Q106" s="1"/>
  <c r="K107"/>
  <c r="O107"/>
  <c r="Q107" s="1"/>
  <c r="K108"/>
  <c r="O108"/>
  <c r="Q108" s="1"/>
  <c r="K109"/>
  <c r="O109"/>
  <c r="Q109" s="1"/>
  <c r="K110"/>
  <c r="O110"/>
  <c r="Q110" s="1"/>
  <c r="K111"/>
  <c r="O111"/>
  <c r="Q111" s="1"/>
  <c r="K112"/>
  <c r="O112"/>
  <c r="Q112" s="1"/>
  <c r="K113"/>
  <c r="O113"/>
  <c r="Q113" s="1"/>
  <c r="K114"/>
  <c r="O114"/>
  <c r="Q114" s="1"/>
  <c r="K115"/>
  <c r="O115"/>
  <c r="Q115" s="1"/>
  <c r="K116"/>
  <c r="O116"/>
  <c r="Q116" s="1"/>
  <c r="K117"/>
  <c r="O117"/>
  <c r="Q117" s="1"/>
  <c r="K118"/>
  <c r="O118"/>
  <c r="Q118" s="1"/>
  <c r="K119"/>
  <c r="O119"/>
  <c r="Q119" s="1"/>
  <c r="K120"/>
  <c r="O120"/>
  <c r="Q120" s="1"/>
  <c r="O79"/>
  <c r="Q79" s="1"/>
  <c r="K79"/>
  <c r="F78"/>
  <c r="H78"/>
  <c r="K77"/>
  <c r="O77"/>
  <c r="Q77" s="1"/>
  <c r="K76"/>
  <c r="O76"/>
  <c r="Q76" s="1"/>
  <c r="K75"/>
  <c r="O75"/>
  <c r="Q75" s="1"/>
  <c r="K74"/>
  <c r="O74"/>
  <c r="Q74" s="1"/>
  <c r="K73"/>
  <c r="O73"/>
  <c r="Q73" s="1"/>
  <c r="K72"/>
  <c r="O72"/>
  <c r="Q72" s="1"/>
  <c r="K56"/>
  <c r="N50"/>
  <c r="F50"/>
  <c r="H50"/>
  <c r="K68"/>
  <c r="K69"/>
  <c r="K70"/>
  <c r="K7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O69"/>
  <c r="Q69" s="1"/>
  <c r="O70"/>
  <c r="Q70" s="1"/>
  <c r="O71"/>
  <c r="Q71" s="1"/>
  <c r="O52"/>
  <c r="Q52" s="1"/>
  <c r="O53"/>
  <c r="Q53" s="1"/>
  <c r="O54"/>
  <c r="Q54" s="1"/>
  <c r="O55"/>
  <c r="Q55" s="1"/>
  <c r="O56"/>
  <c r="Q56" s="1"/>
  <c r="K52"/>
  <c r="K53"/>
  <c r="K54"/>
  <c r="K55"/>
  <c r="K57"/>
  <c r="K58"/>
  <c r="K59"/>
  <c r="K60"/>
  <c r="K61"/>
  <c r="K62"/>
  <c r="K63"/>
  <c r="K64"/>
  <c r="K65"/>
  <c r="K66"/>
  <c r="K67"/>
  <c r="K51"/>
  <c r="O51"/>
  <c r="Q51" s="1"/>
  <c r="K49"/>
  <c r="O49"/>
  <c r="Q49" s="1"/>
  <c r="K48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K40"/>
  <c r="K41"/>
  <c r="K42"/>
  <c r="K43"/>
  <c r="K44"/>
  <c r="K45"/>
  <c r="K46"/>
  <c r="K47"/>
  <c r="K39"/>
  <c r="O39"/>
  <c r="Q39" s="1"/>
  <c r="K38"/>
  <c r="O38"/>
  <c r="Q38" s="1"/>
  <c r="K37"/>
  <c r="O37"/>
  <c r="Q37" s="1"/>
  <c r="K36"/>
  <c r="O36"/>
  <c r="Q36" s="1"/>
  <c r="K35"/>
  <c r="O35"/>
  <c r="Q35" s="1"/>
  <c r="K34"/>
  <c r="O34"/>
  <c r="Q34" s="1"/>
  <c r="K33"/>
  <c r="O33"/>
  <c r="Q33" s="1"/>
  <c r="K32"/>
  <c r="O32"/>
  <c r="Q32" s="1"/>
  <c r="K31"/>
  <c r="O31"/>
  <c r="Q31" s="1"/>
  <c r="K30"/>
  <c r="O30"/>
  <c r="Q30" s="1"/>
  <c r="K29"/>
  <c r="O29"/>
  <c r="Q29" s="1"/>
  <c r="K28"/>
  <c r="O28"/>
  <c r="Q28" s="1"/>
  <c r="K23"/>
  <c r="O27"/>
  <c r="Q27" s="1"/>
  <c r="K21"/>
  <c r="K22"/>
  <c r="K24"/>
  <c r="K25"/>
  <c r="K26"/>
  <c r="K27"/>
  <c r="O21"/>
  <c r="Q21" s="1"/>
  <c r="O22"/>
  <c r="Q22" s="1"/>
  <c r="O23"/>
  <c r="Q23" s="1"/>
  <c r="O24"/>
  <c r="Q24" s="1"/>
  <c r="O25"/>
  <c r="Q25" s="1"/>
  <c r="O26"/>
  <c r="Q26" s="1"/>
  <c r="O16"/>
  <c r="Q16" s="1"/>
  <c r="O17"/>
  <c r="Q17" s="1"/>
  <c r="O18"/>
  <c r="Q18" s="1"/>
  <c r="O19"/>
  <c r="Q19" s="1"/>
  <c r="O20"/>
  <c r="Q20" s="1"/>
  <c r="K10"/>
  <c r="K11"/>
  <c r="K12"/>
  <c r="K13"/>
  <c r="K14"/>
  <c r="K15"/>
  <c r="K16"/>
  <c r="K17"/>
  <c r="K18"/>
  <c r="K19"/>
  <c r="K20"/>
  <c r="O15"/>
  <c r="Q15" s="1"/>
  <c r="O14"/>
  <c r="Q14" s="1"/>
  <c r="O13"/>
  <c r="Q13" s="1"/>
  <c r="O12"/>
  <c r="Q12" s="1"/>
  <c r="Q50" l="1"/>
  <c r="Q78"/>
  <c r="K50"/>
  <c r="O78"/>
  <c r="K78"/>
  <c r="O50"/>
  <c r="O5"/>
  <c r="Q5" s="1"/>
  <c r="Q6" s="1"/>
  <c r="O7"/>
  <c r="Q7" s="1"/>
  <c r="K5"/>
  <c r="K6" s="1"/>
  <c r="K7"/>
  <c r="O8"/>
  <c r="Q8" s="1"/>
  <c r="O9"/>
  <c r="O10"/>
  <c r="K8"/>
  <c r="O6" l="1"/>
  <c r="Q9"/>
  <c r="K9"/>
  <c r="Q10"/>
  <c r="O11"/>
  <c r="Q11" s="1"/>
  <c r="K997" l="1"/>
  <c r="Q997"/>
</calcChain>
</file>

<file path=xl/sharedStrings.xml><?xml version="1.0" encoding="utf-8"?>
<sst xmlns="http://schemas.openxmlformats.org/spreadsheetml/2006/main" count="7926" uniqueCount="2110">
  <si>
    <t>Компания</t>
  </si>
  <si>
    <t>контакт</t>
  </si>
  <si>
    <t>пленка</t>
  </si>
  <si>
    <t>м2</t>
  </si>
  <si>
    <t>кол-во шт фасадов</t>
  </si>
  <si>
    <t>цена клиенту</t>
  </si>
  <si>
    <t>счет\приходник</t>
  </si>
  <si>
    <t>сумма предоплаты</t>
  </si>
  <si>
    <t>сумма долга</t>
  </si>
  <si>
    <t>сумма доставки</t>
  </si>
  <si>
    <t>прибыль</t>
  </si>
  <si>
    <t>00116Gжёлтый</t>
  </si>
  <si>
    <t>4(2 обр)</t>
  </si>
  <si>
    <t>№</t>
  </si>
  <si>
    <t>заявки в Челябинск</t>
  </si>
  <si>
    <t>заказ</t>
  </si>
  <si>
    <t>оплата клиентом</t>
  </si>
  <si>
    <t>наша оплата</t>
  </si>
  <si>
    <t>сумма счета Челябинска</t>
  </si>
  <si>
    <t>дата обработки заказа</t>
  </si>
  <si>
    <t>нет</t>
  </si>
  <si>
    <t>накладные непредвиденные</t>
  </si>
  <si>
    <t>ИП Шпак</t>
  </si>
  <si>
    <t>9138947428 (Анатолий)</t>
  </si>
  <si>
    <t>289-3 чайное дерево</t>
  </si>
  <si>
    <t>АльфаСиб</t>
  </si>
  <si>
    <t>Р8002-R9венге золото</t>
  </si>
  <si>
    <t>89138908241 о</t>
  </si>
  <si>
    <t>заказчик</t>
  </si>
  <si>
    <t>дуб светлый 87501</t>
  </si>
  <si>
    <t>Вита-мебель</t>
  </si>
  <si>
    <t>шёлк венге</t>
  </si>
  <si>
    <t>89639493607ж</t>
  </si>
  <si>
    <t>интерпроект-с</t>
  </si>
  <si>
    <t>авизор</t>
  </si>
  <si>
    <t>ваниль</t>
  </si>
  <si>
    <t>титан</t>
  </si>
  <si>
    <t>июнь</t>
  </si>
  <si>
    <t>Колибри</t>
  </si>
  <si>
    <t>705-6Т огни Нью-Йорка</t>
  </si>
  <si>
    <t>704-6Т серебрянный дождь</t>
  </si>
  <si>
    <t>Катасонов</t>
  </si>
  <si>
    <t>89537765349 Владимир</t>
  </si>
  <si>
    <t>89145099290 Дмитрий</t>
  </si>
  <si>
    <t>Пламя HG100</t>
  </si>
  <si>
    <t>Комфортная мебель</t>
  </si>
  <si>
    <t>Вишня форема 1892-22</t>
  </si>
  <si>
    <t>89138908241 Сергей</t>
  </si>
  <si>
    <t>Венге золото R8002-R9</t>
  </si>
  <si>
    <t>Авизор</t>
  </si>
  <si>
    <t>89133876267 Вечеслав</t>
  </si>
  <si>
    <t>медь cc0542</t>
  </si>
  <si>
    <t>сталь 9501-909</t>
  </si>
  <si>
    <t>лимон 1503-1</t>
  </si>
  <si>
    <t>синий 5086</t>
  </si>
  <si>
    <t>3751579 Александр</t>
  </si>
  <si>
    <t>белый глянец 1313G</t>
  </si>
  <si>
    <t>чёрный глянец KS089-2T</t>
  </si>
  <si>
    <t>10и1гн</t>
  </si>
  <si>
    <t>ИП Лукин</t>
  </si>
  <si>
    <t>2-14-93-78 Андрей</t>
  </si>
  <si>
    <t>ясень сизый 101-18</t>
  </si>
  <si>
    <t>18и4гн</t>
  </si>
  <si>
    <t>август</t>
  </si>
  <si>
    <t>Пинигина С.А</t>
  </si>
  <si>
    <t>капучино глянец</t>
  </si>
  <si>
    <t>Дом кухни</t>
  </si>
  <si>
    <t>Капучино глянец</t>
  </si>
  <si>
    <t xml:space="preserve">Белая клетка </t>
  </si>
  <si>
    <t>8913-019-48-46</t>
  </si>
  <si>
    <t>Арманд</t>
  </si>
  <si>
    <t>287-17-72</t>
  </si>
  <si>
    <t>214-93-78 Андрей</t>
  </si>
  <si>
    <t>101-18</t>
  </si>
  <si>
    <t>ИП Бергман</t>
  </si>
  <si>
    <t>8905-094-47-10 Олеся</t>
  </si>
  <si>
    <t>HG300 гранат</t>
  </si>
  <si>
    <t>серебрянный лист</t>
  </si>
  <si>
    <t>флоренция чёрный</t>
  </si>
  <si>
    <t>3+3об</t>
  </si>
  <si>
    <t>манго</t>
  </si>
  <si>
    <t>акация тёмная</t>
  </si>
  <si>
    <t>вудлай шоколад</t>
  </si>
  <si>
    <t>2+3об</t>
  </si>
  <si>
    <t>Багира-гранд</t>
  </si>
  <si>
    <t>17+2гн</t>
  </si>
  <si>
    <t>4+3об</t>
  </si>
  <si>
    <t>золотая флора</t>
  </si>
  <si>
    <t>Марго</t>
  </si>
  <si>
    <t>8923-125-51-42 Андрей</t>
  </si>
  <si>
    <t xml:space="preserve"> 8913-019-48-46</t>
  </si>
  <si>
    <t>Якушевич</t>
  </si>
  <si>
    <t>баклажан глянец</t>
  </si>
  <si>
    <t>ИП Берген</t>
  </si>
  <si>
    <t>колибри</t>
  </si>
  <si>
    <t>MCM0020003G</t>
  </si>
  <si>
    <t>итого сентябрь</t>
  </si>
  <si>
    <t xml:space="preserve">белая клетка </t>
  </si>
  <si>
    <t>Котляров С.В.</t>
  </si>
  <si>
    <t>8913-890-82-41 Сергей</t>
  </si>
  <si>
    <t>Р8002-R9венге золото1,00</t>
  </si>
  <si>
    <t>Якушевич А.Д.</t>
  </si>
  <si>
    <t>КР 15-10 лен темный</t>
  </si>
  <si>
    <t>11+1 об</t>
  </si>
  <si>
    <t>8-953-808-10-59 Владислав</t>
  </si>
  <si>
    <t>0209-10 лен белый</t>
  </si>
  <si>
    <t>RB695 венге</t>
  </si>
  <si>
    <t>5+2ор</t>
  </si>
  <si>
    <t>черн.глянец</t>
  </si>
  <si>
    <t>2гн</t>
  </si>
  <si>
    <t>1+2об</t>
  </si>
  <si>
    <t>19+2гн</t>
  </si>
  <si>
    <t>серый металик</t>
  </si>
  <si>
    <t>гламур</t>
  </si>
  <si>
    <t>MCM0020003Gжемчуг</t>
  </si>
  <si>
    <t>MCM003003Gвиалетта</t>
  </si>
  <si>
    <t>MCM007003Gваниль</t>
  </si>
  <si>
    <t>RB 6023-001 капучино</t>
  </si>
  <si>
    <t>5417 лайн ваниль</t>
  </si>
  <si>
    <t>5427 лайн грин</t>
  </si>
  <si>
    <t>Мебель Хит</t>
  </si>
  <si>
    <t>348-55-45 Оксана</t>
  </si>
  <si>
    <t>HT402B пурпурный</t>
  </si>
  <si>
    <t>3+1 об</t>
  </si>
  <si>
    <t xml:space="preserve">RB 110220 оранж. </t>
  </si>
  <si>
    <t>ИТОГО</t>
  </si>
  <si>
    <t>LaKoSta</t>
  </si>
  <si>
    <t>8951-373-30-00 Алёна</t>
  </si>
  <si>
    <t>жемчужная поляна</t>
  </si>
  <si>
    <t>вишня сакура</t>
  </si>
  <si>
    <t>абрикос</t>
  </si>
  <si>
    <t>оранжевый</t>
  </si>
  <si>
    <t>шёлк золото</t>
  </si>
  <si>
    <t>хризантема золото</t>
  </si>
  <si>
    <t>Эйрих</t>
  </si>
  <si>
    <t>золотое дерево</t>
  </si>
  <si>
    <t>8-913-956-83-11</t>
  </si>
  <si>
    <t>8913-936-45-47 татьяна</t>
  </si>
  <si>
    <t>Традиция</t>
  </si>
  <si>
    <t>4+3гн</t>
  </si>
  <si>
    <t>8+1гн</t>
  </si>
  <si>
    <t>4+1гн</t>
  </si>
  <si>
    <t>НМ322</t>
  </si>
  <si>
    <t>мокко</t>
  </si>
  <si>
    <t>Слава</t>
  </si>
  <si>
    <t>HT123A</t>
  </si>
  <si>
    <t xml:space="preserve"> получение фактическое</t>
  </si>
  <si>
    <t>Командор-центр</t>
  </si>
  <si>
    <t>Виктор</t>
  </si>
  <si>
    <t>Цеханович Л.Д</t>
  </si>
  <si>
    <t>8913-919-6685 лариса</t>
  </si>
  <si>
    <t>жёлтый</t>
  </si>
  <si>
    <t>бордо</t>
  </si>
  <si>
    <t>15+1гн</t>
  </si>
  <si>
    <t>шёлк жемчуг</t>
  </si>
  <si>
    <t>персик</t>
  </si>
  <si>
    <t>тиковое дерево</t>
  </si>
  <si>
    <t>бирюза</t>
  </si>
  <si>
    <t>шампань</t>
  </si>
  <si>
    <t>РИДИНА</t>
  </si>
  <si>
    <t>8913-357-98-68</t>
  </si>
  <si>
    <t>клён</t>
  </si>
  <si>
    <t>орех итальянский</t>
  </si>
  <si>
    <t>9+2гн</t>
  </si>
  <si>
    <t>11+1об+1гн</t>
  </si>
  <si>
    <t>лайм</t>
  </si>
  <si>
    <t>Семёнычева</t>
  </si>
  <si>
    <t>89139103311 Татьяна</t>
  </si>
  <si>
    <t>страйп белый</t>
  </si>
  <si>
    <t>сирень</t>
  </si>
  <si>
    <t>эбен</t>
  </si>
  <si>
    <t>мрамор</t>
  </si>
  <si>
    <t xml:space="preserve">Колибри </t>
  </si>
  <si>
    <t>Филипский</t>
  </si>
  <si>
    <t>8953-864-88-84</t>
  </si>
  <si>
    <t>фрост жемчуг</t>
  </si>
  <si>
    <t>Купе-Макс</t>
  </si>
  <si>
    <t>хризантема жемчуг</t>
  </si>
  <si>
    <t>хризантема гламур</t>
  </si>
  <si>
    <t>дуб рустикальный</t>
  </si>
  <si>
    <t>Идея</t>
  </si>
  <si>
    <t>Лукин</t>
  </si>
  <si>
    <t>шоколад</t>
  </si>
  <si>
    <t>МСМ0020003</t>
  </si>
  <si>
    <t>белый</t>
  </si>
  <si>
    <t>орех тисн.</t>
  </si>
  <si>
    <t>8913-357-98-68 Сергей</t>
  </si>
  <si>
    <t>дуб антик</t>
  </si>
  <si>
    <t>Громенко</t>
  </si>
  <si>
    <t>8983-315-54-51 Евгений</t>
  </si>
  <si>
    <t>венге золото R8002-R9</t>
  </si>
  <si>
    <t>394-397</t>
  </si>
  <si>
    <t>ЕвроХимПласт</t>
  </si>
  <si>
    <t>8983-510-04-27 Дима</t>
  </si>
  <si>
    <t>зелёный розовый</t>
  </si>
  <si>
    <t>89831340583 Александр</t>
  </si>
  <si>
    <t>лён темный</t>
  </si>
  <si>
    <t>лён светлый</t>
  </si>
  <si>
    <t>наш</t>
  </si>
  <si>
    <t>89139461838 Евгения</t>
  </si>
  <si>
    <t>Савенцев</t>
  </si>
  <si>
    <t>8913-732-39-63</t>
  </si>
  <si>
    <t>Беспрозванных</t>
  </si>
  <si>
    <t>HM012</t>
  </si>
  <si>
    <t>Ярунин</t>
  </si>
  <si>
    <t>3369595 Жана</t>
  </si>
  <si>
    <t>HM322</t>
  </si>
  <si>
    <t>Скориков</t>
  </si>
  <si>
    <t>89612211231 Сергей</t>
  </si>
  <si>
    <t>МСМ007003G</t>
  </si>
  <si>
    <t>МСМ0020003G</t>
  </si>
  <si>
    <t xml:space="preserve">синий </t>
  </si>
  <si>
    <t>Шевченко</t>
  </si>
  <si>
    <t>89130140075 Наталья</t>
  </si>
  <si>
    <t>белый страйп</t>
  </si>
  <si>
    <t>фиолетовый страйп</t>
  </si>
  <si>
    <t>Астрель</t>
  </si>
  <si>
    <t>89231703180 вадим</t>
  </si>
  <si>
    <t>венге лайн</t>
  </si>
  <si>
    <t>алый</t>
  </si>
  <si>
    <t>6+1гн</t>
  </si>
  <si>
    <t>чёрный глянец</t>
  </si>
  <si>
    <t>2+2об</t>
  </si>
  <si>
    <t>малиновыйHG004</t>
  </si>
  <si>
    <t>14+1гн</t>
  </si>
  <si>
    <t>89835108224 олеся</t>
  </si>
  <si>
    <t>Альхимович</t>
  </si>
  <si>
    <t>891379999223 Слава</t>
  </si>
  <si>
    <t>венге</t>
  </si>
  <si>
    <t>жемчуг</t>
  </si>
  <si>
    <t>копучино</t>
  </si>
  <si>
    <t>Мастер</t>
  </si>
  <si>
    <t>змея</t>
  </si>
  <si>
    <t>страус</t>
  </si>
  <si>
    <t>крокодил</t>
  </si>
  <si>
    <t>5+3об</t>
  </si>
  <si>
    <t>пурпур</t>
  </si>
  <si>
    <t>малиновый</t>
  </si>
  <si>
    <t>багет</t>
  </si>
  <si>
    <t>3,03,14</t>
  </si>
  <si>
    <t>Арт-мебель</t>
  </si>
  <si>
    <t>8913-489-81-91</t>
  </si>
  <si>
    <t>кантри 51379</t>
  </si>
  <si>
    <t>5.3.14.</t>
  </si>
  <si>
    <t>Хмелёва</t>
  </si>
  <si>
    <t>8-913-747-71-51 Людмила</t>
  </si>
  <si>
    <t>эффект старения</t>
  </si>
  <si>
    <t>бургунское вино</t>
  </si>
  <si>
    <t>жёлтый 3076</t>
  </si>
  <si>
    <t>олива6416</t>
  </si>
  <si>
    <t>лаванда 5141R</t>
  </si>
  <si>
    <t>красный 7167</t>
  </si>
  <si>
    <t>Козловский</t>
  </si>
  <si>
    <t>8-913-912-7260</t>
  </si>
  <si>
    <t>вишня портфолио</t>
  </si>
  <si>
    <t xml:space="preserve"> 284-12-34 Ирина</t>
  </si>
  <si>
    <t>мебельРост</t>
  </si>
  <si>
    <t>89607865347 Сергей</t>
  </si>
  <si>
    <t>арбуз 1073</t>
  </si>
  <si>
    <t>азия белое серебро</t>
  </si>
  <si>
    <t>10+1гн</t>
  </si>
  <si>
    <t>пастель оранж НТ111</t>
  </si>
  <si>
    <t>212-61-79</t>
  </si>
  <si>
    <t>3+1об</t>
  </si>
  <si>
    <t>кожа бежевая</t>
  </si>
  <si>
    <t>(452) манго</t>
  </si>
  <si>
    <t>АнастасияНСК</t>
  </si>
  <si>
    <t>8-953-777-70-84 Николай</t>
  </si>
  <si>
    <t>Дуб седой</t>
  </si>
  <si>
    <t>380-61-41</t>
  </si>
  <si>
    <t>9+1гн</t>
  </si>
  <si>
    <t>старое дерево</t>
  </si>
  <si>
    <t>Мебель-Style</t>
  </si>
  <si>
    <t>310-46-63</t>
  </si>
  <si>
    <t>белое с золотом</t>
  </si>
  <si>
    <t>(456)белый страй</t>
  </si>
  <si>
    <t>камиль</t>
  </si>
  <si>
    <t>дуб</t>
  </si>
  <si>
    <t>8-961-228-30-00</t>
  </si>
  <si>
    <t>ИП Доночев</t>
  </si>
  <si>
    <t>8-952-921-71-81</t>
  </si>
  <si>
    <t>венге RB695</t>
  </si>
  <si>
    <t>шампань 160</t>
  </si>
  <si>
    <t>мсм0020003G</t>
  </si>
  <si>
    <t>слива тёмная с тиснением</t>
  </si>
  <si>
    <t>паутинка перламутр</t>
  </si>
  <si>
    <t>Долина мебель</t>
  </si>
  <si>
    <t>Амати</t>
  </si>
  <si>
    <t>дуб седой</t>
  </si>
  <si>
    <t>299-05-09 Марк</t>
  </si>
  <si>
    <t>Марина</t>
  </si>
  <si>
    <t>8-913-766-20-72</t>
  </si>
  <si>
    <t>пламя HG100</t>
  </si>
  <si>
    <t>квадраты ваниль</t>
  </si>
  <si>
    <t>9+1</t>
  </si>
  <si>
    <t>Берген</t>
  </si>
  <si>
    <t>310-82-24</t>
  </si>
  <si>
    <t>черешня</t>
  </si>
  <si>
    <t>полоски серо-зел</t>
  </si>
  <si>
    <t>мастер</t>
  </si>
  <si>
    <t>ясень бежевый</t>
  </si>
  <si>
    <t>лён золотой02-55</t>
  </si>
  <si>
    <t>Петракова Наталья</t>
  </si>
  <si>
    <t>8913-890-39-92</t>
  </si>
  <si>
    <t>мсм0070003 G</t>
  </si>
  <si>
    <t>чёрная клетка</t>
  </si>
  <si>
    <t>5+1об</t>
  </si>
  <si>
    <t>Люкс</t>
  </si>
  <si>
    <t>8-906-908-66-22</t>
  </si>
  <si>
    <t>Генри</t>
  </si>
  <si>
    <t>8-913-924-19-09</t>
  </si>
  <si>
    <t>дуплекс-шампань</t>
  </si>
  <si>
    <t>яблоня толедо</t>
  </si>
  <si>
    <t>эбен 70-41</t>
  </si>
  <si>
    <t>оливковый RB7005-001</t>
  </si>
  <si>
    <t>30+4гн</t>
  </si>
  <si>
    <t>астрель</t>
  </si>
  <si>
    <t>фиолет НТ125В</t>
  </si>
  <si>
    <t>Пастель фиолет НТ109</t>
  </si>
  <si>
    <t>Приселков</t>
  </si>
  <si>
    <t>8-923-300-01-13</t>
  </si>
  <si>
    <t>берёза</t>
  </si>
  <si>
    <t>9-914-509-92-90</t>
  </si>
  <si>
    <t>орех</t>
  </si>
  <si>
    <t>Фемида</t>
  </si>
  <si>
    <t>орех седой</t>
  </si>
  <si>
    <t>248-50-35</t>
  </si>
  <si>
    <t>лён белый</t>
  </si>
  <si>
    <t>лён тёмный</t>
  </si>
  <si>
    <t>2+2гн</t>
  </si>
  <si>
    <t>зебрано</t>
  </si>
  <si>
    <t xml:space="preserve">белый </t>
  </si>
  <si>
    <t>триана</t>
  </si>
  <si>
    <t>лукин</t>
  </si>
  <si>
    <t>мсм050803</t>
  </si>
  <si>
    <t>16+1гн</t>
  </si>
  <si>
    <t>дождь</t>
  </si>
  <si>
    <t>огни</t>
  </si>
  <si>
    <t>Михед</t>
  </si>
  <si>
    <t>11+1гн</t>
  </si>
  <si>
    <t>Липатова</t>
  </si>
  <si>
    <t>Зелепухин</t>
  </si>
  <si>
    <t>8-913-000-50-77</t>
  </si>
  <si>
    <t>Командор</t>
  </si>
  <si>
    <t>Наумова Екатерина</t>
  </si>
  <si>
    <t>8-961-228-34-76</t>
  </si>
  <si>
    <t>каштан</t>
  </si>
  <si>
    <t>8-913-951-18-58</t>
  </si>
  <si>
    <t>Шале(Кемер)</t>
  </si>
  <si>
    <t>8-923-488-08-21</t>
  </si>
  <si>
    <t>?</t>
  </si>
  <si>
    <t>красный метал</t>
  </si>
  <si>
    <t>серо-зеленый</t>
  </si>
  <si>
    <t>корица гм</t>
  </si>
  <si>
    <t>Абрикос гм</t>
  </si>
  <si>
    <t>Ваниль</t>
  </si>
  <si>
    <t>сапели тёмный</t>
  </si>
  <si>
    <t>26+3гн</t>
  </si>
  <si>
    <t>Уваров Сергей</t>
  </si>
  <si>
    <t>8-913-912-93-95</t>
  </si>
  <si>
    <t>МР.Иванов</t>
  </si>
  <si>
    <t>299-19-33</t>
  </si>
  <si>
    <t xml:space="preserve">оливковый </t>
  </si>
  <si>
    <t xml:space="preserve">сталь </t>
  </si>
  <si>
    <t>клетка</t>
  </si>
  <si>
    <t>Триана</t>
  </si>
  <si>
    <t>командор</t>
  </si>
  <si>
    <t>лён</t>
  </si>
  <si>
    <t>вишня</t>
  </si>
  <si>
    <t>волны</t>
  </si>
  <si>
    <t>инпроком</t>
  </si>
  <si>
    <t>217-36-19</t>
  </si>
  <si>
    <t>люкс</t>
  </si>
  <si>
    <t>киселёва</t>
  </si>
  <si>
    <t>RB0001P</t>
  </si>
  <si>
    <t>НС001</t>
  </si>
  <si>
    <t>Калибри</t>
  </si>
  <si>
    <t>хриз.плат</t>
  </si>
  <si>
    <t>хриз.шамп</t>
  </si>
  <si>
    <t>шёлк сталь</t>
  </si>
  <si>
    <t>розовый</t>
  </si>
  <si>
    <t>Кареткин</t>
  </si>
  <si>
    <t>8-913-010-26-26</t>
  </si>
  <si>
    <t>пастель</t>
  </si>
  <si>
    <t>лаванда SH110</t>
  </si>
  <si>
    <t>СДК</t>
  </si>
  <si>
    <t>8-953-896-11-93 Андрей</t>
  </si>
  <si>
    <t>Монухов Алексей</t>
  </si>
  <si>
    <t>8-913-770-99-88</t>
  </si>
  <si>
    <t>лайн ваниль</t>
  </si>
  <si>
    <t>шёлк</t>
  </si>
  <si>
    <t>конфесса</t>
  </si>
  <si>
    <t>Репин</t>
  </si>
  <si>
    <t>913-891-32-02</t>
  </si>
  <si>
    <t>кожа белая</t>
  </si>
  <si>
    <t>9069086622 Павел</t>
  </si>
  <si>
    <t>ПФ Весна</t>
  </si>
  <si>
    <t>213-02-30</t>
  </si>
  <si>
    <t>бежевый пиксель</t>
  </si>
  <si>
    <t>7+2гн</t>
  </si>
  <si>
    <t>чёрный пиксель</t>
  </si>
  <si>
    <t>идея</t>
  </si>
  <si>
    <t>перламутр</t>
  </si>
  <si>
    <t>8-913-946-18-38 Евгения</t>
  </si>
  <si>
    <t>8-913-387-62-67</t>
  </si>
  <si>
    <t>8-913-747-71-51</t>
  </si>
  <si>
    <t>фрост пурпур</t>
  </si>
  <si>
    <t>апельсиновый</t>
  </si>
  <si>
    <t>Конфесса</t>
  </si>
  <si>
    <t>mcm0020003</t>
  </si>
  <si>
    <t>катасонов</t>
  </si>
  <si>
    <t xml:space="preserve"> </t>
  </si>
  <si>
    <t>радюк</t>
  </si>
  <si>
    <t>89138903551 Сергей</t>
  </si>
  <si>
    <t xml:space="preserve">слива </t>
  </si>
  <si>
    <t xml:space="preserve">8-953-896-11-93 </t>
  </si>
  <si>
    <t>золото</t>
  </si>
  <si>
    <t>амати</t>
  </si>
  <si>
    <t>кожа</t>
  </si>
  <si>
    <t>299-05-09</t>
  </si>
  <si>
    <t>зелёное яблоко</t>
  </si>
  <si>
    <t>каштан светлый</t>
  </si>
  <si>
    <t>анегри</t>
  </si>
  <si>
    <t>курочка</t>
  </si>
  <si>
    <t>бук</t>
  </si>
  <si>
    <t>денис</t>
  </si>
  <si>
    <t>8-913-939-16-11</t>
  </si>
  <si>
    <t>наборные 2х цвет</t>
  </si>
  <si>
    <t>папикян</t>
  </si>
  <si>
    <t>синий</t>
  </si>
  <si>
    <t>14+2гн</t>
  </si>
  <si>
    <t>362-20-72</t>
  </si>
  <si>
    <t>элис</t>
  </si>
  <si>
    <t>поляна</t>
  </si>
  <si>
    <t>роза</t>
  </si>
  <si>
    <t>берген</t>
  </si>
  <si>
    <t>бревис</t>
  </si>
  <si>
    <t>прованс</t>
  </si>
  <si>
    <t>лайм глянец</t>
  </si>
  <si>
    <t>сдк</t>
  </si>
  <si>
    <t>тюмень</t>
  </si>
  <si>
    <t>380-02-37</t>
  </si>
  <si>
    <t>мсм003003G</t>
  </si>
  <si>
    <t>8-953-896-11-93</t>
  </si>
  <si>
    <t>12+1гн</t>
  </si>
  <si>
    <t>белое дерево</t>
  </si>
  <si>
    <t>27+2гн</t>
  </si>
  <si>
    <t>0020003G</t>
  </si>
  <si>
    <t>фемида</t>
  </si>
  <si>
    <t>венге золто</t>
  </si>
  <si>
    <t>венге золото глянец</t>
  </si>
  <si>
    <t>рельф пастель</t>
  </si>
  <si>
    <t>локкард</t>
  </si>
  <si>
    <t>ольха</t>
  </si>
  <si>
    <t>89139035673 дмитрий</t>
  </si>
  <si>
    <t>дюплекс</t>
  </si>
  <si>
    <t>32+2гн</t>
  </si>
  <si>
    <t>карамель</t>
  </si>
  <si>
    <t>ясень</t>
  </si>
  <si>
    <t>красный</t>
  </si>
  <si>
    <t>мсм</t>
  </si>
  <si>
    <t>без плёнки</t>
  </si>
  <si>
    <t>18+2гн</t>
  </si>
  <si>
    <t>НТ</t>
  </si>
  <si>
    <t>кожемякин</t>
  </si>
  <si>
    <t>хацевич</t>
  </si>
  <si>
    <t>913-918-58-30</t>
  </si>
  <si>
    <t>913-950-2322</t>
  </si>
  <si>
    <t>шахворостов</t>
  </si>
  <si>
    <t>652(2)</t>
  </si>
  <si>
    <t>фотопечать</t>
  </si>
  <si>
    <t>палисандр</t>
  </si>
  <si>
    <t>фиолетовый</t>
  </si>
  <si>
    <t>осаковская</t>
  </si>
  <si>
    <t>8913-987-70-16</t>
  </si>
  <si>
    <t>махагон</t>
  </si>
  <si>
    <t>бороздин</t>
  </si>
  <si>
    <t xml:space="preserve">полоски </t>
  </si>
  <si>
    <t>прованс664</t>
  </si>
  <si>
    <t>нестерович</t>
  </si>
  <si>
    <t>8953-865-04-36</t>
  </si>
  <si>
    <t>8-961-228-10-00</t>
  </si>
  <si>
    <t>венге золото</t>
  </si>
  <si>
    <t>1313G</t>
  </si>
  <si>
    <t>8-913-910-79-15</t>
  </si>
  <si>
    <t>Чучелин</t>
  </si>
  <si>
    <t>8-923-240-00-85</t>
  </si>
  <si>
    <t>Дуб белёный</t>
  </si>
  <si>
    <t>АСК-мебель</t>
  </si>
  <si>
    <t>8-923-633-97-03</t>
  </si>
  <si>
    <t>клён RB 604-26</t>
  </si>
  <si>
    <t>1+1</t>
  </si>
  <si>
    <t>НСК Эста</t>
  </si>
  <si>
    <t>Лён тёмный</t>
  </si>
  <si>
    <t>максимов</t>
  </si>
  <si>
    <t>7.11.14.</t>
  </si>
  <si>
    <t>спехов</t>
  </si>
  <si>
    <t>горчица</t>
  </si>
  <si>
    <t>алл.плющ</t>
  </si>
  <si>
    <t>хриз.платина</t>
  </si>
  <si>
    <t>хирз.шампань</t>
  </si>
  <si>
    <t>Радюк</t>
  </si>
  <si>
    <t>Фур</t>
  </si>
  <si>
    <t>дюплекс шампань</t>
  </si>
  <si>
    <t>венге светлый</t>
  </si>
  <si>
    <t>хаскевич</t>
  </si>
  <si>
    <t>ясень жемчуг</t>
  </si>
  <si>
    <t>26+3</t>
  </si>
  <si>
    <t>913-709-59-58 андрей</t>
  </si>
  <si>
    <t>хмелёва</t>
  </si>
  <si>
    <t>хриз.шампань</t>
  </si>
  <si>
    <t>капучино</t>
  </si>
  <si>
    <t>нт132а</t>
  </si>
  <si>
    <t xml:space="preserve">чёрный </t>
  </si>
  <si>
    <t>плющ аллюм.</t>
  </si>
  <si>
    <t>флоренция чёрная</t>
  </si>
  <si>
    <t>3+1гн</t>
  </si>
  <si>
    <t>гвоздев</t>
  </si>
  <si>
    <t>8913-911-73-74</t>
  </si>
  <si>
    <t>пурпур шагрень</t>
  </si>
  <si>
    <t>небо матовое</t>
  </si>
  <si>
    <t>шоколад тр-809</t>
  </si>
  <si>
    <t>8953-776-53-49</t>
  </si>
  <si>
    <t>ясень жемчуг98315</t>
  </si>
  <si>
    <t>1гн</t>
  </si>
  <si>
    <t>мастер и к</t>
  </si>
  <si>
    <t>инсталл</t>
  </si>
  <si>
    <t>8913-928-47-46</t>
  </si>
  <si>
    <t>орех седой светлый</t>
  </si>
  <si>
    <t>венге2093-7</t>
  </si>
  <si>
    <t>власов</t>
  </si>
  <si>
    <t>8913-450-64-68</t>
  </si>
  <si>
    <t>макась</t>
  </si>
  <si>
    <t>89139208543 алексей</t>
  </si>
  <si>
    <t>белый мт-132а</t>
  </si>
  <si>
    <t xml:space="preserve">орех кантри </t>
  </si>
  <si>
    <t>эста</t>
  </si>
  <si>
    <t>зеленое яблоко7024</t>
  </si>
  <si>
    <t>нсм0020003g</t>
  </si>
  <si>
    <t>белыйRB4528</t>
  </si>
  <si>
    <t>белый1313G</t>
  </si>
  <si>
    <t>сергеев</t>
  </si>
  <si>
    <t>8963-943-55-92 Алексей</t>
  </si>
  <si>
    <t>зебрано00241G</t>
  </si>
  <si>
    <t>герус</t>
  </si>
  <si>
    <t>286-41-75 Игорь</t>
  </si>
  <si>
    <t>ваниль2450</t>
  </si>
  <si>
    <t>капучиноRB6023-001</t>
  </si>
  <si>
    <t>мсм0070003G</t>
  </si>
  <si>
    <t>красный 1600</t>
  </si>
  <si>
    <t>белое дерево1155ВД</t>
  </si>
  <si>
    <t>аллюминий тесненый3,149</t>
  </si>
  <si>
    <t>дорохин</t>
  </si>
  <si>
    <t>16.12.14.</t>
  </si>
  <si>
    <t>2+1об</t>
  </si>
  <si>
    <t>неверов</t>
  </si>
  <si>
    <t>жёлтый 00116G</t>
  </si>
  <si>
    <t>орех тавалато</t>
  </si>
  <si>
    <t>18.12.14.</t>
  </si>
  <si>
    <t>анегри светлый8011</t>
  </si>
  <si>
    <t>лайн абрикос 5437</t>
  </si>
  <si>
    <t>346522 наталья</t>
  </si>
  <si>
    <t>мебельРУМ</t>
  </si>
  <si>
    <t>МСМ002003</t>
  </si>
  <si>
    <t>тёмный шоколад 075</t>
  </si>
  <si>
    <t>михедС.В</t>
  </si>
  <si>
    <t>джульета114-6т</t>
  </si>
  <si>
    <t>ооо"кварц"</t>
  </si>
  <si>
    <t>антон89231088612</t>
  </si>
  <si>
    <t>мореная береза</t>
  </si>
  <si>
    <t>мореная береза5000-2</t>
  </si>
  <si>
    <t>шелк золото5327</t>
  </si>
  <si>
    <t>шелк жемчуг5337</t>
  </si>
  <si>
    <t>арбуз1073</t>
  </si>
  <si>
    <t>375-50-97</t>
  </si>
  <si>
    <t xml:space="preserve">белое с золот </t>
  </si>
  <si>
    <t>шёлк золото5327</t>
  </si>
  <si>
    <t>12.1.15.</t>
  </si>
  <si>
    <t>наумова</t>
  </si>
  <si>
    <t>89612283476 Евгения</t>
  </si>
  <si>
    <t>каримов</t>
  </si>
  <si>
    <t>8952-936-11-52 сергей</t>
  </si>
  <si>
    <t>ясень бежевый 2532</t>
  </si>
  <si>
    <t>венгеRB695</t>
  </si>
  <si>
    <t>желтый00116G</t>
  </si>
  <si>
    <t>черныйks089-2т</t>
  </si>
  <si>
    <t>гн2</t>
  </si>
  <si>
    <t>89069086622Павел</t>
  </si>
  <si>
    <t>00116G</t>
  </si>
  <si>
    <t>оранжевыйRB110220</t>
  </si>
  <si>
    <t>черепанова</t>
  </si>
  <si>
    <t>оливковыйRB7005-001</t>
  </si>
  <si>
    <t>МСМ0070003G</t>
  </si>
  <si>
    <t>2+4об</t>
  </si>
  <si>
    <t>аск-мебель</t>
  </si>
  <si>
    <t>светло-зелёный6416G</t>
  </si>
  <si>
    <t>венге светлый194-7Т</t>
  </si>
  <si>
    <t>соломка8702ЕЕ5</t>
  </si>
  <si>
    <t>белыйHT132A</t>
  </si>
  <si>
    <t>HM041волны перламутр</t>
  </si>
  <si>
    <t>HM040волны черные</t>
  </si>
  <si>
    <t>фрост белыйCD05031</t>
  </si>
  <si>
    <t>тиковое дерево0246-3Т</t>
  </si>
  <si>
    <t>Сибирь-стиль</t>
  </si>
  <si>
    <t>8-983-302-59-36</t>
  </si>
  <si>
    <t>страйп белый 313-1</t>
  </si>
  <si>
    <t>бук натуральный2050-2</t>
  </si>
  <si>
    <t>персиковый1019</t>
  </si>
  <si>
    <t>ДубВыбеленнный2к077-03</t>
  </si>
  <si>
    <t>Маренаябереза5000-2</t>
  </si>
  <si>
    <t>0.078</t>
  </si>
  <si>
    <t>нт132а белый</t>
  </si>
  <si>
    <t>ип Новиков</t>
  </si>
  <si>
    <t>левато соле</t>
  </si>
  <si>
    <t>МТ-118 апельсин</t>
  </si>
  <si>
    <t>шёлк бирюза5357</t>
  </si>
  <si>
    <t>5+2об</t>
  </si>
  <si>
    <t>RB813-1штрокс</t>
  </si>
  <si>
    <t>нт111постельоранж</t>
  </si>
  <si>
    <t>0028003GM сирень</t>
  </si>
  <si>
    <t>00116G желтый</t>
  </si>
  <si>
    <t>1313G белый</t>
  </si>
  <si>
    <t>мсм050803 лайм</t>
  </si>
  <si>
    <t>2093-7 венге</t>
  </si>
  <si>
    <t>олива в41</t>
  </si>
  <si>
    <t>салатовыйRB7354H2</t>
  </si>
  <si>
    <t>255-63-65</t>
  </si>
  <si>
    <t>4+1нк</t>
  </si>
  <si>
    <t>4+1об</t>
  </si>
  <si>
    <t>8923-223-11-51</t>
  </si>
  <si>
    <t>софт белый 55</t>
  </si>
  <si>
    <t>Белый нт-132а</t>
  </si>
  <si>
    <t>дуб светлый 87501-6</t>
  </si>
  <si>
    <t>роза фиолетовая</t>
  </si>
  <si>
    <t>MCM0070003ваниль</t>
  </si>
  <si>
    <t>RB6023-001капучино</t>
  </si>
  <si>
    <t>KS089-2Tчёрный</t>
  </si>
  <si>
    <t>RB1910H2бордо</t>
  </si>
  <si>
    <t>5гн</t>
  </si>
  <si>
    <t>белый с золотом 3Т3</t>
  </si>
  <si>
    <t>орех сс8078</t>
  </si>
  <si>
    <t>фрос пурпур</t>
  </si>
  <si>
    <t>сандал белый</t>
  </si>
  <si>
    <t>синга пурпур 05022</t>
  </si>
  <si>
    <t>синга жемчуг 05021</t>
  </si>
  <si>
    <t>пурпурНТ402В</t>
  </si>
  <si>
    <t>фрост бордо МСД05034</t>
  </si>
  <si>
    <t>фрост жемчугМСД05035</t>
  </si>
  <si>
    <t>rb24100-m12дуб пат</t>
  </si>
  <si>
    <t>бук натуральный2050</t>
  </si>
  <si>
    <t>дуб антик0246-2т</t>
  </si>
  <si>
    <t>лайн венге5517</t>
  </si>
  <si>
    <t>шёлк клён5347</t>
  </si>
  <si>
    <t>шустова</t>
  </si>
  <si>
    <t>89134591917 ирина</t>
  </si>
  <si>
    <t>генри</t>
  </si>
  <si>
    <t>старое дерево4034-5</t>
  </si>
  <si>
    <t>RB615-8дуб светлый</t>
  </si>
  <si>
    <t>615-8дуб светлый</t>
  </si>
  <si>
    <t>ПолиенкоД.А</t>
  </si>
  <si>
    <t>0246-3т тиковое дерево</t>
  </si>
  <si>
    <t>1313Gбелый</t>
  </si>
  <si>
    <t>нт402в пурпурный</t>
  </si>
  <si>
    <t>160 шампань</t>
  </si>
  <si>
    <t>технокухни</t>
  </si>
  <si>
    <t>сибфорестер</t>
  </si>
  <si>
    <t>8913-985-67-90</t>
  </si>
  <si>
    <t>березин</t>
  </si>
  <si>
    <t>8923-231-33-30</t>
  </si>
  <si>
    <t>шёлк ж емчуг5337</t>
  </si>
  <si>
    <t>шампань тёмный732</t>
  </si>
  <si>
    <t>5417лайм ваниль</t>
  </si>
  <si>
    <t>красный7167</t>
  </si>
  <si>
    <t>васильева</t>
  </si>
  <si>
    <t>кочергина</t>
  </si>
  <si>
    <t>сс3045крем брюлле</t>
  </si>
  <si>
    <t>6416 олива</t>
  </si>
  <si>
    <t>0209-10 белый</t>
  </si>
  <si>
    <t>кр15-10 лен темный</t>
  </si>
  <si>
    <t>ва7108 ярко-зеленый</t>
  </si>
  <si>
    <t>толоконникова</t>
  </si>
  <si>
    <t>белёный дуб 807</t>
  </si>
  <si>
    <t>НТ-121 синий</t>
  </si>
  <si>
    <t>штрокс 813-1</t>
  </si>
  <si>
    <t>8923-631-48-99</t>
  </si>
  <si>
    <t>чёрный НТ-102</t>
  </si>
  <si>
    <t xml:space="preserve">шоколад </t>
  </si>
  <si>
    <t>долина мебели</t>
  </si>
  <si>
    <t>6+1об</t>
  </si>
  <si>
    <t>Пряничнико</t>
  </si>
  <si>
    <t>сапели 01-28</t>
  </si>
  <si>
    <t>Авентос</t>
  </si>
  <si>
    <t>анегри0038007</t>
  </si>
  <si>
    <t>графит ТР-810</t>
  </si>
  <si>
    <t>белое дерево 1155</t>
  </si>
  <si>
    <t>248-8тольха паркетная</t>
  </si>
  <si>
    <t>зелёное яблоко7024</t>
  </si>
  <si>
    <t>рельеф пастель</t>
  </si>
  <si>
    <t>дуб сокальский</t>
  </si>
  <si>
    <t>1ГН</t>
  </si>
  <si>
    <t>RB110220оранжевый</t>
  </si>
  <si>
    <t>ТК-705 жем.дерево</t>
  </si>
  <si>
    <t>поляков</t>
  </si>
  <si>
    <t>горчица 54824</t>
  </si>
  <si>
    <t>бежевый плющ 603</t>
  </si>
  <si>
    <t>лён белый 0209-10</t>
  </si>
  <si>
    <t>лён тёмный КР15-10</t>
  </si>
  <si>
    <t>синий5086</t>
  </si>
  <si>
    <t>шампань738</t>
  </si>
  <si>
    <t>шампань732</t>
  </si>
  <si>
    <t>салатовый</t>
  </si>
  <si>
    <t>репин</t>
  </si>
  <si>
    <t>1313 белый</t>
  </si>
  <si>
    <t>0246-2т дуб антик</t>
  </si>
  <si>
    <t>дуб санома</t>
  </si>
  <si>
    <t>8913-918-58-30</t>
  </si>
  <si>
    <t>осина кв-282</t>
  </si>
  <si>
    <t>венге тёмный 26</t>
  </si>
  <si>
    <t>салатовыйнт-113в</t>
  </si>
  <si>
    <t>ваниль007003</t>
  </si>
  <si>
    <t>4гн</t>
  </si>
  <si>
    <t>чёрный</t>
  </si>
  <si>
    <t>мсм002003</t>
  </si>
  <si>
    <t>шампань160</t>
  </si>
  <si>
    <t>кузнецов</t>
  </si>
  <si>
    <t>913-019-11-32</t>
  </si>
  <si>
    <t>жемчуг8045-1</t>
  </si>
  <si>
    <t>голобко</t>
  </si>
  <si>
    <t>923-249-54-55</t>
  </si>
  <si>
    <t>чуркин</t>
  </si>
  <si>
    <t>федотов</t>
  </si>
  <si>
    <t>8923-116-60-27</t>
  </si>
  <si>
    <t>кокос0955</t>
  </si>
  <si>
    <t>венге695</t>
  </si>
  <si>
    <t>синга крем</t>
  </si>
  <si>
    <t>вишня портофино</t>
  </si>
  <si>
    <t>синга бронза</t>
  </si>
  <si>
    <t>фрост золото</t>
  </si>
  <si>
    <t>214-83-78</t>
  </si>
  <si>
    <t>БТ</t>
  </si>
  <si>
    <t>ТК -705 жемчужное дерево</t>
  </si>
  <si>
    <t>глазков</t>
  </si>
  <si>
    <t>венге светлый101-64</t>
  </si>
  <si>
    <t>синий1705-1</t>
  </si>
  <si>
    <t>золотистое дерево</t>
  </si>
  <si>
    <t>карпуша</t>
  </si>
  <si>
    <t>8913-706-11-33</t>
  </si>
  <si>
    <t>синий3993</t>
  </si>
  <si>
    <t>лаванда</t>
  </si>
  <si>
    <t>никулин</t>
  </si>
  <si>
    <t>кривенко</t>
  </si>
  <si>
    <t>ясень золотой</t>
  </si>
  <si>
    <t>8961-228-10-00 гурген</t>
  </si>
  <si>
    <t>299-05-09 марк</t>
  </si>
  <si>
    <t>шоколадТР-809</t>
  </si>
  <si>
    <t>вудлайн шоколад</t>
  </si>
  <si>
    <t>89537765349вова</t>
  </si>
  <si>
    <t>крем сс3045</t>
  </si>
  <si>
    <t>8923-739-22-67 иван</t>
  </si>
  <si>
    <t>клетка белая4079-3</t>
  </si>
  <si>
    <t>клеткачёрная</t>
  </si>
  <si>
    <t>8952-902-11-70</t>
  </si>
  <si>
    <t>сандал серыйТР235Т</t>
  </si>
  <si>
    <t>10гн</t>
  </si>
  <si>
    <t>квадрат перламутр</t>
  </si>
  <si>
    <t>8983-302-59-36александр</t>
  </si>
  <si>
    <t>шёлк розовый5367</t>
  </si>
  <si>
    <t>шёлк золото5367</t>
  </si>
  <si>
    <t>89139856790вячеслав</t>
  </si>
  <si>
    <t>лисицын</t>
  </si>
  <si>
    <t>952-908-87-77евгений</t>
  </si>
  <si>
    <t>шафранТР805</t>
  </si>
  <si>
    <t>тыкваТР806</t>
  </si>
  <si>
    <t>лаймДМ351-28</t>
  </si>
  <si>
    <t>кунц</t>
  </si>
  <si>
    <t>8913-925-72-11</t>
  </si>
  <si>
    <t>пряничников</t>
  </si>
  <si>
    <t>дуб антик0246-2Т</t>
  </si>
  <si>
    <t>8913-077-01-52</t>
  </si>
  <si>
    <t>дуб сонома</t>
  </si>
  <si>
    <t>Шашков</t>
  </si>
  <si>
    <t>8913-068-66-20</t>
  </si>
  <si>
    <t>фрост чёрный</t>
  </si>
  <si>
    <t>3гн</t>
  </si>
  <si>
    <t>002003G</t>
  </si>
  <si>
    <t>89232574209 роман</t>
  </si>
  <si>
    <t>8953-776-73-25</t>
  </si>
  <si>
    <t>сотников</t>
  </si>
  <si>
    <t>наборные</t>
  </si>
  <si>
    <t>Элис</t>
  </si>
  <si>
    <t>9137920703роман</t>
  </si>
  <si>
    <t>антон искитим</t>
  </si>
  <si>
    <t>морёная берёза</t>
  </si>
  <si>
    <t>герцен</t>
  </si>
  <si>
    <t>клетка беж</t>
  </si>
  <si>
    <t>пиксель фиолет</t>
  </si>
  <si>
    <t>8913-775-60-90Дмитрий</t>
  </si>
  <si>
    <t>полярный распил</t>
  </si>
  <si>
    <t>красныйНТ106А</t>
  </si>
  <si>
    <t>клетка чёрная4079-5</t>
  </si>
  <si>
    <t>лайммсм050803</t>
  </si>
  <si>
    <t>чёрный велюр</t>
  </si>
  <si>
    <t>белый велюр</t>
  </si>
  <si>
    <t>маричев</t>
  </si>
  <si>
    <t>8-952-912-18-03</t>
  </si>
  <si>
    <t>кора дуба</t>
  </si>
  <si>
    <t>татарников</t>
  </si>
  <si>
    <t>мсм003003</t>
  </si>
  <si>
    <t>214-93-78</t>
  </si>
  <si>
    <t>214--93-78</t>
  </si>
  <si>
    <t>медь6070</t>
  </si>
  <si>
    <t>ООО Фаворит</t>
  </si>
  <si>
    <t>8-913-954-9968 Владимир</t>
  </si>
  <si>
    <t>титан9408РН2</t>
  </si>
  <si>
    <t>Лазутин</t>
  </si>
  <si>
    <t>8-913-929-2435</t>
  </si>
  <si>
    <t>НТ 109 пастель фиолет</t>
  </si>
  <si>
    <t>НТ125В фиолетовый</t>
  </si>
  <si>
    <t>НТ109 пастель фиолетовый</t>
  </si>
  <si>
    <t>8963-943-55-94</t>
  </si>
  <si>
    <t>лиственница1302-8</t>
  </si>
  <si>
    <t>корень ореха5034-2</t>
  </si>
  <si>
    <t>венге мали</t>
  </si>
  <si>
    <t>5(об)</t>
  </si>
  <si>
    <t>граждан</t>
  </si>
  <si>
    <t>8913-478-84-85</t>
  </si>
  <si>
    <t>баклажан</t>
  </si>
  <si>
    <t>андреева</t>
  </si>
  <si>
    <t>8953-799-10-09 татьяна</t>
  </si>
  <si>
    <t>6(4об)</t>
  </si>
  <si>
    <t>шёлк светлый1201</t>
  </si>
  <si>
    <t>клетка сталь</t>
  </si>
  <si>
    <t>вишня0044027</t>
  </si>
  <si>
    <t>6(1об)</t>
  </si>
  <si>
    <t>новожилов</t>
  </si>
  <si>
    <t>Афанасьев</t>
  </si>
  <si>
    <t>патина радиал34</t>
  </si>
  <si>
    <t>сапели 0107</t>
  </si>
  <si>
    <t>НРК</t>
  </si>
  <si>
    <t>миша</t>
  </si>
  <si>
    <t>поздеев</t>
  </si>
  <si>
    <t>913-725-05-58 Павел</t>
  </si>
  <si>
    <t>дуб тёмный</t>
  </si>
  <si>
    <t xml:space="preserve">дуб седой 80701-7 </t>
  </si>
  <si>
    <t>0246-3Т  Тиковое дерево</t>
  </si>
  <si>
    <t>мельников</t>
  </si>
  <si>
    <t>венге сс7021</t>
  </si>
  <si>
    <t>петрова</t>
  </si>
  <si>
    <t>8913-890-39-92 Наталья</t>
  </si>
  <si>
    <t>анталь</t>
  </si>
  <si>
    <t>фрост чёрныйCD05032</t>
  </si>
  <si>
    <t>9137580333Константин</t>
  </si>
  <si>
    <t>боровиков</t>
  </si>
  <si>
    <t>8913-771-55-92</t>
  </si>
  <si>
    <t>барашковский</t>
  </si>
  <si>
    <t>алегат</t>
  </si>
  <si>
    <t>протвенов</t>
  </si>
  <si>
    <t>орех натуральный</t>
  </si>
  <si>
    <t>клетка бордо 4079-4</t>
  </si>
  <si>
    <t>ясень жемчужный</t>
  </si>
  <si>
    <t>дуб американский</t>
  </si>
  <si>
    <t>Снабкомпани</t>
  </si>
  <si>
    <t>2132019 Вячеслав</t>
  </si>
  <si>
    <t>белый 132</t>
  </si>
  <si>
    <t>тырыганов</t>
  </si>
  <si>
    <t>8913-738-29-62</t>
  </si>
  <si>
    <t>ольха паркетная</t>
  </si>
  <si>
    <t>шампань светлый</t>
  </si>
  <si>
    <t>8-913-918-5830</t>
  </si>
  <si>
    <t>дуб санома темный</t>
  </si>
  <si>
    <t>лен светлый</t>
  </si>
  <si>
    <t>мята</t>
  </si>
  <si>
    <t>Аметист</t>
  </si>
  <si>
    <t>Джульетта</t>
  </si>
  <si>
    <t>журин</t>
  </si>
  <si>
    <t>89086586219 владимир</t>
  </si>
  <si>
    <t>пламя</t>
  </si>
  <si>
    <t>ракушка белая</t>
  </si>
  <si>
    <t>палисандр рио</t>
  </si>
  <si>
    <t>мебель-стиль</t>
  </si>
  <si>
    <t>89833100397 ольга</t>
  </si>
  <si>
    <t>4+2об</t>
  </si>
  <si>
    <t>963-1</t>
  </si>
  <si>
    <t>малиновый бархат 611</t>
  </si>
  <si>
    <t>жемчуг 8045-1G</t>
  </si>
  <si>
    <t>кузьмин</t>
  </si>
  <si>
    <t>по образцу</t>
  </si>
  <si>
    <t>венге золото 5809</t>
  </si>
  <si>
    <t>шкафелла</t>
  </si>
  <si>
    <t>89139520409Александр</t>
  </si>
  <si>
    <t>скорик</t>
  </si>
  <si>
    <t>шёлк венге5317</t>
  </si>
  <si>
    <t>муссон беж</t>
  </si>
  <si>
    <t>2990724 Алексей</t>
  </si>
  <si>
    <t>9607800010 Денис</t>
  </si>
  <si>
    <t>орех лесной сс8015</t>
  </si>
  <si>
    <t>венге 695</t>
  </si>
  <si>
    <t>лайм глянец050803</t>
  </si>
  <si>
    <t>кантри51379</t>
  </si>
  <si>
    <t>Алейник</t>
  </si>
  <si>
    <t>3485545 Оксана</t>
  </si>
  <si>
    <t>амаретто</t>
  </si>
  <si>
    <t>лайм 351-28</t>
  </si>
  <si>
    <t>6555 дуб мелвилл</t>
  </si>
  <si>
    <t>мсм007003G</t>
  </si>
  <si>
    <t>ИП Чашников</t>
  </si>
  <si>
    <t>8-913-915-8982</t>
  </si>
  <si>
    <t xml:space="preserve">сс8063 каштан </t>
  </si>
  <si>
    <t>синий 1705-1</t>
  </si>
  <si>
    <t>299-32-63</t>
  </si>
  <si>
    <t>шампань 738</t>
  </si>
  <si>
    <t>рандин</t>
  </si>
  <si>
    <t>махагон1987-7с</t>
  </si>
  <si>
    <t>905-933-89-02</t>
  </si>
  <si>
    <t>8-953-896-1193</t>
  </si>
  <si>
    <t>1308-8 лиственница</t>
  </si>
  <si>
    <t>8-953-776-7325</t>
  </si>
  <si>
    <t xml:space="preserve">246-8Т Ольха </t>
  </si>
  <si>
    <t>Р21001-06А-800 клен</t>
  </si>
  <si>
    <t>евро-купе</t>
  </si>
  <si>
    <t>054072 пастель</t>
  </si>
  <si>
    <t>фаворит</t>
  </si>
  <si>
    <t>стандарт</t>
  </si>
  <si>
    <t>299-07-24</t>
  </si>
  <si>
    <t>волны ваниль</t>
  </si>
  <si>
    <t>платан чёрный</t>
  </si>
  <si>
    <t>5+6об</t>
  </si>
  <si>
    <t>1301-8 каштан</t>
  </si>
  <si>
    <t>213-20-19</t>
  </si>
  <si>
    <t>Новиков</t>
  </si>
  <si>
    <t>951-388-96-75</t>
  </si>
  <si>
    <t>патина ясень</t>
  </si>
  <si>
    <t>Ковчег</t>
  </si>
  <si>
    <t>бронза сс 5033</t>
  </si>
  <si>
    <t>кухни стиль</t>
  </si>
  <si>
    <t>375-12-72</t>
  </si>
  <si>
    <t>299-07-24 алексей</t>
  </si>
  <si>
    <t>89231408540вячеслав</t>
  </si>
  <si>
    <t>913-478-84-85</t>
  </si>
  <si>
    <t>белый4528</t>
  </si>
  <si>
    <t>3+8об</t>
  </si>
  <si>
    <t>ольха бавария</t>
  </si>
  <si>
    <t>2+10об</t>
  </si>
  <si>
    <t>аллегар</t>
  </si>
  <si>
    <t>платина шагрень</t>
  </si>
  <si>
    <t>АЛЕГАР</t>
  </si>
  <si>
    <t xml:space="preserve"> 206-00-20</t>
  </si>
  <si>
    <t>RB6023-001 Капучино</t>
  </si>
  <si>
    <t>2+1</t>
  </si>
  <si>
    <t>832-6Т Шоколад</t>
  </si>
  <si>
    <t>1 гн</t>
  </si>
  <si>
    <t>МАГНОЛИЯ ТР-800</t>
  </si>
  <si>
    <t>ДУБ СОНОМА темный ТЕ-513</t>
  </si>
  <si>
    <t>анулирован</t>
  </si>
  <si>
    <t>белый132А</t>
  </si>
  <si>
    <t>апельсиновый НТ118</t>
  </si>
  <si>
    <t>НХ999</t>
  </si>
  <si>
    <t>страйп фиолет 313-5</t>
  </si>
  <si>
    <t>мираж белый 05027</t>
  </si>
  <si>
    <t>мираж чёрный 05028</t>
  </si>
  <si>
    <t>тренд жемчуг 957-7</t>
  </si>
  <si>
    <t>тренд аквамар 957-8</t>
  </si>
  <si>
    <t>азия красная серебро</t>
  </si>
  <si>
    <t>азия белая серебро</t>
  </si>
  <si>
    <t>девятов</t>
  </si>
  <si>
    <t>белый 1313G</t>
  </si>
  <si>
    <t>бургундия</t>
  </si>
  <si>
    <t>9200-6</t>
  </si>
  <si>
    <t>8913-713-60-39</t>
  </si>
  <si>
    <t>шёлк жемчуг5337</t>
  </si>
  <si>
    <t>ковчег</t>
  </si>
  <si>
    <t>Междуреченск</t>
  </si>
  <si>
    <t>89234720736Марина</t>
  </si>
  <si>
    <t>олива В41</t>
  </si>
  <si>
    <t>орех итальянский61027</t>
  </si>
  <si>
    <t>импульс</t>
  </si>
  <si>
    <t>белый дым</t>
  </si>
  <si>
    <t>сандал белыйТР234Т</t>
  </si>
  <si>
    <t>красный шагрень7167</t>
  </si>
  <si>
    <t>375-50-97 Сергей</t>
  </si>
  <si>
    <t>Мустафина</t>
  </si>
  <si>
    <t>лён светлыйКР09-10</t>
  </si>
  <si>
    <t>дуб сокальский20141-4</t>
  </si>
  <si>
    <t>бордоRB1910H2</t>
  </si>
  <si>
    <t>МСМ002003G</t>
  </si>
  <si>
    <t>913-745-15-30Дарья</t>
  </si>
  <si>
    <t>0031003G Yellov river</t>
  </si>
  <si>
    <t>алегар</t>
  </si>
  <si>
    <t>фиолетовыйНТ125В</t>
  </si>
  <si>
    <t>азия чёрная золото93</t>
  </si>
  <si>
    <t>чёрный KS089T</t>
  </si>
  <si>
    <t>белый RB452B</t>
  </si>
  <si>
    <t>сс7021 венге</t>
  </si>
  <si>
    <t>полярный распил сс0504</t>
  </si>
  <si>
    <t>бронза тангет сс 5033</t>
  </si>
  <si>
    <t>Артес</t>
  </si>
  <si>
    <t>8953-863-74-31</t>
  </si>
  <si>
    <t>платина ясень 22</t>
  </si>
  <si>
    <t>лен белый 0209-10</t>
  </si>
  <si>
    <t>ясень жемчуг 98315</t>
  </si>
  <si>
    <t>клен 604-26</t>
  </si>
  <si>
    <t>белое дерево 1155ВД</t>
  </si>
  <si>
    <t>белый с серебром</t>
  </si>
  <si>
    <t>Мебель-хит</t>
  </si>
  <si>
    <t>348-55-45</t>
  </si>
  <si>
    <t>патина ясень22</t>
  </si>
  <si>
    <t>зебрано обычный0501-S2</t>
  </si>
  <si>
    <t>ольха бавария20141-2</t>
  </si>
  <si>
    <t>МСМ003003G</t>
  </si>
  <si>
    <t>корица HG555</t>
  </si>
  <si>
    <t>шампань светлый738</t>
  </si>
  <si>
    <t>МСМ0031003G</t>
  </si>
  <si>
    <t>НТ106А красный</t>
  </si>
  <si>
    <t>Визор</t>
  </si>
  <si>
    <t>венге золото5809</t>
  </si>
  <si>
    <t>24+1</t>
  </si>
  <si>
    <t>бордо9200-6</t>
  </si>
  <si>
    <t>1=1</t>
  </si>
  <si>
    <t>никулини фаворит</t>
  </si>
  <si>
    <t>венге тёмный сс8026</t>
  </si>
  <si>
    <t>артес</t>
  </si>
  <si>
    <t>8953-863-74-31Андрей</t>
  </si>
  <si>
    <t>Флагман</t>
  </si>
  <si>
    <t>кирьянов</t>
  </si>
  <si>
    <t>ель карпатская246-9Т</t>
  </si>
  <si>
    <t>абакан89617449948</t>
  </si>
  <si>
    <t>фрост золото МСД5036</t>
  </si>
  <si>
    <t>краный НТ106А</t>
  </si>
  <si>
    <t>текстура бизе</t>
  </si>
  <si>
    <t>амаретто GMM77755</t>
  </si>
  <si>
    <t>2+2</t>
  </si>
  <si>
    <t>фрост чёрный05032</t>
  </si>
  <si>
    <t>жемчужное дерево</t>
  </si>
  <si>
    <t>Печурин</t>
  </si>
  <si>
    <t>белыйНТ132А</t>
  </si>
  <si>
    <t>пастель оранж</t>
  </si>
  <si>
    <t>8913-399-19-26</t>
  </si>
  <si>
    <t>кора дуба143-4</t>
  </si>
  <si>
    <t>лайм ДМ361-28</t>
  </si>
  <si>
    <t>белая с серебром ЗТС</t>
  </si>
  <si>
    <t>зелёныйMMG54814</t>
  </si>
  <si>
    <t>малина HG004</t>
  </si>
  <si>
    <t>217-36-19 владимир иванович</t>
  </si>
  <si>
    <t>9138996959виталий</t>
  </si>
  <si>
    <t>оранжевый110220</t>
  </si>
  <si>
    <t>шоколад ТР809</t>
  </si>
  <si>
    <t>шёлк жемчуг 5337</t>
  </si>
  <si>
    <t>медь глянец6070</t>
  </si>
  <si>
    <t>ванильМСМ007003G</t>
  </si>
  <si>
    <t>RB 7005-001 оливковый</t>
  </si>
  <si>
    <t>P8002-R9 венге золото</t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</si>
  <si>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1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</si>
  <si>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2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</si>
  <si>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3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</si>
  <si>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4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</si>
  <si>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5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</si>
  <si>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6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</si>
  <si>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7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</si>
  <si>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8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</si>
  <si>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9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</si>
  <si>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10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</si>
  <si>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11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</si>
  <si>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12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</si>
  <si>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13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</si>
  <si>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14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</si>
  <si>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18</t>
    </r>
  </si>
  <si>
    <r>
      <t xml:space="preserve">Новокузнецк </t>
    </r>
    <r>
      <rPr>
        <sz val="12"/>
        <color rgb="FFFF0000"/>
        <rFont val="Calibri"/>
        <family val="2"/>
        <charset val="204"/>
        <scheme val="minor"/>
      </rPr>
      <t>19</t>
    </r>
  </si>
  <si>
    <t>Дворцов В.П.</t>
  </si>
  <si>
    <t>213-99-67, 3-752-762</t>
  </si>
  <si>
    <t>светло-синий DW306-6T</t>
  </si>
  <si>
    <t>калибри+мебель хит</t>
  </si>
  <si>
    <t>МСМ0030003</t>
  </si>
  <si>
    <t>ракушка белая сс7049</t>
  </si>
  <si>
    <t>вудлайн шоколад сс8094</t>
  </si>
  <si>
    <t>венге свелый 101-64</t>
  </si>
  <si>
    <t>Максимов</t>
  </si>
  <si>
    <t>краснный1600</t>
  </si>
  <si>
    <t>баклажан1-27-001</t>
  </si>
  <si>
    <t>патина ясень 22</t>
  </si>
  <si>
    <t>мебель рум</t>
  </si>
  <si>
    <t>текстура бизе сс5059</t>
  </si>
  <si>
    <t>89139192896 дмитрий</t>
  </si>
  <si>
    <t>8953-863-74-31 Андрей</t>
  </si>
  <si>
    <t>чёрныйНТ102</t>
  </si>
  <si>
    <t>RON-032 берёза</t>
  </si>
  <si>
    <t>Никулин</t>
  </si>
  <si>
    <t>Белобородова</t>
  </si>
  <si>
    <t>джульетта114-6т</t>
  </si>
  <si>
    <t>малахов</t>
  </si>
  <si>
    <t>волны фиолет НМ043</t>
  </si>
  <si>
    <t>Paint Burgundi PMG44</t>
  </si>
  <si>
    <t>волны ваниль НМ042</t>
  </si>
  <si>
    <t>рельеф титан 53972</t>
  </si>
  <si>
    <t>лён золотой 02-55</t>
  </si>
  <si>
    <t>807 беленый дуб</t>
  </si>
  <si>
    <t>695 венге</t>
  </si>
  <si>
    <t>696 венге</t>
  </si>
  <si>
    <t>кожа бежевая 192</t>
  </si>
  <si>
    <t>МСМ3203пурпур глянец</t>
  </si>
  <si>
    <t>тренд капучинно</t>
  </si>
  <si>
    <t>титан шагрень9408РН2</t>
  </si>
  <si>
    <t>штормовое море</t>
  </si>
  <si>
    <t>8983-134-05-83Александр</t>
  </si>
  <si>
    <t>Лапутько</t>
  </si>
  <si>
    <t xml:space="preserve">орех кантри Р21152-01-800 </t>
  </si>
  <si>
    <t>ттковое дерево 0246-3Т</t>
  </si>
  <si>
    <t xml:space="preserve">MCM 003003G  </t>
  </si>
  <si>
    <t>Платонов</t>
  </si>
  <si>
    <t>8-913-786-92-13</t>
  </si>
  <si>
    <t>55 белый софт</t>
  </si>
  <si>
    <t>МСМ0013007</t>
  </si>
  <si>
    <t>фур</t>
  </si>
  <si>
    <t>8913-953-47-26Татьяна</t>
  </si>
  <si>
    <t>дюплекс шампань 847-1</t>
  </si>
  <si>
    <t>синга бронза 5023</t>
  </si>
  <si>
    <t>сандал белый ТР-234Т</t>
  </si>
  <si>
    <t>орех натур.светлый сс8078</t>
  </si>
  <si>
    <t>НТ109 пастель фиолетовая</t>
  </si>
  <si>
    <t>розовый RB 0001Р</t>
  </si>
  <si>
    <t>Левченко</t>
  </si>
  <si>
    <t>красная шагрень 7167</t>
  </si>
  <si>
    <t xml:space="preserve">сапели </t>
  </si>
  <si>
    <t>ОК-Мебель</t>
  </si>
  <si>
    <t>292-44-15</t>
  </si>
  <si>
    <t>орех сс8077</t>
  </si>
  <si>
    <t>GMG 754867</t>
  </si>
  <si>
    <t>дуб мелвилл 6555</t>
  </si>
  <si>
    <t>венге свелый 194-7т</t>
  </si>
  <si>
    <t>красный нт106а</t>
  </si>
  <si>
    <t>сапели тиснёный0107</t>
  </si>
  <si>
    <t>ярко-зелёный ВА7108</t>
  </si>
  <si>
    <t>каштан1301-8</t>
  </si>
  <si>
    <t>абрикос DW406-6T</t>
  </si>
  <si>
    <t>благовещенск</t>
  </si>
  <si>
    <t>азалия фиолет</t>
  </si>
  <si>
    <t>орех натур.светлый сс8077</t>
  </si>
  <si>
    <t>галька черная2432</t>
  </si>
  <si>
    <t>галька белая 2615</t>
  </si>
  <si>
    <t>терракот мсм0507503</t>
  </si>
  <si>
    <t>сталь мсм0026003G</t>
  </si>
  <si>
    <t>венге лайн5517</t>
  </si>
  <si>
    <t>шоколад 075</t>
  </si>
  <si>
    <t>246-9Т ель карпатская</t>
  </si>
  <si>
    <t>1155BD белое дерево</t>
  </si>
  <si>
    <t>Ершов Сергей</t>
  </si>
  <si>
    <t>МСМ007003G ваниль</t>
  </si>
  <si>
    <t>963-1 белый велюр</t>
  </si>
  <si>
    <t>малахит</t>
  </si>
  <si>
    <t>лагран</t>
  </si>
  <si>
    <t>5077 шелк сталь</t>
  </si>
  <si>
    <t>сс8078 орех натуральный светлый</t>
  </si>
  <si>
    <t>текстура платина сс5052</t>
  </si>
  <si>
    <t>лимба золото 0546753</t>
  </si>
  <si>
    <t>рустенд</t>
  </si>
  <si>
    <t>кемерово</t>
  </si>
  <si>
    <t>кв282 осина</t>
  </si>
  <si>
    <t>комсомольск</t>
  </si>
  <si>
    <t>роза серебристая</t>
  </si>
  <si>
    <t>чёрная галька</t>
  </si>
  <si>
    <t>демидов(чита)</t>
  </si>
  <si>
    <t>89644707771 анастасия</t>
  </si>
  <si>
    <t xml:space="preserve">клён тиснёный </t>
  </si>
  <si>
    <t>капиш</t>
  </si>
  <si>
    <t>8953-787-63-82</t>
  </si>
  <si>
    <t>клён изумруд1421-30</t>
  </si>
  <si>
    <t>5057 прованс версаль</t>
  </si>
  <si>
    <t>ТР-205 дуб американский</t>
  </si>
  <si>
    <t>З21152-01-800 орех кантри</t>
  </si>
  <si>
    <t>HG 100 пламя</t>
  </si>
  <si>
    <t>075 темный шоколад</t>
  </si>
  <si>
    <t>5377 шелк сталь</t>
  </si>
  <si>
    <t>Наталья</t>
  </si>
  <si>
    <t>8913-016-68-68</t>
  </si>
  <si>
    <t>реалвуд молочный 77522</t>
  </si>
  <si>
    <t>реалвуд грей 77526</t>
  </si>
  <si>
    <t>8-913-007-12-30</t>
  </si>
  <si>
    <t>МСМ0503703 фиолетовый</t>
  </si>
  <si>
    <t>RB6023-001 капучино</t>
  </si>
  <si>
    <t>PMG44Paint Burgundy</t>
  </si>
  <si>
    <t>Мебель-Рум</t>
  </si>
  <si>
    <t>мсм050903G манго глянец</t>
  </si>
  <si>
    <t>черешня 0070083</t>
  </si>
  <si>
    <t>8-953-791-20-57</t>
  </si>
  <si>
    <t>ТЕ512 дуб санома св</t>
  </si>
  <si>
    <t>6416G светло-зеленый</t>
  </si>
  <si>
    <t xml:space="preserve">RB 7370H2 Салатовый </t>
  </si>
  <si>
    <t>213-99-67</t>
  </si>
  <si>
    <t>ТР-234Т сандал белый</t>
  </si>
  <si>
    <t>ТР-800 магнолия</t>
  </si>
  <si>
    <t>2494H2 ваниль</t>
  </si>
  <si>
    <t>сс8026 венге темный</t>
  </si>
  <si>
    <t>8-953-77-67-325</t>
  </si>
  <si>
    <t>ВА 2104 ярко желтый</t>
  </si>
  <si>
    <t>мсм0020003</t>
  </si>
  <si>
    <t>орех натур. Светлый</t>
  </si>
  <si>
    <t>шашков</t>
  </si>
  <si>
    <t>штрокс 813-2</t>
  </si>
  <si>
    <t>соло</t>
  </si>
  <si>
    <t xml:space="preserve">васильев </t>
  </si>
  <si>
    <t>GMM77755Amaretto</t>
  </si>
  <si>
    <t>дуб седой80701-7</t>
  </si>
  <si>
    <t>6гн</t>
  </si>
  <si>
    <t>волны перламутр</t>
  </si>
  <si>
    <t>лаванда МСД0339073</t>
  </si>
  <si>
    <t>жёлтый2491Н2</t>
  </si>
  <si>
    <t>салатовый735Н2</t>
  </si>
  <si>
    <t>847-2 дюплекс золото</t>
  </si>
  <si>
    <t>НТ-110В оранжевый</t>
  </si>
  <si>
    <t>венецианский дуб2773</t>
  </si>
  <si>
    <t>89231188522александр</t>
  </si>
  <si>
    <t>шёлк сталь 5377</t>
  </si>
  <si>
    <t>чёрная клетка4079-5</t>
  </si>
  <si>
    <t>8923-775-41-91</t>
  </si>
  <si>
    <t>5000-2морённая берёза</t>
  </si>
  <si>
    <t>ваша мебель</t>
  </si>
  <si>
    <t>крючков</t>
  </si>
  <si>
    <t>8913-901-22-51</t>
  </si>
  <si>
    <t>8923-464-97-82 Елена</t>
  </si>
  <si>
    <t>нт127в</t>
  </si>
  <si>
    <t>нх777</t>
  </si>
  <si>
    <t>GMG 754858 1683</t>
  </si>
  <si>
    <t>штормовое море3875</t>
  </si>
  <si>
    <t>8923-153-21-90 1683</t>
  </si>
  <si>
    <t>057 темный шоколад</t>
  </si>
  <si>
    <t>GMM 77755 Amaretto</t>
  </si>
  <si>
    <t>сс8094 вудлайн шоколад</t>
  </si>
  <si>
    <t>738 шампань светлый</t>
  </si>
  <si>
    <t>05021 синга жемчуг</t>
  </si>
  <si>
    <t>05023 синга бронза</t>
  </si>
  <si>
    <t>сс5059 Текстура бизе</t>
  </si>
  <si>
    <t xml:space="preserve">сс7049 Ракушка белая </t>
  </si>
  <si>
    <t xml:space="preserve">мсм050803 лайм глянец  </t>
  </si>
  <si>
    <t>сс8015 Орех лесной</t>
  </si>
  <si>
    <t>RВ7005-001 оливковый</t>
  </si>
  <si>
    <t>87502-6 дуб темный</t>
  </si>
  <si>
    <t>RВ6023-001 капучино</t>
  </si>
  <si>
    <t>4528 белый</t>
  </si>
  <si>
    <t>89231188522Александр</t>
  </si>
  <si>
    <t>аллюминий тесненый</t>
  </si>
  <si>
    <t>артамонов</t>
  </si>
  <si>
    <t>дуб американский ТР-205</t>
  </si>
  <si>
    <t>шёлк светлый1201R</t>
  </si>
  <si>
    <t>8913-734-90-01</t>
  </si>
  <si>
    <t>8953-800-50-04</t>
  </si>
  <si>
    <t>лазурный VVG54811</t>
  </si>
  <si>
    <t>остапенко</t>
  </si>
  <si>
    <t>8952-945-39-09</t>
  </si>
  <si>
    <t>ФиСаВо</t>
  </si>
  <si>
    <t>303-44-26 филип</t>
  </si>
  <si>
    <t>лайн грин 5427</t>
  </si>
  <si>
    <t>8913-016-73-97 Артём</t>
  </si>
  <si>
    <t>серый НТ127В</t>
  </si>
  <si>
    <t>бордо RB1910H2</t>
  </si>
  <si>
    <t>ярко жёлтый ВА2104</t>
  </si>
  <si>
    <t>клетка бежевая4079-3</t>
  </si>
  <si>
    <t>сизый МСМ0011003G</t>
  </si>
  <si>
    <t>мироненко</t>
  </si>
  <si>
    <t>8913-391-15-55 Александр</t>
  </si>
  <si>
    <t>баклажан1027-001</t>
  </si>
  <si>
    <t>0070003G</t>
  </si>
  <si>
    <t>89137438840 Сергей</t>
  </si>
  <si>
    <t>морённая берёза5000-2</t>
  </si>
  <si>
    <t>кожа коричневая190</t>
  </si>
  <si>
    <t>корень ореха 5034-2G</t>
  </si>
  <si>
    <t>михайлов</t>
  </si>
  <si>
    <t>8999-495-59-75</t>
  </si>
  <si>
    <t>дуб тристан МСН77537</t>
  </si>
  <si>
    <t>3д-кухни</t>
  </si>
  <si>
    <t xml:space="preserve">МСМ 0037007  орех тавалато </t>
  </si>
  <si>
    <t>фуксияТР-801</t>
  </si>
  <si>
    <t>мебель-хит</t>
  </si>
  <si>
    <t>Орех итальянский 0061027</t>
  </si>
  <si>
    <t>Академия уюта</t>
  </si>
  <si>
    <t>тополь айвори сс0573</t>
  </si>
  <si>
    <t>тепляков</t>
  </si>
  <si>
    <t>атлас</t>
  </si>
  <si>
    <t>тополь скай сс5071</t>
  </si>
  <si>
    <t>дуб санома светлый ТЕ512</t>
  </si>
  <si>
    <t>сонник белый SK1139</t>
  </si>
  <si>
    <t>сонник чёрный SK2239</t>
  </si>
  <si>
    <t>текстура безе сс5059</t>
  </si>
  <si>
    <t>мельница оранж 80532</t>
  </si>
  <si>
    <t>мельница фиолет 80533</t>
  </si>
  <si>
    <t>софт капучино 54</t>
  </si>
  <si>
    <t>каос бежевый KS5548</t>
  </si>
  <si>
    <t>каос бардо KS3348</t>
  </si>
  <si>
    <t>чёрный KS089-2T</t>
  </si>
  <si>
    <t>Попова</t>
  </si>
  <si>
    <t>ТР800 магнолия</t>
  </si>
  <si>
    <t>ТР809 шоколад</t>
  </si>
  <si>
    <t>оливковый</t>
  </si>
  <si>
    <t>акрил</t>
  </si>
  <si>
    <t>лаптев</t>
  </si>
  <si>
    <t>дуб крем МСН77535</t>
  </si>
  <si>
    <t>8913-729-23-72</t>
  </si>
  <si>
    <t>золотое дерево сс5055</t>
  </si>
  <si>
    <t>Синтек</t>
  </si>
  <si>
    <t>дуб сонома темный ТЕ-513</t>
  </si>
  <si>
    <t>дуб сонома светлый ТЕ512</t>
  </si>
  <si>
    <t>381-82-92</t>
  </si>
  <si>
    <t>лазурныйММG54811</t>
  </si>
  <si>
    <t>тёмный шоколад075</t>
  </si>
  <si>
    <t>патина архит.11</t>
  </si>
  <si>
    <t>003003G</t>
  </si>
  <si>
    <t>лазурь металлик 54811</t>
  </si>
  <si>
    <t>лён белый0209</t>
  </si>
  <si>
    <t>венге глянец сс7021</t>
  </si>
  <si>
    <t>белый 4528</t>
  </si>
  <si>
    <t>атлантида4827</t>
  </si>
  <si>
    <t>Левашова(кемерово)</t>
  </si>
  <si>
    <t>мираж пурпур</t>
  </si>
  <si>
    <t>8953-800-91-11</t>
  </si>
  <si>
    <r>
      <t> </t>
    </r>
    <r>
      <rPr>
        <sz val="11"/>
        <color rgb="FFF26D00"/>
        <rFont val="Arial"/>
        <family val="2"/>
        <charset val="204"/>
      </rPr>
      <t>8-951-223-44-01</t>
    </r>
  </si>
  <si>
    <t>венге светлый1064</t>
  </si>
  <si>
    <t>реалвуд белый</t>
  </si>
  <si>
    <t>платан белый сс5021</t>
  </si>
  <si>
    <t>тополь скай сс0571</t>
  </si>
  <si>
    <t>глинтвеин ВА8101</t>
  </si>
  <si>
    <t>синга шампань05076</t>
  </si>
  <si>
    <t>синтекс</t>
  </si>
  <si>
    <t>карпатская ель2469Т</t>
  </si>
  <si>
    <t>лавандаSH110</t>
  </si>
  <si>
    <t>венге мали натур.07055</t>
  </si>
  <si>
    <t>8-913-910-56-00</t>
  </si>
  <si>
    <t>дуб тёмный87502-6</t>
  </si>
  <si>
    <t>левченко</t>
  </si>
  <si>
    <t>вишняMCW44027</t>
  </si>
  <si>
    <t>азалия фиолетовая</t>
  </si>
  <si>
    <r>
      <t> </t>
    </r>
    <r>
      <rPr>
        <sz val="11"/>
        <color rgb="FFF26D00"/>
        <rFont val="Arial"/>
        <family val="2"/>
        <charset val="204"/>
      </rPr>
      <t>8-923-608-6887</t>
    </r>
  </si>
  <si>
    <t>промекс</t>
  </si>
  <si>
    <t>патина дуб бирюза</t>
  </si>
  <si>
    <t>кожа саламандра</t>
  </si>
  <si>
    <t>клеопатра</t>
  </si>
  <si>
    <t xml:space="preserve">клён светлыйMCW0224027 </t>
  </si>
  <si>
    <t>бесчастных</t>
  </si>
  <si>
    <t>8952-900-25-45</t>
  </si>
  <si>
    <t>мебель-сити</t>
  </si>
  <si>
    <t>сандал белыйТР-234Т</t>
  </si>
  <si>
    <t>Galaxy Chokolate754867</t>
  </si>
  <si>
    <t>8962-827-50-81 Алексей</t>
  </si>
  <si>
    <t>шёлк розовый 5367</t>
  </si>
  <si>
    <t>Calaxy Cili GMG754859</t>
  </si>
  <si>
    <t>Евсютин</t>
  </si>
  <si>
    <t>8913-399-40-82</t>
  </si>
  <si>
    <t>АртисПром</t>
  </si>
  <si>
    <t>89139875939Валерий</t>
  </si>
  <si>
    <t>патина дуб бирюза МСН7534</t>
  </si>
  <si>
    <t>89139320336 евгений</t>
  </si>
  <si>
    <t>0030003G</t>
  </si>
  <si>
    <t>клетка бордо4079-4</t>
  </si>
  <si>
    <t>дуб санома темный ТЕ513</t>
  </si>
  <si>
    <t>сирень ТР-808</t>
  </si>
  <si>
    <t>шоколад ТР-809</t>
  </si>
  <si>
    <t>сс3045 крем</t>
  </si>
  <si>
    <t>calaxy Chocolad GMG754867</t>
  </si>
  <si>
    <t>орех тавалато МСМ0037007</t>
  </si>
  <si>
    <t>8953-800-91-11александр</t>
  </si>
  <si>
    <t>зелёный ВА7108</t>
  </si>
  <si>
    <t>рельеф пастель054072</t>
  </si>
  <si>
    <t>каралл 31</t>
  </si>
  <si>
    <t>софт грей 59</t>
  </si>
  <si>
    <t>софт смоки 53</t>
  </si>
  <si>
    <t>шторм 32</t>
  </si>
  <si>
    <t>титан рельеф053972</t>
  </si>
  <si>
    <t>чайное дерево</t>
  </si>
  <si>
    <t>выбеленный дуб</t>
  </si>
  <si>
    <t>белый 4228</t>
  </si>
  <si>
    <t>лайм ТР-802</t>
  </si>
  <si>
    <t>фиалка 30</t>
  </si>
  <si>
    <t>мельница фукция80534НД</t>
  </si>
  <si>
    <t>махагон1390</t>
  </si>
  <si>
    <t>дуб кофе МСН77536</t>
  </si>
  <si>
    <t>сезам</t>
  </si>
  <si>
    <t>белый крашенный</t>
  </si>
  <si>
    <t>абрикос лайм5437</t>
  </si>
  <si>
    <t>CalaxyGMG754852</t>
  </si>
  <si>
    <t>ванильRB2494H2</t>
  </si>
  <si>
    <t>оранжевыйRB1927</t>
  </si>
  <si>
    <t>89513957770Дмитрий</t>
  </si>
  <si>
    <t>мустафина</t>
  </si>
  <si>
    <t>8923-158-87-99 татьяна</t>
  </si>
  <si>
    <t>лукашов</t>
  </si>
  <si>
    <t>8923-740-29-58Евгений</t>
  </si>
  <si>
    <t>реалвуд крем МСН77523</t>
  </si>
  <si>
    <t>мокко КВ282</t>
  </si>
  <si>
    <t>бирюзаНТ115</t>
  </si>
  <si>
    <t>синийHG002</t>
  </si>
  <si>
    <t>8913-9022333</t>
  </si>
  <si>
    <t>василёк шагреньМСМ0009091</t>
  </si>
  <si>
    <t>страдивари</t>
  </si>
  <si>
    <t>салатовыйМСМ0013007</t>
  </si>
  <si>
    <t>лаборатория мебели</t>
  </si>
  <si>
    <t>Calexy Chocolate GMG754867</t>
  </si>
  <si>
    <t>муссон красный MCD05039</t>
  </si>
  <si>
    <t>баярд</t>
  </si>
  <si>
    <t>ель сизая ТК638</t>
  </si>
  <si>
    <t>8923-608-68-87 Елена</t>
  </si>
  <si>
    <t>4+12</t>
  </si>
  <si>
    <t>степанов</t>
  </si>
  <si>
    <t>8952-936-90-78 Павел</t>
  </si>
  <si>
    <t>пастель фиолет НТ109</t>
  </si>
  <si>
    <t>мускат 25</t>
  </si>
  <si>
    <t>83842-330-377</t>
  </si>
  <si>
    <t>83822-52-10-86 Мария</t>
  </si>
  <si>
    <t>шоколад 832-6т</t>
  </si>
  <si>
    <t>14гн</t>
  </si>
  <si>
    <t>ИП Глазунов</t>
  </si>
  <si>
    <t>89145500272 Евгения</t>
  </si>
  <si>
    <t>простор</t>
  </si>
  <si>
    <t>мармелад</t>
  </si>
  <si>
    <t>коляда</t>
  </si>
  <si>
    <t>8953-769-52-35 Андрей</t>
  </si>
  <si>
    <t>РАЛ 9001</t>
  </si>
  <si>
    <t>8913-891-32-02 Евгений</t>
  </si>
  <si>
    <t>серебрянный лист954-1</t>
  </si>
  <si>
    <t>2.3.17.</t>
  </si>
  <si>
    <t>нестеренко</t>
  </si>
  <si>
    <t>8923-129-26-00 Алексей Яковлевич</t>
  </si>
  <si>
    <t>светлый венге101-64</t>
  </si>
  <si>
    <t>вишня портофино8705-22</t>
  </si>
  <si>
    <t>юшков</t>
  </si>
  <si>
    <t>8913-706-3129 Антон</t>
  </si>
  <si>
    <t>сирень мсм18091</t>
  </si>
  <si>
    <t>жемчужное дерево ТК705</t>
  </si>
  <si>
    <t>софт лате52</t>
  </si>
  <si>
    <t>экспо-кемерово</t>
  </si>
  <si>
    <t>МСД05060</t>
  </si>
  <si>
    <t>клетка бордо</t>
  </si>
  <si>
    <t>алюминий теснёный8337</t>
  </si>
  <si>
    <t>бычков</t>
  </si>
  <si>
    <t>НХ777</t>
  </si>
  <si>
    <t>тренд жемчуг957-7</t>
  </si>
  <si>
    <t>8923-250-88-38</t>
  </si>
  <si>
    <t>тополь грей сс0570</t>
  </si>
  <si>
    <t>10в-337</t>
  </si>
  <si>
    <t>мсм00200003</t>
  </si>
  <si>
    <t>пепел 03-48</t>
  </si>
  <si>
    <t>89529049738 Сергей</t>
  </si>
  <si>
    <t>8913-376-80-67</t>
  </si>
  <si>
    <t>89537931127Сергей</t>
  </si>
  <si>
    <t>Ванда</t>
  </si>
  <si>
    <t>8913-470-33-53</t>
  </si>
  <si>
    <t>фрост чёрный МСД05032</t>
  </si>
  <si>
    <t>Швецова</t>
  </si>
  <si>
    <t>8903-076-49-34 Евгения</t>
  </si>
  <si>
    <t>манзония чёрная8757</t>
  </si>
  <si>
    <t>сонник бежевыйSK4439</t>
  </si>
  <si>
    <t>2990509Марк</t>
  </si>
  <si>
    <t>ночь305-6</t>
  </si>
  <si>
    <t>дорогина</t>
  </si>
  <si>
    <t>софт крем 57</t>
  </si>
  <si>
    <t>мираж белый МСD05027</t>
  </si>
  <si>
    <t>ваниль RB249H2</t>
  </si>
  <si>
    <t>дуб светлый 615-8</t>
  </si>
  <si>
    <t>страдивари-м</t>
  </si>
  <si>
    <t>патина ясеньMCN05048</t>
  </si>
  <si>
    <t>дуб патинаRB24100-M12</t>
  </si>
  <si>
    <t>7гн</t>
  </si>
  <si>
    <t>Силантьев</t>
  </si>
  <si>
    <t>8961-878-25-46 Сергей</t>
  </si>
  <si>
    <t>атлантида54827</t>
  </si>
  <si>
    <t>песочный54809</t>
  </si>
  <si>
    <t>браш крем МСН77556</t>
  </si>
  <si>
    <t>RAL9016 товый</t>
  </si>
  <si>
    <t>8952-904-97-38 Сергей</t>
  </si>
  <si>
    <t>корица555</t>
  </si>
  <si>
    <t>Михайлов</t>
  </si>
  <si>
    <t>реалвуд белый МСН77521</t>
  </si>
  <si>
    <t>сапели KL01-28</t>
  </si>
  <si>
    <t>8913-454-35-10</t>
  </si>
  <si>
    <t>соломка 8702ЕЕ5</t>
  </si>
  <si>
    <t>Николаев</t>
  </si>
  <si>
    <t>8913-90-22-333</t>
  </si>
  <si>
    <t>лиственница159</t>
  </si>
  <si>
    <t>RB9408PH2</t>
  </si>
  <si>
    <t>жёлтый RB2491H2</t>
  </si>
  <si>
    <t>майер</t>
  </si>
  <si>
    <t>баяр</t>
  </si>
  <si>
    <t>8903-904-77-25 Евгений</t>
  </si>
  <si>
    <t>мусон красный НСД05039</t>
  </si>
  <si>
    <t>софт волна51</t>
  </si>
  <si>
    <t>алюминний тиснёный8337R</t>
  </si>
  <si>
    <t>RAL9010 матовый</t>
  </si>
  <si>
    <t>8-913-918-5830 Юрий</t>
  </si>
  <si>
    <t>Савонь</t>
  </si>
  <si>
    <t>манго глянец МСМ050903G</t>
  </si>
  <si>
    <t>белый глянец1313G</t>
  </si>
  <si>
    <t>жемчугМСМ002003G</t>
  </si>
  <si>
    <t>штрокс коричневый 813-1</t>
  </si>
  <si>
    <t>8923-123-3340 Василий</t>
  </si>
  <si>
    <t>дуб золотой сс8087</t>
  </si>
  <si>
    <t>3751099 Анна</t>
  </si>
  <si>
    <t>рельеф титан053972</t>
  </si>
  <si>
    <t>дуб светлый615-8</t>
  </si>
  <si>
    <t>89139170724 Алексей</t>
  </si>
  <si>
    <t>ночь305-6Т</t>
  </si>
  <si>
    <t>дюна молочная77456</t>
  </si>
  <si>
    <t>дюна виолет77462</t>
  </si>
  <si>
    <t>белый велюр963-1</t>
  </si>
  <si>
    <t>ночная саванна01-55</t>
  </si>
  <si>
    <t>дуб светлый87501-6</t>
  </si>
  <si>
    <t>фиалка глянец 30</t>
  </si>
  <si>
    <t>RAL9010 глянец</t>
  </si>
  <si>
    <t>ТР803 фиолет</t>
  </si>
  <si>
    <t>арт фиолет</t>
  </si>
  <si>
    <t>Свинаренко</t>
  </si>
  <si>
    <t>89130172775 илья</t>
  </si>
  <si>
    <t>новая мебель</t>
  </si>
  <si>
    <t>котлечкова</t>
  </si>
  <si>
    <t>8953-779-92-58 Евгения</t>
  </si>
  <si>
    <t>гламур металлик РЕ425В</t>
  </si>
  <si>
    <t>белый металлик НТ132А</t>
  </si>
  <si>
    <t>ИП Беляев</t>
  </si>
  <si>
    <t>Бояр</t>
  </si>
  <si>
    <t>ванда ФМ</t>
  </si>
  <si>
    <t>черный велюр 963-3</t>
  </si>
  <si>
    <t>шелк жемчуг 5337</t>
  </si>
  <si>
    <t>шелк золото</t>
  </si>
  <si>
    <t>рона</t>
  </si>
  <si>
    <t>дементьев</t>
  </si>
  <si>
    <t>RAL1015</t>
  </si>
  <si>
    <t>8913-914-62-29 Валерий</t>
  </si>
  <si>
    <t>беляев</t>
  </si>
  <si>
    <t>анегри мсм0038007</t>
  </si>
  <si>
    <t>Calaxy Liac GMG754852</t>
  </si>
  <si>
    <t>фиолетовый НМ012</t>
  </si>
  <si>
    <t>арт шафран</t>
  </si>
  <si>
    <t>8913-751-18-50</t>
  </si>
  <si>
    <t>срулевич</t>
  </si>
  <si>
    <t>роно</t>
  </si>
  <si>
    <t>12гн</t>
  </si>
  <si>
    <t>андор</t>
  </si>
  <si>
    <t>лайм МСМ050803</t>
  </si>
  <si>
    <t>никитин</t>
  </si>
  <si>
    <t>Galaxy Lilac GMG754852</t>
  </si>
  <si>
    <t>Василек шагреньМСМ009091</t>
  </si>
  <si>
    <t>Синий 5086</t>
  </si>
  <si>
    <t>глянецМСМ0020003G</t>
  </si>
  <si>
    <t>осина КВ-282</t>
  </si>
  <si>
    <t>ИП Дорогина</t>
  </si>
  <si>
    <t>дюна крема 77453</t>
  </si>
  <si>
    <t>наборный</t>
  </si>
  <si>
    <t>9гн</t>
  </si>
  <si>
    <t>венег 695</t>
  </si>
  <si>
    <t>делюкс шампань847-1</t>
  </si>
  <si>
    <t>петров</t>
  </si>
  <si>
    <t>ясень перламутр сс7070</t>
  </si>
  <si>
    <t>эбен глянец СС7041</t>
  </si>
  <si>
    <t>Бук капучино</t>
  </si>
  <si>
    <t>8913-937-9130</t>
  </si>
  <si>
    <t>Алегар</t>
  </si>
  <si>
    <t>89833013420 наталья</t>
  </si>
  <si>
    <t>темный шоколад 075</t>
  </si>
  <si>
    <t>Петров Г.Г</t>
  </si>
  <si>
    <t>RAL 7047</t>
  </si>
  <si>
    <t>RAL 9016</t>
  </si>
  <si>
    <t>орех миланский Р401-1</t>
  </si>
  <si>
    <t>белый дуб RB807</t>
  </si>
  <si>
    <t xml:space="preserve">МСМ 0020003G </t>
  </si>
  <si>
    <t>8908-6586219 владимир</t>
  </si>
  <si>
    <t>Попов-чита</t>
  </si>
  <si>
    <t>дуб бирюза мсн77534</t>
  </si>
  <si>
    <t>реал вуд лате мсн77524</t>
  </si>
  <si>
    <t>реал вуд капучино мсн77525</t>
  </si>
  <si>
    <t>Гефест(Мирный)</t>
  </si>
  <si>
    <t>8914-256-0856</t>
  </si>
  <si>
    <t>алюминий MMG54826</t>
  </si>
  <si>
    <t>орех кантриР21152-01-800</t>
  </si>
  <si>
    <t>Макс Брат</t>
  </si>
  <si>
    <t>шелк 160</t>
  </si>
  <si>
    <t>шу</t>
  </si>
  <si>
    <t>8923-250-88-38 галина</t>
  </si>
  <si>
    <t>красная феррари сс3031</t>
  </si>
  <si>
    <t>клетка сталь 4079-6</t>
  </si>
  <si>
    <t>черная клетка 4079-5</t>
  </si>
  <si>
    <t>желтый 00116G</t>
  </si>
  <si>
    <t>постель фиолет НТ109</t>
  </si>
  <si>
    <t>8-902-179-87-00</t>
  </si>
  <si>
    <t>Кухни НСК</t>
  </si>
  <si>
    <t>балюстрады</t>
  </si>
  <si>
    <t>черный KS089-2T</t>
  </si>
  <si>
    <t>295(II)</t>
  </si>
  <si>
    <t>296(II)</t>
  </si>
  <si>
    <t>Джаван</t>
  </si>
  <si>
    <t>венге сс8093</t>
  </si>
  <si>
    <t>Мебель Шик</t>
  </si>
  <si>
    <t>Бук капучино RB84600-001</t>
  </si>
  <si>
    <t>8923-117-4389</t>
  </si>
  <si>
    <t>Наумов В.В</t>
  </si>
  <si>
    <t xml:space="preserve">RAL 6029 глянец </t>
  </si>
  <si>
    <t>патина радиал MCN05042</t>
  </si>
  <si>
    <t>11п.м</t>
  </si>
  <si>
    <t>ИП Григорьев</t>
  </si>
  <si>
    <t>д/б</t>
  </si>
  <si>
    <t>свинаренко</t>
  </si>
  <si>
    <t>софт гррей 54</t>
  </si>
  <si>
    <t>патина радиал MCN05034</t>
  </si>
  <si>
    <t>RAL 9010 глянец</t>
  </si>
  <si>
    <t>лиственница 1302-8</t>
  </si>
  <si>
    <t>розовый металлик НТ120В</t>
  </si>
  <si>
    <t>абсолют</t>
  </si>
  <si>
    <t>Мебель стиль</t>
  </si>
  <si>
    <t>палисандр сс7094</t>
  </si>
  <si>
    <t>шелк светлый 1201R</t>
  </si>
  <si>
    <t>осипов</t>
  </si>
  <si>
    <t>горчицаглянец 27</t>
  </si>
  <si>
    <t>мульти страйп MCN07082Р</t>
  </si>
  <si>
    <t>бадальбо</t>
  </si>
  <si>
    <t>Galaxy violet GMG754853</t>
  </si>
  <si>
    <t>фиолетовый МСМ0503703</t>
  </si>
  <si>
    <t>силантьев</t>
  </si>
  <si>
    <t>8961-878-2546</t>
  </si>
  <si>
    <t>багет №2</t>
  </si>
  <si>
    <t>багет большой</t>
  </si>
  <si>
    <t>8913-454-3510</t>
  </si>
  <si>
    <t>тренд капучино 957-9</t>
  </si>
  <si>
    <t>белый НТ132Ф</t>
  </si>
  <si>
    <t>Акация темная 5757</t>
  </si>
  <si>
    <t>8902-179-8700</t>
  </si>
  <si>
    <t>шампань делюкс 847-1</t>
  </si>
  <si>
    <t>текстура белая сс5050</t>
  </si>
  <si>
    <t>RAL горчица</t>
  </si>
  <si>
    <t>СибирьТоргСервис</t>
  </si>
  <si>
    <t>Paint Titanium PMG45</t>
  </si>
  <si>
    <t>паравозы</t>
  </si>
  <si>
    <t>ваниль матовая 2450</t>
  </si>
  <si>
    <t>Galaxy Grape GMC 754854</t>
  </si>
  <si>
    <t>RAL 9003 глянец</t>
  </si>
  <si>
    <t>RAL 1023 глянец</t>
  </si>
  <si>
    <t>8914-002-01-01 Андрей</t>
  </si>
  <si>
    <t>2132044 сергей</t>
  </si>
  <si>
    <t>бояр</t>
  </si>
  <si>
    <t>Капучино глянец RB6023-001</t>
  </si>
  <si>
    <t>Реалвуд латте МСН77524</t>
  </si>
  <si>
    <t>белый клетка 4079-3</t>
  </si>
  <si>
    <t>орех  MCW0061027</t>
  </si>
  <si>
    <t>RAL 9003 звездное небо</t>
  </si>
  <si>
    <t>RAL 5017звездное небо</t>
  </si>
  <si>
    <t>багет малый без плёнки</t>
  </si>
  <si>
    <t>8913-394-3135</t>
  </si>
  <si>
    <t>полисандр рио сс7094</t>
  </si>
  <si>
    <t>Ваша мебель</t>
  </si>
  <si>
    <t>Джульетта 114-6Т</t>
  </si>
  <si>
    <t>Васильев А.В</t>
  </si>
  <si>
    <t>8913-921-3051</t>
  </si>
  <si>
    <t>глинтвейн ВА8101</t>
  </si>
  <si>
    <t>Мирный</t>
  </si>
  <si>
    <t>Делюкс золото 847-2</t>
  </si>
  <si>
    <t>дюна шоколад 77458</t>
  </si>
  <si>
    <t>синг бронза</t>
  </si>
  <si>
    <t>титан черный сс7060</t>
  </si>
  <si>
    <t>Никитин</t>
  </si>
  <si>
    <t>Бобров В.А</t>
  </si>
  <si>
    <t>8923-255-4494</t>
  </si>
  <si>
    <t>8913-985-8930</t>
  </si>
  <si>
    <t>федоров</t>
  </si>
  <si>
    <t>белая клетка 4079-3</t>
  </si>
  <si>
    <t>8913-913-1560 Роман</t>
  </si>
  <si>
    <t>RAL 9003</t>
  </si>
  <si>
    <t>белый НТ132А</t>
  </si>
  <si>
    <t>АLEX WOOD</t>
  </si>
  <si>
    <t>8983-002-92-00 алексей</t>
  </si>
  <si>
    <t>Журин</t>
  </si>
  <si>
    <t>8913-901-2251</t>
  </si>
  <si>
    <t>бук натуральный 2050-2</t>
  </si>
  <si>
    <t>Мебель Сити</t>
  </si>
  <si>
    <t>тренд лайн 957</t>
  </si>
  <si>
    <t>ванда</t>
  </si>
  <si>
    <t>фисабо</t>
  </si>
  <si>
    <t>скурихин</t>
  </si>
  <si>
    <t>RAL2008</t>
  </si>
  <si>
    <t>эбин глянец сс7041</t>
  </si>
  <si>
    <t>MCH77535 дуб крем</t>
  </si>
  <si>
    <t>НТ132А белый</t>
  </si>
  <si>
    <t>НТ 120 В розовый</t>
  </si>
  <si>
    <t xml:space="preserve">Мираж жемчуг MCDO5030 </t>
  </si>
  <si>
    <t>913-006-86-14</t>
  </si>
  <si>
    <t>Покровский Роман Игоревич</t>
  </si>
  <si>
    <t>прих</t>
  </si>
  <si>
    <t>Экспо-Кемерово</t>
  </si>
  <si>
    <t> 8-923-608-6887</t>
  </si>
  <si>
    <t>7167 красный шагрень</t>
  </si>
  <si>
    <t xml:space="preserve">ИП Манькова ( Маньков Мебель) </t>
  </si>
  <si>
    <t>89232449441 Надежда</t>
  </si>
  <si>
    <t>карта</t>
  </si>
  <si>
    <t>счет</t>
  </si>
  <si>
    <t>нал</t>
  </si>
  <si>
    <t>Черный велюр 963-3</t>
  </si>
  <si>
    <t>ООО Мебель стиль</t>
  </si>
  <si>
    <t>695  венге</t>
  </si>
  <si>
    <t>5023 синга бронза</t>
  </si>
  <si>
    <t>5021 синга жемчуг</t>
  </si>
  <si>
    <t>GMG-754854 Galaxy Grape</t>
  </si>
  <si>
    <t>самоличенко</t>
  </si>
  <si>
    <t>селиванов</t>
  </si>
  <si>
    <t>8913-017-27-75</t>
  </si>
  <si>
    <t>Петров</t>
  </si>
  <si>
    <t xml:space="preserve">горчицаMMG54824 </t>
  </si>
  <si>
    <t>синга пурпур05022</t>
  </si>
  <si>
    <t>белый платан сс5021</t>
  </si>
  <si>
    <t>RAL6029ukzytw</t>
  </si>
  <si>
    <t>софт бежевый МСД05060</t>
  </si>
  <si>
    <t>GMM77751</t>
  </si>
  <si>
    <t>венг2093-7</t>
  </si>
  <si>
    <t>аллюминий тесненый8337</t>
  </si>
  <si>
    <t>венге696</t>
  </si>
  <si>
    <t>алекс вуд</t>
  </si>
  <si>
    <t>бежевый плющ603</t>
  </si>
  <si>
    <t>атабаев</t>
  </si>
  <si>
    <t>синий 3993</t>
  </si>
  <si>
    <t>гламурНТ425В</t>
  </si>
  <si>
    <t xml:space="preserve">покровский </t>
  </si>
  <si>
    <t>913-006-86-14 роман</t>
  </si>
  <si>
    <t>мкм(томск)</t>
  </si>
  <si>
    <t>орех седой светлый КС9049</t>
  </si>
  <si>
    <t>RAL9003</t>
  </si>
  <si>
    <t>291-91-41</t>
  </si>
  <si>
    <t>багира</t>
  </si>
  <si>
    <t>89139379130 Олег Петров</t>
  </si>
  <si>
    <t>оранж пастель KH886-6T</t>
  </si>
  <si>
    <t>сталь шагрень МСМ0014028</t>
  </si>
  <si>
    <t>МСН77524</t>
  </si>
  <si>
    <t>575, 80701-7</t>
  </si>
  <si>
    <t>патина венге 05052</t>
  </si>
  <si>
    <t>лиственница 0050</t>
  </si>
  <si>
    <t>мазаненко</t>
  </si>
  <si>
    <t>8923-244-52-24</t>
  </si>
  <si>
    <t>8913-985-89-30</t>
  </si>
  <si>
    <t>патина радиаMCN05033</t>
  </si>
  <si>
    <t>индиго ТР-804</t>
  </si>
  <si>
    <t>василёк МСМ0009091</t>
  </si>
  <si>
    <t>8913-985-39-30 Игорь</t>
  </si>
  <si>
    <t>тыква ТР-806</t>
  </si>
  <si>
    <t>дуб выбеленный СС8082</t>
  </si>
  <si>
    <t>RMG 46 Paint Aluminium</t>
  </si>
  <si>
    <t>клён тиснённый Р21001-06а-800</t>
  </si>
  <si>
    <t>8913-470-33-53 ольга</t>
  </si>
  <si>
    <t>авентос</t>
  </si>
  <si>
    <t>сапли KL01-28</t>
  </si>
  <si>
    <t>дуб сакальский20141-4</t>
  </si>
  <si>
    <t>сталь0026003</t>
  </si>
  <si>
    <t>дюплекс шампань847-1</t>
  </si>
  <si>
    <t>дюна чёрная77452</t>
  </si>
  <si>
    <t>д200</t>
  </si>
  <si>
    <t>лайм апельсин 5447</t>
  </si>
  <si>
    <t>мебель-шик</t>
  </si>
  <si>
    <t>RAL7042</t>
  </si>
  <si>
    <t>RAL3001</t>
  </si>
  <si>
    <t>RAL6026</t>
  </si>
  <si>
    <t>губич</t>
  </si>
  <si>
    <t>шоколад075</t>
  </si>
  <si>
    <t>бос братск</t>
  </si>
  <si>
    <t>8913-470-33-53 Ольга</t>
  </si>
  <si>
    <t>0209-10лён белый</t>
  </si>
  <si>
    <t>8913-985-89-30 Валерий</t>
  </si>
  <si>
    <t>стройиндустрия</t>
  </si>
  <si>
    <t>корнеев</t>
  </si>
  <si>
    <t>куникеев</t>
  </si>
  <si>
    <t>8913-912-01-30 Сергей</t>
  </si>
  <si>
    <t>нэрз</t>
  </si>
  <si>
    <t>зелёный 54814</t>
  </si>
  <si>
    <t>эбен7041</t>
  </si>
  <si>
    <t>ваниль0070003</t>
  </si>
  <si>
    <t>906-995-02-01Сергей</t>
  </si>
  <si>
    <t>роза розовая</t>
  </si>
  <si>
    <t>розовыйНТ120В</t>
  </si>
  <si>
    <t>8923-245-91-90</t>
  </si>
  <si>
    <t>бургундское вино 8021-6</t>
  </si>
  <si>
    <t>волна ваниль НМ-042</t>
  </si>
  <si>
    <t>шпон орех 07070</t>
  </si>
  <si>
    <t>ночь 305-6</t>
  </si>
  <si>
    <t>ясень жемчужуг98315</t>
  </si>
  <si>
    <t>мускат25</t>
  </si>
  <si>
    <t>фиалка30</t>
  </si>
  <si>
    <t>патина радиал05033</t>
  </si>
  <si>
    <t>давыдов</t>
  </si>
  <si>
    <t>8-913-912-56-05</t>
  </si>
  <si>
    <t>капучино6023-001</t>
  </si>
  <si>
    <t>красный1600</t>
  </si>
  <si>
    <t>89069066936 Алексей</t>
  </si>
  <si>
    <t>ясень золото 07084</t>
  </si>
  <si>
    <t>венге золото 7374</t>
  </si>
  <si>
    <t>фрост пурпур05033</t>
  </si>
  <si>
    <t>8983-320-08-00</t>
  </si>
  <si>
    <t>Yelow river001003G</t>
  </si>
  <si>
    <t>сластина</t>
  </si>
  <si>
    <t>8905-931-98-12</t>
  </si>
  <si>
    <t>ульянов</t>
  </si>
  <si>
    <t>8913-930-73-83 Дмитрий</t>
  </si>
  <si>
    <t>венге кофе сс8093</t>
  </si>
  <si>
    <t>мои</t>
  </si>
  <si>
    <t>89139858930 валерий</t>
  </si>
  <si>
    <t>гусаченко</t>
  </si>
  <si>
    <t>8913-007-91-38</t>
  </si>
  <si>
    <t>0.814</t>
  </si>
  <si>
    <t>рал9010</t>
  </si>
  <si>
    <t>шутов</t>
  </si>
  <si>
    <t>гутаров</t>
  </si>
  <si>
    <t>ефименко</t>
  </si>
  <si>
    <t>ТР810 графит</t>
  </si>
  <si>
    <t>8903-904-77-25</t>
  </si>
  <si>
    <t>PMG46</t>
  </si>
  <si>
    <t>МСМ007003</t>
  </si>
  <si>
    <t>ДТ2103 молочный</t>
  </si>
  <si>
    <t>8913-985-89-30 валерий</t>
  </si>
  <si>
    <t>8923-234-18-55</t>
  </si>
  <si>
    <t>жёлтый823-6</t>
  </si>
  <si>
    <t>титан белый сс7062</t>
  </si>
  <si>
    <t>штрокс813-2</t>
  </si>
  <si>
    <t>абиком-пк</t>
  </si>
  <si>
    <t>молочныйДТ2103</t>
  </si>
  <si>
    <t>лайм ДМ351-28</t>
  </si>
  <si>
    <t>8913-765-94-90</t>
  </si>
  <si>
    <t>дюна лайм</t>
  </si>
  <si>
    <t>покровский</t>
  </si>
  <si>
    <t>агафонов</t>
  </si>
  <si>
    <t>8913-901-83-55 Денис</t>
  </si>
  <si>
    <t>жёлтый00116G</t>
  </si>
  <si>
    <t>кудреватых</t>
  </si>
  <si>
    <t>8924-710-74-01 Сергей</t>
  </si>
  <si>
    <t>лаймТР802</t>
  </si>
  <si>
    <t>Мебель МИР</t>
  </si>
  <si>
    <t>орех светлый натур сс8078</t>
  </si>
  <si>
    <t>орех тёмный натур. Сс8077</t>
  </si>
  <si>
    <t>жечуг8045-1G</t>
  </si>
  <si>
    <t>реалвуд молоч. МСН77522</t>
  </si>
  <si>
    <t>Стиников</t>
  </si>
  <si>
    <t>89139187463 Владимир</t>
  </si>
  <si>
    <t>левшова</t>
  </si>
  <si>
    <t>89134315651 Майя</t>
  </si>
  <si>
    <t>дуб патина 2410-М12</t>
  </si>
  <si>
    <t>синга бронза 05023</t>
  </si>
  <si>
    <t>лайм абрикос5437</t>
  </si>
  <si>
    <t>лайм ваниль5417</t>
  </si>
  <si>
    <t>платан шампань сс5023</t>
  </si>
  <si>
    <t>Мирохин</t>
  </si>
  <si>
    <t>8952-900-15-53</t>
  </si>
  <si>
    <t>софт латте 52</t>
  </si>
  <si>
    <t>крем браш77556</t>
  </si>
  <si>
    <t>ЗТС</t>
  </si>
  <si>
    <t>браш грей 77559</t>
  </si>
  <si>
    <t>бахарев</t>
  </si>
  <si>
    <t>2631877 владимир</t>
  </si>
  <si>
    <t>платина ясень05049</t>
  </si>
  <si>
    <t>для евгения</t>
  </si>
  <si>
    <t>цикота</t>
  </si>
  <si>
    <t>РАЛ9003</t>
  </si>
  <si>
    <t>сандал серый ТР-235Т</t>
  </si>
  <si>
    <t>лиственницасс0050</t>
  </si>
  <si>
    <t>б.п.</t>
  </si>
  <si>
    <t>8923-117-43-89</t>
  </si>
  <si>
    <t>кремовый9519</t>
  </si>
  <si>
    <t>милерсон</t>
  </si>
  <si>
    <t>8952-932-44-17</t>
  </si>
  <si>
    <t>маньков</t>
  </si>
  <si>
    <t>олива 6416</t>
  </si>
  <si>
    <t>каштан светлый сс8063</t>
  </si>
  <si>
    <t>крем9519</t>
  </si>
  <si>
    <t>сирень0028003</t>
  </si>
  <si>
    <t>палисандр рио сс7094</t>
  </si>
  <si>
    <t>зтс</t>
  </si>
  <si>
    <t>дуб седой0101</t>
  </si>
  <si>
    <t>RAL9023</t>
  </si>
  <si>
    <t>вектор</t>
  </si>
  <si>
    <t>8909-531-00-00 Алексей</t>
  </si>
  <si>
    <t>ветка сакуры953-1</t>
  </si>
  <si>
    <t>браш крем 77559</t>
  </si>
  <si>
    <t>большов</t>
  </si>
  <si>
    <t>89137356616 сергей</t>
  </si>
  <si>
    <t>тухташов</t>
  </si>
  <si>
    <t>287-30-29</t>
  </si>
  <si>
    <t>мсм007003</t>
  </si>
  <si>
    <t>ясень жемчужный98315</t>
  </si>
  <si>
    <t>мокко282-3</t>
  </si>
  <si>
    <t>рябов</t>
  </si>
  <si>
    <t>8953-783-01-32</t>
  </si>
  <si>
    <t>РАЛ7036</t>
  </si>
  <si>
    <t>дуб мелвин6555</t>
  </si>
  <si>
    <t>РАЛ</t>
  </si>
  <si>
    <t>РАЛ1013</t>
  </si>
  <si>
    <t>8913-375-19-77</t>
  </si>
  <si>
    <t>РАЛ5014</t>
  </si>
  <si>
    <t>патина дуб сс5445</t>
  </si>
  <si>
    <t>стоун браун МСН77546</t>
  </si>
  <si>
    <t>патина дуб сс77534</t>
  </si>
  <si>
    <t>бп</t>
  </si>
  <si>
    <t>малин.бархат611</t>
  </si>
  <si>
    <t>пурпур шагрень05026</t>
  </si>
  <si>
    <t>сирень шагрень-0018091</t>
  </si>
  <si>
    <t>дуб сонома  ТЕ513</t>
  </si>
  <si>
    <t>дуб белёный 807</t>
  </si>
  <si>
    <t>данилова</t>
  </si>
  <si>
    <t>крем сс 3045</t>
  </si>
  <si>
    <t>РАЛ9010</t>
  </si>
  <si>
    <t>тр804индиго</t>
  </si>
  <si>
    <t>вишня1892-24</t>
  </si>
  <si>
    <t>ооо мебель хит</t>
  </si>
  <si>
    <t>софт смоки53</t>
  </si>
  <si>
    <t>мрамор820-2</t>
  </si>
  <si>
    <t>яценко</t>
  </si>
  <si>
    <t>89139471612 юрий</t>
  </si>
  <si>
    <t>молов</t>
  </si>
  <si>
    <t>79039991486александр</t>
  </si>
  <si>
    <t>лайм ТР802</t>
  </si>
  <si>
    <t>гобелен бургундия сс5088</t>
  </si>
  <si>
    <r>
      <t> </t>
    </r>
    <r>
      <rPr>
        <sz val="11"/>
        <color rgb="FFF26D00"/>
        <rFont val="Arial"/>
        <family val="2"/>
        <charset val="204"/>
      </rPr>
      <t>89232449441Надежда</t>
    </r>
  </si>
  <si>
    <t>8953-783-01-32.89231131375</t>
  </si>
  <si>
    <t>89130077940Александр</t>
  </si>
  <si>
    <t>бн</t>
  </si>
  <si>
    <t>фобос</t>
  </si>
  <si>
    <t>вдв</t>
  </si>
  <si>
    <t>черный089-2Т</t>
  </si>
  <si>
    <t>бамбук8096</t>
  </si>
  <si>
    <t>желтыйKS823-6T</t>
  </si>
  <si>
    <t>HG003</t>
  </si>
  <si>
    <t>алейник</t>
  </si>
  <si>
    <t>8960-788-22-99 Вадим</t>
  </si>
  <si>
    <t>патина радиал 05042</t>
  </si>
  <si>
    <t>дуб сонома светлый ТЕ-512</t>
  </si>
  <si>
    <t>волна черная 040</t>
  </si>
  <si>
    <t>волна жемчуг 041</t>
  </si>
  <si>
    <t>лазурный 54811</t>
  </si>
  <si>
    <t>шампань темный732</t>
  </si>
  <si>
    <t>акация светлая4757</t>
  </si>
  <si>
    <t>лайм50803</t>
  </si>
  <si>
    <t>патина тик шоколад5446</t>
  </si>
  <si>
    <t>пламя100</t>
  </si>
  <si>
    <t>салатовый0013007</t>
  </si>
  <si>
    <t>дуб тристан 77537</t>
  </si>
  <si>
    <t>фиолетовый 125</t>
  </si>
  <si>
    <t>волны перламутр 041</t>
  </si>
  <si>
    <t>керамика07077</t>
  </si>
  <si>
    <t>бражников</t>
  </si>
  <si>
    <t>паинт титан 45</t>
  </si>
  <si>
    <t>платан перламутр сс5022</t>
  </si>
  <si>
    <t>аметист тм449</t>
  </si>
  <si>
    <t>8930-412-80-36надежда</t>
  </si>
  <si>
    <t>РАЛ7042</t>
  </si>
  <si>
    <t>светлый венге194-7т</t>
  </si>
  <si>
    <t>лесной орех сс8016</t>
  </si>
  <si>
    <t>клён Р210106а</t>
  </si>
  <si>
    <t>михед</t>
  </si>
  <si>
    <t>сизый 1705-1</t>
  </si>
  <si>
    <t>рал1015</t>
  </si>
  <si>
    <t>базис мебель</t>
  </si>
  <si>
    <t>лаванда110</t>
  </si>
  <si>
    <t>чайко</t>
  </si>
  <si>
    <t>фобос(тоск)</t>
  </si>
  <si>
    <t>ель умбра ТК-640</t>
  </si>
  <si>
    <t>итальянский орех61027</t>
  </si>
  <si>
    <t>рябиков</t>
  </si>
  <si>
    <t>т.8913-936-29-83</t>
  </si>
  <si>
    <t>абрис</t>
  </si>
  <si>
    <t>8905-903-68-88</t>
  </si>
  <si>
    <t>ракушка черная сс7044</t>
  </si>
  <si>
    <t>серебрянный дождь704-6т</t>
  </si>
  <si>
    <t>огни нью-йорка705-6т</t>
  </si>
  <si>
    <t>8913-714-30-50</t>
  </si>
  <si>
    <t>малина в40</t>
  </si>
  <si>
    <t>клетка сталь4079-6</t>
  </si>
  <si>
    <t>клетка бардр4079-4</t>
  </si>
  <si>
    <t>ателье мебели</t>
  </si>
  <si>
    <t>батиров</t>
  </si>
  <si>
    <t>рал6019</t>
  </si>
  <si>
    <t>НЭРЗ</t>
  </si>
  <si>
    <t>мебель сити</t>
  </si>
  <si>
    <t>евгений попов</t>
  </si>
  <si>
    <t>алпа</t>
  </si>
  <si>
    <t>тр234т</t>
  </si>
  <si>
    <t>те512</t>
  </si>
  <si>
    <t>бук.натур2050-2</t>
  </si>
  <si>
    <t>соник белый 1139</t>
  </si>
  <si>
    <t>дуб 24100-М12</t>
  </si>
  <si>
    <t>ример</t>
  </si>
  <si>
    <t>андрей8952-833-44-00</t>
  </si>
  <si>
    <t>страйп белый313-1</t>
  </si>
  <si>
    <t>небо3886</t>
  </si>
  <si>
    <t>2491Н2</t>
  </si>
  <si>
    <t>беленый дуб807</t>
  </si>
  <si>
    <t>клетка бардо4079-4</t>
  </si>
  <si>
    <t>дуб романо сс0080</t>
  </si>
  <si>
    <t>89139120130 сергей</t>
  </si>
  <si>
    <t>аллюминий 127</t>
  </si>
  <si>
    <t>89137476652 Борис</t>
  </si>
  <si>
    <t>Кузнецов</t>
  </si>
  <si>
    <t>GMG 754867 Galaxy Chocolate</t>
  </si>
  <si>
    <t>RB 4528 белый</t>
  </si>
  <si>
    <t>8923-464-97-82</t>
  </si>
  <si>
    <t>57 софт крем</t>
  </si>
  <si>
    <t>32 шторм глянец</t>
  </si>
  <si>
    <t>054072 рельеф пастель</t>
  </si>
  <si>
    <t>59 софт грей</t>
  </si>
  <si>
    <t>антонов андрей</t>
  </si>
  <si>
    <t>02-55 лен золотой</t>
  </si>
  <si>
    <t>№ п/п</t>
  </si>
  <si>
    <t>Сумма по счету</t>
  </si>
  <si>
    <t>Дата выставления счета</t>
  </si>
  <si>
    <t>Сумма перевода</t>
  </si>
  <si>
    <t>Дата оплаты</t>
  </si>
  <si>
    <t>Задолженность(-) /переплата</t>
  </si>
  <si>
    <t>Задолженность на 01.09.2018</t>
  </si>
  <si>
    <t xml:space="preserve">№ п/п </t>
  </si>
  <si>
    <t>Расходы</t>
  </si>
  <si>
    <t>Безнал</t>
  </si>
  <si>
    <t>Нал</t>
  </si>
  <si>
    <t>Карта</t>
  </si>
  <si>
    <t>Доходы</t>
  </si>
  <si>
    <t>Накладные</t>
  </si>
  <si>
    <t>Производство</t>
  </si>
  <si>
    <t>Итого</t>
  </si>
  <si>
    <t>Период</t>
  </si>
  <si>
    <t>Сентябрь</t>
  </si>
  <si>
    <t>№ заказа</t>
  </si>
  <si>
    <t xml:space="preserve">Итого за период </t>
  </si>
  <si>
    <t>Дата платежа</t>
  </si>
  <si>
    <t xml:space="preserve">Итого </t>
  </si>
  <si>
    <t>ТЕ512 дуб сонома светлый</t>
  </si>
  <si>
    <t>фрезеровка</t>
  </si>
  <si>
    <t>модерн</t>
  </si>
  <si>
    <t>МСН 777559 Браш Грей</t>
  </si>
  <si>
    <t>цезарь</t>
  </si>
  <si>
    <t>аренда</t>
  </si>
  <si>
    <t>Шпанцева</t>
  </si>
  <si>
    <t>АЛПА</t>
  </si>
  <si>
    <t>орех тавалато МСМ0037007, патина коричневая</t>
  </si>
  <si>
    <t>2050 ваниль</t>
  </si>
  <si>
    <t>красный шагрень 7167</t>
  </si>
  <si>
    <t>белый RB 4528</t>
  </si>
  <si>
    <t>лестница</t>
  </si>
  <si>
    <t>RB3875 штормовое море</t>
  </si>
  <si>
    <t>RB2494H2 ваниль</t>
  </si>
  <si>
    <t xml:space="preserve"> попросить ускорить</t>
  </si>
  <si>
    <t>сумма счета Владимира</t>
  </si>
  <si>
    <t>получение заказа</t>
  </si>
  <si>
    <t>передано Владимиру</t>
  </si>
  <si>
    <t xml:space="preserve"> выдано клиенту</t>
  </si>
  <si>
    <t>цвет</t>
  </si>
  <si>
    <t>цена клиента</t>
  </si>
  <si>
    <t>рал 6019</t>
  </si>
  <si>
    <t>модерн, Р5</t>
  </si>
  <si>
    <t>НТ102 черный</t>
  </si>
  <si>
    <t>часть долга</t>
  </si>
  <si>
    <t>модерн, Р2</t>
  </si>
  <si>
    <t>шафран ТР-805</t>
  </si>
  <si>
    <t>модерн, Х3, 18 мм</t>
  </si>
  <si>
    <t>силк крем MST 51945</t>
  </si>
  <si>
    <t>фр.Томс. №71,18мм</t>
  </si>
  <si>
    <t>шоколад 029-S2</t>
  </si>
  <si>
    <t>верона, классика</t>
  </si>
  <si>
    <t>мрамор беж. RB 9028-14</t>
  </si>
  <si>
    <t>сс0080 дуб романо</t>
  </si>
  <si>
    <t>нт 105 желтый</t>
  </si>
  <si>
    <t>модерн, р5</t>
  </si>
  <si>
    <t>итал. орех MCW0061027</t>
  </si>
  <si>
    <t>флоренция б/к,классика</t>
  </si>
  <si>
    <t>MCN07074  шпон дуб лучиано</t>
  </si>
  <si>
    <t>mcn 07055 венге мали натур</t>
  </si>
  <si>
    <t>модерн, Р2, Р5</t>
  </si>
  <si>
    <t>модерн, Р5,Классика</t>
  </si>
  <si>
    <t>бауэр</t>
  </si>
  <si>
    <t>слива тёмная 269-2Т</t>
  </si>
  <si>
    <t>модерн Р2,Р5</t>
  </si>
  <si>
    <t>модерн Р2</t>
  </si>
  <si>
    <t>карниз</t>
  </si>
  <si>
    <t>по рисунку</t>
  </si>
  <si>
    <t>киевская корона</t>
  </si>
  <si>
    <t>багеты</t>
  </si>
  <si>
    <t>модерн Р0</t>
  </si>
  <si>
    <t>8913-900-80-13 виталий</t>
  </si>
  <si>
    <t>модерн р2</t>
  </si>
  <si>
    <t>мсм002003G</t>
  </si>
  <si>
    <t>селена классика</t>
  </si>
  <si>
    <t>ваниль2494Н2</t>
  </si>
  <si>
    <t>модерн Р5</t>
  </si>
  <si>
    <t>8962-817-75-69</t>
  </si>
  <si>
    <t>макиоти 234</t>
  </si>
  <si>
    <t>абрис новокузнецк</t>
  </si>
  <si>
    <t>каос беж6548</t>
  </si>
  <si>
    <t>бумажкин</t>
  </si>
  <si>
    <t>бизе патина сс5059</t>
  </si>
  <si>
    <t>мальта классика</t>
  </si>
  <si>
    <t>дуб седой 80701-7</t>
  </si>
  <si>
    <t>соты в патине</t>
  </si>
  <si>
    <t>белое дерево 1155вд</t>
  </si>
  <si>
    <t>марсель, марсель</t>
  </si>
  <si>
    <t>крем браш МСН77556</t>
  </si>
  <si>
    <t>GMG 754859 Galaxy Chili</t>
  </si>
  <si>
    <t>лабиринт Р5</t>
  </si>
  <si>
    <t>готика Р5</t>
  </si>
  <si>
    <t>анегри темный 8002</t>
  </si>
  <si>
    <t>квадрат классика</t>
  </si>
  <si>
    <t>сибирь-стиль</t>
  </si>
  <si>
    <t>орех натур. Темный8077</t>
  </si>
  <si>
    <t>модерн классика</t>
  </si>
  <si>
    <t>дуб лучиано 07074</t>
  </si>
  <si>
    <t>софт Грей 59</t>
  </si>
  <si>
    <t>попов</t>
  </si>
  <si>
    <t>Приходкин</t>
  </si>
  <si>
    <t>ершов</t>
  </si>
  <si>
    <t>8913-955-49-07</t>
  </si>
  <si>
    <t>наборный, Р2</t>
  </si>
  <si>
    <t>венге темный 26 сс8026</t>
  </si>
  <si>
    <t>SG237 Лемато</t>
  </si>
  <si>
    <t>9515 кремовый</t>
  </si>
  <si>
    <t>без пленки</t>
  </si>
  <si>
    <t>багет малый</t>
  </si>
  <si>
    <t>евсютин</t>
  </si>
  <si>
    <t>IMG54814 зелёный металлик глянец</t>
  </si>
  <si>
    <t>плеть Р2</t>
  </si>
  <si>
    <t xml:space="preserve">мираж жемчуг MCD05030 </t>
  </si>
</sst>
</file>

<file path=xl/styles.xml><?xml version="1.0" encoding="utf-8"?>
<styleSheet xmlns="http://schemas.openxmlformats.org/spreadsheetml/2006/main">
  <numFmts count="5">
    <numFmt numFmtId="43" formatCode="_-* #,##0.00_р_._-;\-* #,##0.00_р_._-;_-* &quot;-&quot;??_р_._-;_-@_-"/>
    <numFmt numFmtId="164" formatCode="d/m/yy;@"/>
    <numFmt numFmtId="165" formatCode="0.000"/>
    <numFmt numFmtId="166" formatCode="0.00_ ;[Red]\-0.00\ "/>
    <numFmt numFmtId="167" formatCode="dd/mm/yy;@"/>
  </numFmts>
  <fonts count="3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7030A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92D05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0" tint="-4.9989318521683403E-2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rgb="FF002060"/>
      <name val="Calibri"/>
      <family val="2"/>
      <charset val="204"/>
      <scheme val="minor"/>
    </font>
    <font>
      <sz val="12"/>
      <color rgb="FFFFFF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b/>
      <sz val="12"/>
      <color rgb="FF00B0F0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F26D00"/>
      <name val="Arial"/>
      <family val="2"/>
      <charset val="204"/>
    </font>
    <font>
      <b/>
      <sz val="12"/>
      <color rgb="FFFFFF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rgb="FF7030A0"/>
      <name val="Calibri"/>
      <family val="2"/>
      <charset val="204"/>
      <scheme val="minor"/>
    </font>
    <font>
      <sz val="11"/>
      <color rgb="FF0077CC"/>
      <name val="Arial"/>
      <family val="2"/>
      <charset val="204"/>
    </font>
    <font>
      <sz val="11"/>
      <name val="Arial"/>
      <family val="2"/>
      <charset val="204"/>
    </font>
    <font>
      <sz val="12"/>
      <color theme="4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3" fillId="0" borderId="1" xfId="0" applyNumberFormat="1" applyFont="1" applyBorder="1"/>
    <xf numFmtId="164" fontId="3" fillId="7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2" fontId="3" fillId="6" borderId="1" xfId="0" applyNumberFormat="1" applyFont="1" applyFill="1" applyBorder="1"/>
    <xf numFmtId="0" fontId="2" fillId="2" borderId="2" xfId="0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164" fontId="3" fillId="7" borderId="2" xfId="0" applyNumberFormat="1" applyFont="1" applyFill="1" applyBorder="1" applyAlignment="1">
      <alignment horizontal="center"/>
    </xf>
    <xf numFmtId="2" fontId="3" fillId="6" borderId="2" xfId="0" applyNumberFormat="1" applyFont="1" applyFill="1" applyBorder="1"/>
    <xf numFmtId="0" fontId="3" fillId="0" borderId="2" xfId="0" applyFont="1" applyBorder="1"/>
    <xf numFmtId="0" fontId="5" fillId="0" borderId="7" xfId="0" applyFont="1" applyFill="1" applyBorder="1"/>
    <xf numFmtId="2" fontId="5" fillId="0" borderId="7" xfId="0" applyNumberFormat="1" applyFont="1" applyFill="1" applyBorder="1"/>
    <xf numFmtId="0" fontId="2" fillId="2" borderId="3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3" fillId="4" borderId="3" xfId="0" applyFont="1" applyFill="1" applyBorder="1"/>
    <xf numFmtId="164" fontId="3" fillId="0" borderId="3" xfId="0" applyNumberFormat="1" applyFont="1" applyBorder="1" applyAlignment="1">
      <alignment horizontal="center"/>
    </xf>
    <xf numFmtId="2" fontId="3" fillId="6" borderId="3" xfId="0" applyNumberFormat="1" applyFont="1" applyFill="1" applyBorder="1"/>
    <xf numFmtId="0" fontId="3" fillId="0" borderId="3" xfId="0" applyFont="1" applyBorder="1"/>
    <xf numFmtId="164" fontId="3" fillId="7" borderId="1" xfId="0" applyNumberFormat="1" applyFont="1" applyFill="1" applyBorder="1"/>
    <xf numFmtId="0" fontId="3" fillId="8" borderId="1" xfId="0" applyFont="1" applyFill="1" applyBorder="1"/>
    <xf numFmtId="0" fontId="2" fillId="9" borderId="1" xfId="0" applyFont="1" applyFill="1" applyBorder="1"/>
    <xf numFmtId="0" fontId="3" fillId="9" borderId="1" xfId="0" applyFont="1" applyFill="1" applyBorder="1"/>
    <xf numFmtId="0" fontId="6" fillId="9" borderId="1" xfId="0" applyFont="1" applyFill="1" applyBorder="1"/>
    <xf numFmtId="0" fontId="8" fillId="9" borderId="1" xfId="0" applyFont="1" applyFill="1" applyBorder="1"/>
    <xf numFmtId="165" fontId="6" fillId="9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64" fontId="3" fillId="9" borderId="1" xfId="0" applyNumberFormat="1" applyFont="1" applyFill="1" applyBorder="1"/>
    <xf numFmtId="2" fontId="3" fillId="9" borderId="1" xfId="0" applyNumberFormat="1" applyFont="1" applyFill="1" applyBorder="1"/>
    <xf numFmtId="165" fontId="6" fillId="9" borderId="1" xfId="0" applyNumberFormat="1" applyFont="1" applyFill="1" applyBorder="1" applyAlignment="1">
      <alignment horizontal="left"/>
    </xf>
    <xf numFmtId="0" fontId="3" fillId="11" borderId="1" xfId="0" applyFont="1" applyFill="1" applyBorder="1"/>
    <xf numFmtId="164" fontId="3" fillId="12" borderId="1" xfId="0" applyNumberFormat="1" applyFont="1" applyFill="1" applyBorder="1"/>
    <xf numFmtId="0" fontId="8" fillId="13" borderId="1" xfId="0" applyFont="1" applyFill="1" applyBorder="1"/>
    <xf numFmtId="0" fontId="8" fillId="3" borderId="1" xfId="0" applyFont="1" applyFill="1" applyBorder="1"/>
    <xf numFmtId="0" fontId="13" fillId="9" borderId="1" xfId="0" applyFont="1" applyFill="1" applyBorder="1"/>
    <xf numFmtId="0" fontId="14" fillId="3" borderId="1" xfId="0" applyFont="1" applyFill="1" applyBorder="1"/>
    <xf numFmtId="0" fontId="8" fillId="3" borderId="1" xfId="0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65" fontId="17" fillId="3" borderId="1" xfId="0" applyNumberFormat="1" applyFont="1" applyFill="1" applyBorder="1" applyAlignment="1">
      <alignment horizontal="left"/>
    </xf>
    <xf numFmtId="0" fontId="17" fillId="3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20" fillId="2" borderId="1" xfId="0" applyFont="1" applyFill="1" applyBorder="1"/>
    <xf numFmtId="0" fontId="2" fillId="8" borderId="1" xfId="0" applyFont="1" applyFill="1" applyBorder="1"/>
    <xf numFmtId="43" fontId="6" fillId="2" borderId="1" xfId="1" applyFont="1" applyFill="1" applyBorder="1"/>
    <xf numFmtId="0" fontId="6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0" fontId="3" fillId="13" borderId="1" xfId="0" applyFont="1" applyFill="1" applyBorder="1"/>
    <xf numFmtId="0" fontId="2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 vertical="center"/>
    </xf>
    <xf numFmtId="0" fontId="3" fillId="9" borderId="3" xfId="0" applyFont="1" applyFill="1" applyBorder="1"/>
    <xf numFmtId="0" fontId="3" fillId="9" borderId="10" xfId="0" applyFont="1" applyFill="1" applyBorder="1"/>
    <xf numFmtId="0" fontId="6" fillId="4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7" fillId="0" borderId="0" xfId="0" applyFont="1"/>
    <xf numFmtId="0" fontId="4" fillId="9" borderId="11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9" fillId="14" borderId="11" xfId="0" applyFont="1" applyFill="1" applyBorder="1" applyAlignment="1">
      <alignment horizontal="center" vertical="center"/>
    </xf>
    <xf numFmtId="0" fontId="29" fillId="9" borderId="11" xfId="0" applyFont="1" applyFill="1" applyBorder="1" applyAlignment="1">
      <alignment horizontal="center" vertical="center"/>
    </xf>
    <xf numFmtId="0" fontId="29" fillId="11" borderId="11" xfId="0" applyFont="1" applyFill="1" applyBorder="1" applyAlignment="1">
      <alignment horizontal="center" vertical="center"/>
    </xf>
    <xf numFmtId="0" fontId="30" fillId="11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67" fontId="3" fillId="14" borderId="1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31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1" xfId="0" applyFont="1" applyBorder="1"/>
    <xf numFmtId="0" fontId="6" fillId="3" borderId="11" xfId="0" applyFont="1" applyFill="1" applyBorder="1" applyAlignment="1">
      <alignment horizontal="center" vertical="center" wrapText="1"/>
    </xf>
    <xf numFmtId="0" fontId="0" fillId="16" borderId="11" xfId="0" applyFill="1" applyBorder="1"/>
    <xf numFmtId="0" fontId="0" fillId="0" borderId="11" xfId="0" applyBorder="1"/>
    <xf numFmtId="14" fontId="0" fillId="0" borderId="11" xfId="0" applyNumberFormat="1" applyBorder="1"/>
    <xf numFmtId="0" fontId="0" fillId="4" borderId="11" xfId="0" applyFill="1" applyBorder="1"/>
    <xf numFmtId="0" fontId="0" fillId="3" borderId="11" xfId="0" applyFill="1" applyBorder="1"/>
    <xf numFmtId="0" fontId="0" fillId="6" borderId="11" xfId="0" applyFill="1" applyBorder="1"/>
    <xf numFmtId="0" fontId="0" fillId="17" borderId="11" xfId="0" applyFill="1" applyBorder="1"/>
    <xf numFmtId="0" fontId="6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2" fontId="3" fillId="6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5" fillId="0" borderId="7" xfId="0" applyFont="1" applyFill="1" applyBorder="1" applyAlignment="1"/>
    <xf numFmtId="0" fontId="7" fillId="4" borderId="3" xfId="0" applyFont="1" applyFill="1" applyBorder="1" applyAlignment="1"/>
    <xf numFmtId="0" fontId="7" fillId="0" borderId="1" xfId="0" applyFont="1" applyFill="1" applyBorder="1" applyAlignment="1"/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8" borderId="1" xfId="0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 vertical="center"/>
    </xf>
    <xf numFmtId="0" fontId="6" fillId="6" borderId="1" xfId="0" applyFont="1" applyFill="1" applyBorder="1" applyAlignment="1">
      <alignment horizontal="right"/>
    </xf>
    <xf numFmtId="0" fontId="6" fillId="6" borderId="2" xfId="0" applyFont="1" applyFill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6" fillId="9" borderId="1" xfId="0" applyFont="1" applyFill="1" applyBorder="1" applyAlignment="1">
      <alignment horizontal="right" vertical="center"/>
    </xf>
    <xf numFmtId="0" fontId="6" fillId="9" borderId="1" xfId="0" applyFont="1" applyFill="1" applyBorder="1" applyAlignment="1">
      <alignment horizontal="right"/>
    </xf>
    <xf numFmtId="0" fontId="15" fillId="6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 vertical="center"/>
    </xf>
    <xf numFmtId="2" fontId="3" fillId="5" borderId="1" xfId="0" applyNumberFormat="1" applyFont="1" applyFill="1" applyBorder="1" applyAlignment="1">
      <alignment horizontal="right"/>
    </xf>
    <xf numFmtId="2" fontId="3" fillId="5" borderId="2" xfId="0" applyNumberFormat="1" applyFont="1" applyFill="1" applyBorder="1" applyAlignment="1">
      <alignment horizontal="right"/>
    </xf>
    <xf numFmtId="2" fontId="5" fillId="0" borderId="7" xfId="0" applyNumberFormat="1" applyFont="1" applyFill="1" applyBorder="1" applyAlignment="1">
      <alignment horizontal="right"/>
    </xf>
    <xf numFmtId="2" fontId="3" fillId="5" borderId="3" xfId="0" applyNumberFormat="1" applyFont="1" applyFill="1" applyBorder="1" applyAlignment="1">
      <alignment horizontal="right"/>
    </xf>
    <xf numFmtId="2" fontId="6" fillId="9" borderId="1" xfId="0" applyNumberFormat="1" applyFont="1" applyFill="1" applyBorder="1" applyAlignment="1">
      <alignment horizontal="right" vertical="center"/>
    </xf>
    <xf numFmtId="2" fontId="6" fillId="9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65" fontId="4" fillId="3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2" fontId="4" fillId="6" borderId="1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8" fillId="2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25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167" fontId="32" fillId="0" borderId="0" xfId="0" applyNumberFormat="1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right" vertical="center"/>
    </xf>
    <xf numFmtId="0" fontId="3" fillId="6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4" fillId="17" borderId="11" xfId="0" applyNumberFormat="1" applyFont="1" applyFill="1" applyBorder="1" applyAlignment="1">
      <alignment horizontal="center" vertical="center"/>
    </xf>
    <xf numFmtId="0" fontId="2" fillId="16" borderId="11" xfId="0" applyNumberFormat="1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 wrapText="1"/>
    </xf>
    <xf numFmtId="0" fontId="28" fillId="14" borderId="11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 wrapText="1"/>
    </xf>
    <xf numFmtId="0" fontId="28" fillId="14" borderId="12" xfId="0" applyFont="1" applyFill="1" applyBorder="1" applyAlignment="1">
      <alignment horizontal="center" vertical="center" wrapText="1"/>
    </xf>
    <xf numFmtId="0" fontId="28" fillId="14" borderId="13" xfId="0" applyFont="1" applyFill="1" applyBorder="1" applyAlignment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1991</xdr:row>
      <xdr:rowOff>0</xdr:rowOff>
    </xdr:from>
    <xdr:to>
      <xdr:col>1</xdr:col>
      <xdr:colOff>0</xdr:colOff>
      <xdr:row>1991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1628775" y="12334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0</xdr:colOff>
      <xdr:row>2036</xdr:row>
      <xdr:rowOff>0</xdr:rowOff>
    </xdr:from>
    <xdr:to>
      <xdr:col>1</xdr:col>
      <xdr:colOff>0</xdr:colOff>
      <xdr:row>2036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H="1">
          <a:off x="1628775" y="12734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&#1040;&#1053;&#1058;&#1040;&#1051;&#1068;\12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126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&#1040;&#1053;&#1058;&#1040;&#1051;&#1068;\126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43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43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асады МДФ"/>
    </sheetNames>
    <sheetDataSet>
      <sheetData sheetId="0">
        <row r="53">
          <cell r="F53">
            <v>9</v>
          </cell>
          <cell r="G53">
            <v>2.2612710000000003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фасады МДФ"/>
    </sheetNames>
    <sheetDataSet>
      <sheetData sheetId="0">
        <row r="53">
          <cell r="F53">
            <v>13</v>
          </cell>
          <cell r="G53">
            <v>2.351229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фасады МДФ"/>
    </sheetNames>
    <sheetDataSet>
      <sheetData sheetId="0">
        <row r="43">
          <cell r="G43">
            <v>0.44819999999999999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фасады МДФ"/>
    </sheetNames>
    <sheetDataSet>
      <sheetData sheetId="0">
        <row r="53">
          <cell r="F53">
            <v>11</v>
          </cell>
          <cell r="G53">
            <v>3.3823590000000001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фасады МДФ"/>
    </sheetNames>
    <sheetDataSet>
      <sheetData sheetId="0">
        <row r="53">
          <cell r="F53">
            <v>15</v>
          </cell>
          <cell r="G53">
            <v>0.68195300000000003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34"/>
  <sheetViews>
    <sheetView tabSelected="1" workbookViewId="0">
      <pane ySplit="2" topLeftCell="A2941" activePane="bottomLeft" state="frozen"/>
      <selection pane="bottomLeft" activeCell="L2952" sqref="L2952"/>
    </sheetView>
  </sheetViews>
  <sheetFormatPr defaultColWidth="9.140625" defaultRowHeight="15.75"/>
  <cols>
    <col min="1" max="1" width="24.42578125" style="5" customWidth="1"/>
    <col min="2" max="2" width="28.28515625" style="68" customWidth="1"/>
    <col min="3" max="3" width="6" style="116" customWidth="1"/>
    <col min="4" max="4" width="30" style="7" customWidth="1"/>
    <col min="5" max="5" width="19" style="7" customWidth="1"/>
    <col min="6" max="6" width="9" style="8" customWidth="1"/>
    <col min="7" max="7" width="9" style="93" customWidth="1"/>
    <col min="8" max="8" width="8.140625" style="4" customWidth="1"/>
    <col min="9" max="9" width="4.42578125" style="9" customWidth="1"/>
    <col min="10" max="10" width="9.28515625" style="131" customWidth="1"/>
    <col min="11" max="11" width="8.140625" style="143" customWidth="1"/>
    <col min="12" max="12" width="9.42578125" style="152" customWidth="1"/>
    <col min="13" max="13" width="9" style="10" customWidth="1"/>
    <col min="14" max="14" width="7.7109375" style="161" customWidth="1"/>
    <col min="15" max="15" width="12.140625" style="171" customWidth="1"/>
    <col min="16" max="16" width="9.5703125" style="13" customWidth="1"/>
    <col min="17" max="17" width="11.85546875" style="181" customWidth="1"/>
    <col min="18" max="16384" width="9.140625" style="3"/>
  </cols>
  <sheetData>
    <row r="1" spans="1:17" ht="15" customHeight="1">
      <c r="A1" s="232" t="s">
        <v>28</v>
      </c>
      <c r="B1" s="232"/>
      <c r="C1" s="234" t="s">
        <v>15</v>
      </c>
      <c r="D1" s="234"/>
      <c r="E1" s="234"/>
      <c r="F1" s="234"/>
      <c r="G1" s="234"/>
      <c r="H1" s="234"/>
      <c r="I1" s="235" t="s">
        <v>16</v>
      </c>
      <c r="J1" s="235"/>
      <c r="K1" s="235"/>
      <c r="L1" s="233" t="s">
        <v>19</v>
      </c>
      <c r="M1" s="233"/>
      <c r="N1" s="231" t="s">
        <v>17</v>
      </c>
      <c r="O1" s="231"/>
      <c r="P1" s="231"/>
      <c r="Q1" s="230" t="s">
        <v>10</v>
      </c>
    </row>
    <row r="2" spans="1:17" s="194" customFormat="1" ht="74.25" customHeight="1">
      <c r="A2" s="183" t="s">
        <v>0</v>
      </c>
      <c r="B2" s="184" t="s">
        <v>1</v>
      </c>
      <c r="C2" s="185" t="s">
        <v>13</v>
      </c>
      <c r="D2" s="186" t="s">
        <v>2</v>
      </c>
      <c r="E2" s="186" t="s">
        <v>2017</v>
      </c>
      <c r="F2" s="187" t="s">
        <v>3</v>
      </c>
      <c r="G2" s="186" t="s">
        <v>4</v>
      </c>
      <c r="H2" s="64" t="s">
        <v>5</v>
      </c>
      <c r="I2" s="188" t="s">
        <v>6</v>
      </c>
      <c r="J2" s="188" t="s">
        <v>7</v>
      </c>
      <c r="K2" s="189" t="s">
        <v>8</v>
      </c>
      <c r="L2" s="190" t="s">
        <v>14</v>
      </c>
      <c r="M2" s="190" t="s">
        <v>146</v>
      </c>
      <c r="N2" s="191" t="s">
        <v>18</v>
      </c>
      <c r="O2" s="192" t="s">
        <v>9</v>
      </c>
      <c r="P2" s="193" t="s">
        <v>21</v>
      </c>
      <c r="Q2" s="230"/>
    </row>
    <row r="3" spans="1:17">
      <c r="A3" s="5" t="s">
        <v>33</v>
      </c>
      <c r="C3" s="116">
        <v>255</v>
      </c>
      <c r="D3" s="7" t="s">
        <v>35</v>
      </c>
      <c r="G3" s="93">
        <v>6</v>
      </c>
      <c r="M3" s="11"/>
      <c r="Q3" s="178"/>
    </row>
    <row r="4" spans="1:17">
      <c r="A4" s="5" t="s">
        <v>34</v>
      </c>
      <c r="C4" s="116">
        <v>256</v>
      </c>
      <c r="D4" s="7" t="s">
        <v>36</v>
      </c>
      <c r="M4" s="11"/>
      <c r="Q4" s="178"/>
    </row>
    <row r="5" spans="1:17" s="22" customFormat="1" ht="16.5" thickBot="1">
      <c r="A5" s="14" t="s">
        <v>30</v>
      </c>
      <c r="B5" s="205" t="s">
        <v>32</v>
      </c>
      <c r="C5" s="117">
        <v>258</v>
      </c>
      <c r="D5" s="15" t="s">
        <v>31</v>
      </c>
      <c r="E5" s="15"/>
      <c r="F5" s="16">
        <v>1.008</v>
      </c>
      <c r="G5" s="17">
        <v>14</v>
      </c>
      <c r="H5" s="18">
        <v>1950</v>
      </c>
      <c r="I5" s="19"/>
      <c r="J5" s="132">
        <v>0</v>
      </c>
      <c r="K5" s="144">
        <f>H5-J5</f>
        <v>1950</v>
      </c>
      <c r="L5" s="153"/>
      <c r="M5" s="20"/>
      <c r="N5" s="162"/>
      <c r="O5" s="172">
        <f>F5*150</f>
        <v>151.19999999999999</v>
      </c>
      <c r="P5" s="21"/>
      <c r="Q5" s="179">
        <f>H5-N5-O5</f>
        <v>1798.8</v>
      </c>
    </row>
    <row r="6" spans="1:17" s="23" customFormat="1" ht="12" customHeight="1" thickBot="1">
      <c r="A6" s="226" t="s">
        <v>37</v>
      </c>
      <c r="B6" s="227"/>
      <c r="C6" s="227"/>
      <c r="D6" s="227"/>
      <c r="E6" s="227"/>
      <c r="F6" s="227"/>
      <c r="G6" s="227"/>
      <c r="H6" s="227"/>
      <c r="I6" s="227"/>
      <c r="J6" s="227"/>
      <c r="K6" s="145">
        <f>SUM(K3:K5)</f>
        <v>1950</v>
      </c>
      <c r="L6" s="228"/>
      <c r="M6" s="229"/>
      <c r="N6" s="163"/>
      <c r="O6" s="173">
        <f>SUM(O3:O5)</f>
        <v>151.19999999999999</v>
      </c>
      <c r="P6" s="24"/>
      <c r="Q6" s="173">
        <f>SUM(Q3:Q5)</f>
        <v>1798.8</v>
      </c>
    </row>
    <row r="7" spans="1:17" s="33" customFormat="1">
      <c r="A7" s="25" t="s">
        <v>25</v>
      </c>
      <c r="B7" s="206" t="s">
        <v>27</v>
      </c>
      <c r="C7" s="118">
        <v>259</v>
      </c>
      <c r="D7" s="26" t="s">
        <v>29</v>
      </c>
      <c r="E7" s="26"/>
      <c r="F7" s="27">
        <v>8</v>
      </c>
      <c r="G7" s="28">
        <v>20</v>
      </c>
      <c r="H7" s="29">
        <v>16350</v>
      </c>
      <c r="I7" s="30"/>
      <c r="J7" s="133">
        <v>16350</v>
      </c>
      <c r="K7" s="146">
        <f t="shared" ref="K7:K49" si="0">H7-J7</f>
        <v>0</v>
      </c>
      <c r="L7" s="154"/>
      <c r="M7" s="31"/>
      <c r="N7" s="164">
        <v>13000</v>
      </c>
      <c r="O7" s="174">
        <f t="shared" ref="O7:O49" si="1">F7*150</f>
        <v>1200</v>
      </c>
      <c r="P7" s="32"/>
      <c r="Q7" s="180">
        <f t="shared" ref="Q7:Q49" si="2">H7-N7-O7</f>
        <v>2150</v>
      </c>
    </row>
    <row r="8" spans="1:17">
      <c r="A8" s="5" t="s">
        <v>25</v>
      </c>
      <c r="B8" s="68" t="s">
        <v>27</v>
      </c>
      <c r="C8" s="116">
        <v>260</v>
      </c>
      <c r="D8" s="7" t="s">
        <v>26</v>
      </c>
      <c r="F8" s="8">
        <v>4.7489999999999997</v>
      </c>
      <c r="G8" s="93">
        <v>28</v>
      </c>
      <c r="H8" s="4">
        <v>9736</v>
      </c>
      <c r="J8" s="131">
        <v>7836</v>
      </c>
      <c r="K8" s="143">
        <f t="shared" si="0"/>
        <v>1900</v>
      </c>
      <c r="L8" s="152">
        <v>41443</v>
      </c>
      <c r="M8" s="11"/>
      <c r="N8" s="161">
        <v>7266</v>
      </c>
      <c r="O8" s="171">
        <f t="shared" si="1"/>
        <v>712.34999999999991</v>
      </c>
      <c r="P8" s="13">
        <v>100</v>
      </c>
      <c r="Q8" s="181">
        <f t="shared" si="2"/>
        <v>1757.65</v>
      </c>
    </row>
    <row r="9" spans="1:17">
      <c r="A9" s="5" t="s">
        <v>25</v>
      </c>
      <c r="B9" s="68" t="s">
        <v>27</v>
      </c>
      <c r="C9" s="116">
        <v>261</v>
      </c>
      <c r="D9" s="7" t="s">
        <v>26</v>
      </c>
      <c r="F9" s="8">
        <v>0.95</v>
      </c>
      <c r="G9" s="93">
        <v>11</v>
      </c>
      <c r="H9" s="4">
        <v>1948</v>
      </c>
      <c r="J9" s="131">
        <v>1150</v>
      </c>
      <c r="K9" s="143">
        <f t="shared" si="0"/>
        <v>798</v>
      </c>
      <c r="L9" s="152">
        <v>41443</v>
      </c>
      <c r="M9" s="11"/>
      <c r="N9" s="161">
        <v>1530</v>
      </c>
      <c r="O9" s="171">
        <f t="shared" si="1"/>
        <v>142.5</v>
      </c>
      <c r="P9" s="13">
        <v>25</v>
      </c>
      <c r="Q9" s="181">
        <f t="shared" si="2"/>
        <v>275.5</v>
      </c>
    </row>
    <row r="10" spans="1:17">
      <c r="A10" s="5" t="s">
        <v>22</v>
      </c>
      <c r="B10" s="68" t="s">
        <v>23</v>
      </c>
      <c r="C10" s="116">
        <v>262</v>
      </c>
      <c r="D10" s="7" t="s">
        <v>24</v>
      </c>
      <c r="F10" s="8">
        <v>1.0029999999999999</v>
      </c>
      <c r="G10" s="93">
        <v>4</v>
      </c>
      <c r="H10" s="4">
        <v>2600</v>
      </c>
      <c r="I10" s="9" t="s">
        <v>20</v>
      </c>
      <c r="J10" s="131">
        <v>2600</v>
      </c>
      <c r="K10" s="143">
        <f t="shared" si="0"/>
        <v>0</v>
      </c>
      <c r="L10" s="152">
        <v>41443</v>
      </c>
      <c r="M10" s="11"/>
      <c r="N10" s="161">
        <v>1087</v>
      </c>
      <c r="O10" s="171">
        <f t="shared" si="1"/>
        <v>150.44999999999999</v>
      </c>
      <c r="P10" s="13">
        <v>20</v>
      </c>
      <c r="Q10" s="181">
        <f t="shared" si="2"/>
        <v>1362.55</v>
      </c>
    </row>
    <row r="11" spans="1:17">
      <c r="A11" s="5" t="s">
        <v>38</v>
      </c>
      <c r="B11" s="68" t="s">
        <v>42</v>
      </c>
      <c r="C11" s="116">
        <v>263</v>
      </c>
      <c r="D11" s="7" t="s">
        <v>11</v>
      </c>
      <c r="F11" s="8">
        <v>1.0029999999999999</v>
      </c>
      <c r="G11" s="93" t="s">
        <v>12</v>
      </c>
      <c r="H11" s="4">
        <v>2100</v>
      </c>
      <c r="I11" s="9" t="s">
        <v>20</v>
      </c>
      <c r="J11" s="131">
        <v>2100</v>
      </c>
      <c r="K11" s="143">
        <f t="shared" si="0"/>
        <v>0</v>
      </c>
      <c r="L11" s="152">
        <v>41443</v>
      </c>
      <c r="M11" s="34"/>
      <c r="N11" s="161">
        <v>1530</v>
      </c>
      <c r="O11" s="171">
        <f t="shared" si="1"/>
        <v>150.44999999999999</v>
      </c>
      <c r="P11" s="13">
        <v>25</v>
      </c>
      <c r="Q11" s="181">
        <f t="shared" si="2"/>
        <v>419.55</v>
      </c>
    </row>
    <row r="12" spans="1:17">
      <c r="A12" s="5" t="s">
        <v>38</v>
      </c>
      <c r="B12" s="68" t="s">
        <v>42</v>
      </c>
      <c r="C12" s="116">
        <v>275</v>
      </c>
      <c r="D12" s="7" t="s">
        <v>39</v>
      </c>
      <c r="F12" s="8">
        <v>1.92</v>
      </c>
      <c r="G12" s="93">
        <v>11</v>
      </c>
      <c r="H12" s="4">
        <v>4424</v>
      </c>
      <c r="I12" s="9" t="s">
        <v>20</v>
      </c>
      <c r="J12" s="134">
        <v>4424</v>
      </c>
      <c r="K12" s="143">
        <f t="shared" si="0"/>
        <v>0</v>
      </c>
      <c r="L12" s="155">
        <v>41484</v>
      </c>
      <c r="M12" s="34">
        <v>41499</v>
      </c>
      <c r="N12" s="161">
        <v>3328</v>
      </c>
      <c r="O12" s="171">
        <f t="shared" si="1"/>
        <v>288</v>
      </c>
      <c r="Q12" s="181">
        <f t="shared" si="2"/>
        <v>808</v>
      </c>
    </row>
    <row r="13" spans="1:17">
      <c r="A13" s="5" t="s">
        <v>38</v>
      </c>
      <c r="B13" s="68" t="s">
        <v>42</v>
      </c>
      <c r="C13" s="116">
        <v>276</v>
      </c>
      <c r="D13" s="7" t="s">
        <v>40</v>
      </c>
      <c r="F13" s="8">
        <v>2.2799999999999998</v>
      </c>
      <c r="G13" s="93">
        <v>8</v>
      </c>
      <c r="H13" s="4">
        <v>5261</v>
      </c>
      <c r="I13" s="9" t="s">
        <v>20</v>
      </c>
      <c r="J13" s="134">
        <v>5261</v>
      </c>
      <c r="K13" s="143">
        <f t="shared" si="0"/>
        <v>0</v>
      </c>
      <c r="L13" s="155">
        <v>41484</v>
      </c>
      <c r="M13" s="34">
        <v>41499</v>
      </c>
      <c r="N13" s="161">
        <v>3958</v>
      </c>
      <c r="O13" s="171">
        <f t="shared" si="1"/>
        <v>341.99999999999994</v>
      </c>
      <c r="Q13" s="181">
        <f t="shared" si="2"/>
        <v>961</v>
      </c>
    </row>
    <row r="14" spans="1:17">
      <c r="A14" s="5" t="s">
        <v>41</v>
      </c>
      <c r="B14" s="68" t="s">
        <v>43</v>
      </c>
      <c r="C14" s="116">
        <v>277</v>
      </c>
      <c r="D14" s="7" t="s">
        <v>44</v>
      </c>
      <c r="F14" s="8">
        <v>3.6150000000000002</v>
      </c>
      <c r="G14" s="93">
        <v>18</v>
      </c>
      <c r="H14" s="4">
        <v>11620</v>
      </c>
      <c r="K14" s="143">
        <f t="shared" si="0"/>
        <v>11620</v>
      </c>
      <c r="N14" s="161">
        <v>6925</v>
      </c>
      <c r="O14" s="171">
        <f t="shared" si="1"/>
        <v>542.25</v>
      </c>
      <c r="Q14" s="181">
        <f t="shared" si="2"/>
        <v>4152.75</v>
      </c>
    </row>
    <row r="15" spans="1:17">
      <c r="A15" s="5" t="s">
        <v>45</v>
      </c>
      <c r="B15" s="68">
        <v>89133773911</v>
      </c>
      <c r="C15" s="119">
        <v>278</v>
      </c>
      <c r="D15" s="7" t="s">
        <v>46</v>
      </c>
      <c r="F15" s="8">
        <v>1.0109999999999999</v>
      </c>
      <c r="G15" s="93">
        <v>3</v>
      </c>
      <c r="H15" s="4">
        <v>1769</v>
      </c>
      <c r="I15" s="9" t="s">
        <v>20</v>
      </c>
      <c r="J15" s="135">
        <v>1769</v>
      </c>
      <c r="K15" s="143">
        <f t="shared" si="0"/>
        <v>0</v>
      </c>
      <c r="L15" s="156">
        <v>41499</v>
      </c>
      <c r="M15" s="34">
        <v>41526</v>
      </c>
      <c r="N15" s="161">
        <v>1061</v>
      </c>
      <c r="O15" s="171">
        <f t="shared" si="1"/>
        <v>151.64999999999998</v>
      </c>
      <c r="Q15" s="181">
        <f t="shared" si="2"/>
        <v>556.35</v>
      </c>
    </row>
    <row r="16" spans="1:17">
      <c r="A16" s="25" t="s">
        <v>25</v>
      </c>
      <c r="B16" s="68" t="s">
        <v>47</v>
      </c>
      <c r="C16" s="119">
        <v>279</v>
      </c>
      <c r="D16" s="7" t="s">
        <v>48</v>
      </c>
      <c r="F16" s="8">
        <v>0.53</v>
      </c>
      <c r="G16" s="93" t="s">
        <v>79</v>
      </c>
      <c r="H16" s="4">
        <v>1750</v>
      </c>
      <c r="I16" s="9" t="s">
        <v>20</v>
      </c>
      <c r="J16" s="135">
        <v>1750</v>
      </c>
      <c r="K16" s="143">
        <f t="shared" si="0"/>
        <v>0</v>
      </c>
      <c r="L16" s="156">
        <v>41508</v>
      </c>
      <c r="M16" s="34">
        <v>41526</v>
      </c>
      <c r="N16" s="161">
        <v>1530</v>
      </c>
      <c r="O16" s="171">
        <f t="shared" si="1"/>
        <v>79.5</v>
      </c>
      <c r="Q16" s="181">
        <f t="shared" si="2"/>
        <v>140.5</v>
      </c>
    </row>
    <row r="17" spans="1:17">
      <c r="A17" s="5" t="s">
        <v>49</v>
      </c>
      <c r="B17" s="68" t="s">
        <v>50</v>
      </c>
      <c r="C17" s="119">
        <v>280</v>
      </c>
      <c r="D17" s="7" t="s">
        <v>51</v>
      </c>
      <c r="F17" s="8">
        <v>0.96399999999999997</v>
      </c>
      <c r="G17" s="93">
        <v>6</v>
      </c>
      <c r="H17" s="4">
        <v>1832</v>
      </c>
      <c r="I17" s="9" t="s">
        <v>20</v>
      </c>
      <c r="J17" s="135">
        <v>1832</v>
      </c>
      <c r="K17" s="143">
        <f t="shared" si="0"/>
        <v>0</v>
      </c>
      <c r="L17" s="156">
        <v>41505</v>
      </c>
      <c r="M17" s="34">
        <v>41526</v>
      </c>
      <c r="N17" s="161">
        <v>1050</v>
      </c>
      <c r="O17" s="171">
        <f t="shared" si="1"/>
        <v>144.6</v>
      </c>
      <c r="Q17" s="181">
        <f t="shared" si="2"/>
        <v>637.4</v>
      </c>
    </row>
    <row r="18" spans="1:17">
      <c r="A18" s="5" t="s">
        <v>49</v>
      </c>
      <c r="B18" s="68" t="s">
        <v>50</v>
      </c>
      <c r="C18" s="119">
        <v>281</v>
      </c>
      <c r="D18" s="7" t="s">
        <v>52</v>
      </c>
      <c r="F18" s="8">
        <v>2.2450000000000001</v>
      </c>
      <c r="G18" s="93">
        <v>8</v>
      </c>
      <c r="H18" s="4">
        <v>3255</v>
      </c>
      <c r="I18" s="9" t="s">
        <v>20</v>
      </c>
      <c r="J18" s="135">
        <v>3255</v>
      </c>
      <c r="K18" s="143">
        <f t="shared" si="0"/>
        <v>0</v>
      </c>
      <c r="L18" s="156">
        <v>41505</v>
      </c>
      <c r="M18" s="34">
        <v>41526</v>
      </c>
      <c r="N18" s="161">
        <v>2357</v>
      </c>
      <c r="O18" s="171">
        <f t="shared" si="1"/>
        <v>336.75</v>
      </c>
      <c r="Q18" s="181">
        <f t="shared" si="2"/>
        <v>561.25</v>
      </c>
    </row>
    <row r="19" spans="1:17">
      <c r="A19" s="5" t="s">
        <v>49</v>
      </c>
      <c r="B19" s="68" t="s">
        <v>50</v>
      </c>
      <c r="C19" s="119">
        <v>282</v>
      </c>
      <c r="D19" s="7" t="s">
        <v>53</v>
      </c>
      <c r="F19" s="8">
        <v>2.0649999999999999</v>
      </c>
      <c r="G19" s="93">
        <v>3</v>
      </c>
      <c r="H19" s="4">
        <v>2417</v>
      </c>
      <c r="I19" s="9" t="s">
        <v>20</v>
      </c>
      <c r="J19" s="135">
        <v>2417</v>
      </c>
      <c r="K19" s="143">
        <f t="shared" si="0"/>
        <v>0</v>
      </c>
      <c r="L19" s="156">
        <v>41508</v>
      </c>
      <c r="M19" s="34">
        <v>41526</v>
      </c>
      <c r="N19" s="161">
        <v>1693</v>
      </c>
      <c r="O19" s="171">
        <f t="shared" si="1"/>
        <v>309.75</v>
      </c>
      <c r="Q19" s="181">
        <f t="shared" si="2"/>
        <v>414.25</v>
      </c>
    </row>
    <row r="20" spans="1:17">
      <c r="A20" s="5" t="s">
        <v>49</v>
      </c>
      <c r="B20" s="68" t="s">
        <v>50</v>
      </c>
      <c r="C20" s="119">
        <v>283</v>
      </c>
      <c r="D20" s="7" t="s">
        <v>54</v>
      </c>
      <c r="F20" s="8">
        <v>2.0699999999999998</v>
      </c>
      <c r="G20" s="93">
        <v>3</v>
      </c>
      <c r="H20" s="4">
        <v>2417</v>
      </c>
      <c r="I20" s="9" t="s">
        <v>20</v>
      </c>
      <c r="J20" s="135">
        <v>2417</v>
      </c>
      <c r="K20" s="143">
        <f t="shared" si="0"/>
        <v>0</v>
      </c>
      <c r="L20" s="156">
        <v>41508</v>
      </c>
      <c r="M20" s="34">
        <v>41526</v>
      </c>
      <c r="N20" s="161">
        <v>1693</v>
      </c>
      <c r="O20" s="171">
        <f t="shared" si="1"/>
        <v>310.5</v>
      </c>
      <c r="Q20" s="181">
        <f t="shared" si="2"/>
        <v>413.5</v>
      </c>
    </row>
    <row r="21" spans="1:17">
      <c r="A21" s="5" t="s">
        <v>91</v>
      </c>
      <c r="B21" s="68" t="s">
        <v>55</v>
      </c>
      <c r="C21" s="119">
        <v>284</v>
      </c>
      <c r="D21" s="7" t="s">
        <v>56</v>
      </c>
      <c r="F21" s="8">
        <v>1.78</v>
      </c>
      <c r="G21" s="93">
        <v>8</v>
      </c>
      <c r="H21" s="4">
        <v>3750</v>
      </c>
      <c r="I21" s="9" t="s">
        <v>20</v>
      </c>
      <c r="J21" s="135">
        <v>3750</v>
      </c>
      <c r="K21" s="147">
        <f t="shared" si="0"/>
        <v>0</v>
      </c>
      <c r="L21" s="156">
        <v>41513</v>
      </c>
      <c r="M21" s="34"/>
      <c r="N21" s="161">
        <v>2723</v>
      </c>
      <c r="O21" s="171">
        <f t="shared" si="1"/>
        <v>267</v>
      </c>
      <c r="Q21" s="181">
        <f t="shared" si="2"/>
        <v>760</v>
      </c>
    </row>
    <row r="22" spans="1:17">
      <c r="A22" s="5" t="s">
        <v>91</v>
      </c>
      <c r="B22" s="68" t="s">
        <v>55</v>
      </c>
      <c r="C22" s="119">
        <v>285</v>
      </c>
      <c r="D22" s="7" t="s">
        <v>57</v>
      </c>
      <c r="F22" s="8">
        <v>1.78</v>
      </c>
      <c r="G22" s="93" t="s">
        <v>58</v>
      </c>
      <c r="H22" s="4">
        <v>6311</v>
      </c>
      <c r="I22" s="9" t="s">
        <v>20</v>
      </c>
      <c r="J22" s="135">
        <v>6211</v>
      </c>
      <c r="K22" s="147">
        <f t="shared" si="0"/>
        <v>100</v>
      </c>
      <c r="L22" s="156">
        <v>41513</v>
      </c>
      <c r="M22" s="34"/>
      <c r="N22" s="161">
        <v>5062</v>
      </c>
      <c r="O22" s="171">
        <f t="shared" si="1"/>
        <v>267</v>
      </c>
      <c r="Q22" s="181">
        <f t="shared" si="2"/>
        <v>982</v>
      </c>
    </row>
    <row r="23" spans="1:17">
      <c r="D23" s="7" t="s">
        <v>63</v>
      </c>
      <c r="J23" s="135"/>
      <c r="K23" s="143">
        <f t="shared" si="0"/>
        <v>0</v>
      </c>
      <c r="L23" s="156"/>
      <c r="O23" s="171">
        <f t="shared" si="1"/>
        <v>0</v>
      </c>
      <c r="Q23" s="181">
        <f t="shared" si="2"/>
        <v>0</v>
      </c>
    </row>
    <row r="24" spans="1:17">
      <c r="A24" s="5" t="s">
        <v>59</v>
      </c>
      <c r="B24" s="68" t="s">
        <v>60</v>
      </c>
      <c r="C24" s="119">
        <v>286</v>
      </c>
      <c r="D24" s="7" t="s">
        <v>61</v>
      </c>
      <c r="F24" s="8">
        <v>6.18</v>
      </c>
      <c r="G24" s="93" t="s">
        <v>62</v>
      </c>
      <c r="H24" s="4">
        <v>15500</v>
      </c>
      <c r="I24" s="9" t="s">
        <v>20</v>
      </c>
      <c r="J24" s="135">
        <v>15500</v>
      </c>
      <c r="K24" s="143">
        <f t="shared" si="0"/>
        <v>0</v>
      </c>
      <c r="L24" s="156">
        <v>41519</v>
      </c>
      <c r="M24" s="34"/>
      <c r="N24" s="161">
        <v>12488</v>
      </c>
      <c r="O24" s="171">
        <f t="shared" si="1"/>
        <v>927</v>
      </c>
      <c r="Q24" s="181">
        <f t="shared" si="2"/>
        <v>2085</v>
      </c>
    </row>
    <row r="25" spans="1:17">
      <c r="A25" s="5" t="s">
        <v>64</v>
      </c>
      <c r="B25" s="68">
        <v>89831383591</v>
      </c>
      <c r="C25" s="119">
        <v>287</v>
      </c>
      <c r="D25" s="7" t="s">
        <v>65</v>
      </c>
      <c r="F25" s="8">
        <v>4.01</v>
      </c>
      <c r="G25" s="93">
        <v>19</v>
      </c>
      <c r="H25" s="4">
        <v>8437</v>
      </c>
      <c r="I25" s="9" t="s">
        <v>20</v>
      </c>
      <c r="J25" s="131">
        <v>8437</v>
      </c>
      <c r="K25" s="143">
        <f t="shared" si="0"/>
        <v>0</v>
      </c>
      <c r="L25" s="152">
        <v>41521</v>
      </c>
      <c r="M25" s="34"/>
      <c r="N25" s="161">
        <v>6147</v>
      </c>
      <c r="O25" s="171">
        <f t="shared" si="1"/>
        <v>601.5</v>
      </c>
      <c r="Q25" s="181">
        <f t="shared" si="2"/>
        <v>1688.5</v>
      </c>
    </row>
    <row r="26" spans="1:17">
      <c r="A26" s="5" t="s">
        <v>66</v>
      </c>
      <c r="B26" s="68" t="s">
        <v>90</v>
      </c>
      <c r="C26" s="119">
        <v>288</v>
      </c>
      <c r="D26" s="7" t="s">
        <v>68</v>
      </c>
      <c r="F26" s="8">
        <v>1.05</v>
      </c>
      <c r="G26" s="93">
        <v>4</v>
      </c>
      <c r="H26" s="4">
        <v>1897</v>
      </c>
      <c r="I26" s="9" t="s">
        <v>20</v>
      </c>
      <c r="J26" s="131">
        <v>1897</v>
      </c>
      <c r="K26" s="143">
        <f t="shared" si="0"/>
        <v>0</v>
      </c>
      <c r="L26" s="152">
        <v>41521</v>
      </c>
      <c r="M26" s="34"/>
      <c r="N26" s="161">
        <v>1370</v>
      </c>
      <c r="O26" s="171">
        <f t="shared" si="1"/>
        <v>157.5</v>
      </c>
      <c r="Q26" s="181">
        <f t="shared" si="2"/>
        <v>369.5</v>
      </c>
    </row>
    <row r="27" spans="1:17">
      <c r="A27" s="5" t="s">
        <v>66</v>
      </c>
      <c r="B27" s="68" t="s">
        <v>69</v>
      </c>
      <c r="C27" s="119">
        <v>289</v>
      </c>
      <c r="D27" s="7" t="s">
        <v>67</v>
      </c>
      <c r="F27" s="8">
        <v>2.35</v>
      </c>
      <c r="G27" s="93">
        <v>11</v>
      </c>
      <c r="H27" s="4">
        <v>4699</v>
      </c>
      <c r="I27" s="9" t="s">
        <v>20</v>
      </c>
      <c r="J27" s="131">
        <v>4699</v>
      </c>
      <c r="K27" s="143">
        <f t="shared" si="0"/>
        <v>0</v>
      </c>
      <c r="L27" s="152">
        <v>41521</v>
      </c>
      <c r="M27" s="34"/>
      <c r="N27" s="161">
        <v>3595</v>
      </c>
      <c r="O27" s="171">
        <f t="shared" si="1"/>
        <v>352.5</v>
      </c>
      <c r="Q27" s="181">
        <f t="shared" si="2"/>
        <v>751.5</v>
      </c>
    </row>
    <row r="28" spans="1:17">
      <c r="A28" s="5" t="s">
        <v>70</v>
      </c>
      <c r="B28" s="68" t="s">
        <v>71</v>
      </c>
      <c r="C28" s="119">
        <v>290</v>
      </c>
      <c r="D28" s="7" t="s">
        <v>39</v>
      </c>
      <c r="F28" s="8">
        <v>1.94</v>
      </c>
      <c r="G28" s="93">
        <v>10</v>
      </c>
      <c r="H28" s="4">
        <v>4483</v>
      </c>
      <c r="I28" s="9" t="s">
        <v>20</v>
      </c>
      <c r="J28" s="131">
        <v>4483</v>
      </c>
      <c r="K28" s="143">
        <f t="shared" si="0"/>
        <v>0</v>
      </c>
      <c r="L28" s="152">
        <v>41523</v>
      </c>
      <c r="M28" s="34"/>
      <c r="N28" s="161">
        <v>3309</v>
      </c>
      <c r="O28" s="171">
        <f t="shared" si="1"/>
        <v>291</v>
      </c>
      <c r="Q28" s="181">
        <f t="shared" si="2"/>
        <v>883</v>
      </c>
    </row>
    <row r="29" spans="1:17">
      <c r="A29" s="5" t="s">
        <v>70</v>
      </c>
      <c r="B29" s="68" t="s">
        <v>71</v>
      </c>
      <c r="C29" s="119">
        <v>291</v>
      </c>
      <c r="D29" s="7" t="s">
        <v>40</v>
      </c>
      <c r="F29" s="8">
        <v>1.51</v>
      </c>
      <c r="G29" s="93">
        <v>4</v>
      </c>
      <c r="H29" s="4">
        <v>3475</v>
      </c>
      <c r="I29" s="9" t="s">
        <v>20</v>
      </c>
      <c r="J29" s="131">
        <v>3475</v>
      </c>
      <c r="K29" s="143">
        <f t="shared" si="0"/>
        <v>0</v>
      </c>
      <c r="L29" s="152">
        <v>41523</v>
      </c>
      <c r="M29" s="34"/>
      <c r="N29" s="161">
        <v>2612</v>
      </c>
      <c r="O29" s="171">
        <f t="shared" si="1"/>
        <v>226.5</v>
      </c>
      <c r="Q29" s="181">
        <f t="shared" si="2"/>
        <v>636.5</v>
      </c>
    </row>
    <row r="30" spans="1:17">
      <c r="A30" s="5" t="s">
        <v>70</v>
      </c>
      <c r="B30" s="68" t="s">
        <v>71</v>
      </c>
      <c r="C30" s="119">
        <v>292</v>
      </c>
      <c r="D30" s="7" t="s">
        <v>40</v>
      </c>
      <c r="F30" s="8">
        <v>1.19</v>
      </c>
      <c r="G30" s="93">
        <v>4</v>
      </c>
      <c r="H30" s="4">
        <v>3911</v>
      </c>
      <c r="I30" s="9" t="s">
        <v>20</v>
      </c>
      <c r="J30" s="131">
        <v>3911</v>
      </c>
      <c r="K30" s="143">
        <f t="shared" si="0"/>
        <v>0</v>
      </c>
      <c r="L30" s="152">
        <v>41523</v>
      </c>
      <c r="M30" s="34"/>
      <c r="N30" s="161">
        <v>2836</v>
      </c>
      <c r="O30" s="171">
        <f t="shared" si="1"/>
        <v>178.5</v>
      </c>
      <c r="Q30" s="181">
        <f t="shared" si="2"/>
        <v>896.5</v>
      </c>
    </row>
    <row r="31" spans="1:17">
      <c r="A31" s="5" t="s">
        <v>59</v>
      </c>
      <c r="B31" s="68" t="s">
        <v>72</v>
      </c>
      <c r="C31" s="119">
        <v>293</v>
      </c>
      <c r="D31" s="7" t="s">
        <v>73</v>
      </c>
      <c r="F31" s="8">
        <v>0.05</v>
      </c>
      <c r="G31" s="93">
        <v>1</v>
      </c>
      <c r="H31" s="4">
        <v>840</v>
      </c>
      <c r="I31" s="9" t="s">
        <v>20</v>
      </c>
      <c r="J31" s="131">
        <v>0</v>
      </c>
      <c r="K31" s="143">
        <f t="shared" si="0"/>
        <v>840</v>
      </c>
      <c r="L31" s="152">
        <v>41523</v>
      </c>
      <c r="M31" s="34"/>
      <c r="N31" s="161">
        <v>600</v>
      </c>
      <c r="O31" s="171">
        <f t="shared" si="1"/>
        <v>7.5</v>
      </c>
      <c r="Q31" s="181">
        <f t="shared" si="2"/>
        <v>232.5</v>
      </c>
    </row>
    <row r="32" spans="1:17">
      <c r="A32" s="5" t="s">
        <v>93</v>
      </c>
      <c r="B32" s="68" t="s">
        <v>75</v>
      </c>
      <c r="C32" s="119">
        <v>294</v>
      </c>
      <c r="D32" s="7" t="s">
        <v>76</v>
      </c>
      <c r="F32" s="8">
        <v>3.92</v>
      </c>
      <c r="G32" s="93">
        <v>19</v>
      </c>
      <c r="H32" s="4">
        <v>11579</v>
      </c>
      <c r="I32" s="9" t="s">
        <v>20</v>
      </c>
      <c r="J32" s="131">
        <v>11379</v>
      </c>
      <c r="K32" s="143">
        <f t="shared" si="0"/>
        <v>200</v>
      </c>
      <c r="L32" s="152">
        <v>41526</v>
      </c>
      <c r="M32" s="34"/>
      <c r="N32" s="161">
        <v>9341</v>
      </c>
      <c r="O32" s="171">
        <f t="shared" si="1"/>
        <v>588</v>
      </c>
      <c r="Q32" s="181">
        <f t="shared" si="2"/>
        <v>1650</v>
      </c>
    </row>
    <row r="33" spans="1:17">
      <c r="A33" s="5" t="s">
        <v>74</v>
      </c>
      <c r="B33" s="68" t="s">
        <v>75</v>
      </c>
      <c r="C33" s="119">
        <v>295</v>
      </c>
      <c r="D33" s="7" t="s">
        <v>57</v>
      </c>
      <c r="F33" s="8">
        <v>1.02</v>
      </c>
      <c r="G33" s="93">
        <v>6</v>
      </c>
      <c r="H33" s="4">
        <v>2023</v>
      </c>
      <c r="I33" s="9" t="s">
        <v>20</v>
      </c>
      <c r="J33" s="131">
        <v>2023</v>
      </c>
      <c r="K33" s="143">
        <f t="shared" si="0"/>
        <v>0</v>
      </c>
      <c r="L33" s="152">
        <v>41526</v>
      </c>
      <c r="M33" s="34"/>
      <c r="N33" s="161">
        <v>1224</v>
      </c>
      <c r="O33" s="171">
        <f t="shared" si="1"/>
        <v>153</v>
      </c>
      <c r="Q33" s="181">
        <f t="shared" si="2"/>
        <v>646</v>
      </c>
    </row>
    <row r="34" spans="1:17">
      <c r="A34" s="5" t="s">
        <v>74</v>
      </c>
      <c r="B34" s="68" t="s">
        <v>75</v>
      </c>
      <c r="C34" s="119">
        <v>296</v>
      </c>
      <c r="D34" s="7" t="s">
        <v>77</v>
      </c>
      <c r="F34" s="8">
        <v>1.69</v>
      </c>
      <c r="G34" s="93">
        <v>6</v>
      </c>
      <c r="H34" s="4">
        <v>3816</v>
      </c>
      <c r="I34" s="9" t="s">
        <v>20</v>
      </c>
      <c r="J34" s="131">
        <v>3816</v>
      </c>
      <c r="K34" s="143">
        <f t="shared" si="0"/>
        <v>0</v>
      </c>
      <c r="L34" s="152">
        <v>41526</v>
      </c>
      <c r="M34" s="34"/>
      <c r="N34" s="161">
        <v>2609</v>
      </c>
      <c r="O34" s="171">
        <f t="shared" si="1"/>
        <v>253.5</v>
      </c>
      <c r="Q34" s="181">
        <f t="shared" si="2"/>
        <v>953.5</v>
      </c>
    </row>
    <row r="35" spans="1:17">
      <c r="A35" s="5" t="s">
        <v>74</v>
      </c>
      <c r="B35" s="68" t="s">
        <v>75</v>
      </c>
      <c r="C35" s="119">
        <v>297</v>
      </c>
      <c r="D35" s="7" t="s">
        <v>78</v>
      </c>
      <c r="F35" s="8">
        <v>0.87</v>
      </c>
      <c r="G35" s="93">
        <v>2</v>
      </c>
      <c r="H35" s="4">
        <v>1967</v>
      </c>
      <c r="I35" s="9" t="s">
        <v>20</v>
      </c>
      <c r="J35" s="131">
        <v>1967</v>
      </c>
      <c r="K35" s="143">
        <f t="shared" si="0"/>
        <v>0</v>
      </c>
      <c r="L35" s="152">
        <v>41526</v>
      </c>
      <c r="M35" s="34"/>
      <c r="N35" s="161">
        <v>1544</v>
      </c>
      <c r="O35" s="171">
        <f t="shared" si="1"/>
        <v>130.5</v>
      </c>
      <c r="Q35" s="181">
        <f t="shared" si="2"/>
        <v>292.5</v>
      </c>
    </row>
    <row r="36" spans="1:17">
      <c r="A36" s="5" t="s">
        <v>66</v>
      </c>
      <c r="B36" s="68" t="s">
        <v>69</v>
      </c>
      <c r="C36" s="119">
        <v>298</v>
      </c>
      <c r="D36" s="7" t="s">
        <v>80</v>
      </c>
      <c r="F36" s="8">
        <v>0.79</v>
      </c>
      <c r="G36" s="93">
        <v>5</v>
      </c>
      <c r="H36" s="4">
        <v>1867</v>
      </c>
      <c r="I36" s="9" t="s">
        <v>20</v>
      </c>
      <c r="J36" s="131">
        <v>1867</v>
      </c>
      <c r="K36" s="143">
        <f t="shared" si="0"/>
        <v>0</v>
      </c>
      <c r="L36" s="152">
        <v>41527</v>
      </c>
      <c r="M36" s="34"/>
      <c r="N36" s="161">
        <v>1830</v>
      </c>
      <c r="O36" s="171">
        <f t="shared" si="1"/>
        <v>118.5</v>
      </c>
      <c r="Q36" s="181">
        <f t="shared" si="2"/>
        <v>-81.5</v>
      </c>
    </row>
    <row r="37" spans="1:17">
      <c r="A37" s="5" t="s">
        <v>66</v>
      </c>
      <c r="B37" s="68" t="s">
        <v>69</v>
      </c>
      <c r="C37" s="119">
        <v>299</v>
      </c>
      <c r="D37" s="7" t="s">
        <v>81</v>
      </c>
      <c r="F37" s="8">
        <v>1.1200000000000001</v>
      </c>
      <c r="G37" s="93">
        <v>7</v>
      </c>
      <c r="H37" s="4">
        <v>2031</v>
      </c>
      <c r="I37" s="9" t="s">
        <v>20</v>
      </c>
      <c r="J37" s="131">
        <v>2031</v>
      </c>
      <c r="K37" s="143">
        <f t="shared" si="0"/>
        <v>0</v>
      </c>
      <c r="L37" s="152">
        <v>41527</v>
      </c>
      <c r="M37" s="34"/>
      <c r="N37" s="161">
        <v>1466</v>
      </c>
      <c r="O37" s="171">
        <f t="shared" si="1"/>
        <v>168.00000000000003</v>
      </c>
      <c r="Q37" s="181">
        <f t="shared" si="2"/>
        <v>397</v>
      </c>
    </row>
    <row r="38" spans="1:17">
      <c r="A38" s="5" t="s">
        <v>66</v>
      </c>
      <c r="B38" s="68" t="s">
        <v>69</v>
      </c>
      <c r="C38" s="119">
        <v>300</v>
      </c>
      <c r="D38" s="7" t="s">
        <v>29</v>
      </c>
      <c r="F38" s="8">
        <v>2.58</v>
      </c>
      <c r="G38" s="93">
        <v>8</v>
      </c>
      <c r="H38" s="4">
        <v>3485</v>
      </c>
      <c r="I38" s="9" t="s">
        <v>20</v>
      </c>
      <c r="J38" s="131">
        <v>3485</v>
      </c>
      <c r="K38" s="143">
        <f t="shared" si="0"/>
        <v>0</v>
      </c>
      <c r="L38" s="152">
        <v>41527</v>
      </c>
      <c r="M38" s="34"/>
      <c r="N38" s="161">
        <v>2711</v>
      </c>
      <c r="O38" s="171">
        <f t="shared" si="1"/>
        <v>387</v>
      </c>
      <c r="Q38" s="181">
        <f t="shared" si="2"/>
        <v>387</v>
      </c>
    </row>
    <row r="39" spans="1:17">
      <c r="A39" s="5" t="s">
        <v>66</v>
      </c>
      <c r="B39" s="68" t="s">
        <v>69</v>
      </c>
      <c r="C39" s="119">
        <v>301</v>
      </c>
      <c r="D39" s="7" t="s">
        <v>82</v>
      </c>
      <c r="F39" s="8">
        <v>1.26</v>
      </c>
      <c r="G39" s="93">
        <v>8</v>
      </c>
      <c r="H39" s="4">
        <v>2285</v>
      </c>
      <c r="I39" s="9" t="s">
        <v>20</v>
      </c>
      <c r="J39" s="131">
        <v>2285</v>
      </c>
      <c r="K39" s="143">
        <f t="shared" si="0"/>
        <v>0</v>
      </c>
      <c r="L39" s="152">
        <v>41527</v>
      </c>
      <c r="M39" s="34"/>
      <c r="N39" s="161">
        <v>1650</v>
      </c>
      <c r="O39" s="171">
        <f t="shared" si="1"/>
        <v>189</v>
      </c>
      <c r="Q39" s="181">
        <f t="shared" si="2"/>
        <v>446</v>
      </c>
    </row>
    <row r="40" spans="1:17">
      <c r="A40" s="5" t="s">
        <v>70</v>
      </c>
      <c r="B40" s="68" t="s">
        <v>71</v>
      </c>
      <c r="C40" s="119">
        <v>302</v>
      </c>
      <c r="D40" s="7" t="s">
        <v>56</v>
      </c>
      <c r="F40" s="8">
        <v>2.86</v>
      </c>
      <c r="G40" s="93">
        <v>17</v>
      </c>
      <c r="H40" s="4">
        <v>6006</v>
      </c>
      <c r="I40" s="9" t="s">
        <v>20</v>
      </c>
      <c r="J40" s="131">
        <v>6006</v>
      </c>
      <c r="K40" s="143">
        <f t="shared" si="0"/>
        <v>0</v>
      </c>
      <c r="L40" s="152">
        <v>41530</v>
      </c>
      <c r="M40" s="34"/>
      <c r="O40" s="171">
        <f t="shared" si="1"/>
        <v>429</v>
      </c>
      <c r="Q40" s="181">
        <f t="shared" si="2"/>
        <v>5577</v>
      </c>
    </row>
    <row r="41" spans="1:17">
      <c r="A41" s="5" t="s">
        <v>49</v>
      </c>
      <c r="C41" s="119">
        <v>303</v>
      </c>
      <c r="D41" s="7" t="s">
        <v>51</v>
      </c>
      <c r="F41" s="8">
        <v>1.1000000000000001</v>
      </c>
      <c r="G41" s="93" t="s">
        <v>83</v>
      </c>
      <c r="H41" s="4">
        <v>1900</v>
      </c>
      <c r="I41" s="9" t="s">
        <v>20</v>
      </c>
      <c r="J41" s="131">
        <v>1900</v>
      </c>
      <c r="K41" s="143">
        <f t="shared" si="0"/>
        <v>0</v>
      </c>
      <c r="M41" s="34"/>
      <c r="O41" s="171">
        <f t="shared" si="1"/>
        <v>165</v>
      </c>
      <c r="Q41" s="181">
        <f t="shared" si="2"/>
        <v>1735</v>
      </c>
    </row>
    <row r="42" spans="1:17">
      <c r="A42" s="5" t="s">
        <v>84</v>
      </c>
      <c r="B42" s="68" t="s">
        <v>89</v>
      </c>
      <c r="C42" s="119">
        <v>304</v>
      </c>
      <c r="D42" s="7" t="s">
        <v>29</v>
      </c>
      <c r="F42" s="8">
        <v>4.6669999999999998</v>
      </c>
      <c r="G42" s="93" t="s">
        <v>85</v>
      </c>
      <c r="H42" s="4">
        <v>13189</v>
      </c>
      <c r="I42" s="9" t="s">
        <v>20</v>
      </c>
      <c r="J42" s="131">
        <v>13189</v>
      </c>
      <c r="K42" s="143">
        <f t="shared" si="0"/>
        <v>0</v>
      </c>
      <c r="L42" s="152">
        <v>41533</v>
      </c>
      <c r="M42" s="34">
        <v>41534</v>
      </c>
      <c r="N42" s="161">
        <v>12301</v>
      </c>
      <c r="O42" s="171">
        <f t="shared" si="1"/>
        <v>700.05</v>
      </c>
      <c r="Q42" s="181">
        <f t="shared" si="2"/>
        <v>187.95000000000005</v>
      </c>
    </row>
    <row r="43" spans="1:17">
      <c r="A43" s="5" t="s">
        <v>84</v>
      </c>
      <c r="B43" s="68" t="s">
        <v>89</v>
      </c>
      <c r="C43" s="119">
        <v>305</v>
      </c>
      <c r="D43" s="7" t="s">
        <v>29</v>
      </c>
      <c r="F43" s="8">
        <v>0.64</v>
      </c>
      <c r="G43" s="93" t="s">
        <v>86</v>
      </c>
      <c r="H43" s="4">
        <v>1450</v>
      </c>
      <c r="I43" s="9" t="s">
        <v>20</v>
      </c>
      <c r="J43" s="131">
        <v>1011</v>
      </c>
      <c r="K43" s="143">
        <f t="shared" si="0"/>
        <v>439</v>
      </c>
      <c r="L43" s="152">
        <v>41533</v>
      </c>
      <c r="M43" s="34">
        <v>41534</v>
      </c>
      <c r="N43" s="161">
        <v>1075</v>
      </c>
      <c r="O43" s="171">
        <f t="shared" si="1"/>
        <v>96</v>
      </c>
      <c r="Q43" s="181">
        <f t="shared" si="2"/>
        <v>279</v>
      </c>
    </row>
    <row r="44" spans="1:17">
      <c r="A44" s="5" t="s">
        <v>91</v>
      </c>
      <c r="B44" s="68" t="s">
        <v>55</v>
      </c>
      <c r="C44" s="119">
        <v>306</v>
      </c>
      <c r="D44" s="7" t="s">
        <v>87</v>
      </c>
      <c r="F44" s="8">
        <v>1.92</v>
      </c>
      <c r="G44" s="93">
        <v>10</v>
      </c>
      <c r="H44" s="4">
        <v>4813</v>
      </c>
      <c r="I44" s="9" t="s">
        <v>20</v>
      </c>
      <c r="J44" s="131">
        <v>4813</v>
      </c>
      <c r="K44" s="143">
        <f t="shared" si="0"/>
        <v>0</v>
      </c>
      <c r="L44" s="152">
        <v>41533</v>
      </c>
      <c r="N44" s="161">
        <v>3715</v>
      </c>
      <c r="O44" s="171">
        <f t="shared" si="1"/>
        <v>288</v>
      </c>
      <c r="Q44" s="181">
        <f t="shared" si="2"/>
        <v>810</v>
      </c>
    </row>
    <row r="45" spans="1:17">
      <c r="A45" s="5" t="s">
        <v>88</v>
      </c>
      <c r="B45" s="68" t="s">
        <v>104</v>
      </c>
      <c r="C45" s="119">
        <v>307</v>
      </c>
      <c r="D45" s="7" t="s">
        <v>35</v>
      </c>
      <c r="F45" s="8">
        <v>1.0900000000000001</v>
      </c>
      <c r="G45" s="93">
        <v>8</v>
      </c>
      <c r="H45" s="4">
        <v>2570</v>
      </c>
      <c r="I45" s="9" t="s">
        <v>20</v>
      </c>
      <c r="J45" s="131">
        <v>2570</v>
      </c>
      <c r="K45" s="143">
        <f t="shared" si="0"/>
        <v>0</v>
      </c>
      <c r="L45" s="152">
        <v>41533</v>
      </c>
      <c r="M45" s="34">
        <v>41564</v>
      </c>
      <c r="N45" s="161">
        <v>2002</v>
      </c>
      <c r="O45" s="171">
        <f t="shared" si="1"/>
        <v>163.5</v>
      </c>
      <c r="Q45" s="181">
        <f t="shared" si="2"/>
        <v>404.5</v>
      </c>
    </row>
    <row r="46" spans="1:17">
      <c r="A46" s="5" t="s">
        <v>88</v>
      </c>
      <c r="B46" s="68" t="s">
        <v>104</v>
      </c>
      <c r="C46" s="119">
        <v>308</v>
      </c>
      <c r="D46" s="7" t="s">
        <v>65</v>
      </c>
      <c r="F46" s="8">
        <v>1.63</v>
      </c>
      <c r="G46" s="93">
        <v>8</v>
      </c>
      <c r="H46" s="4">
        <v>3442</v>
      </c>
      <c r="I46" s="9" t="s">
        <v>20</v>
      </c>
      <c r="J46" s="131">
        <v>3442</v>
      </c>
      <c r="K46" s="143">
        <f t="shared" si="0"/>
        <v>0</v>
      </c>
      <c r="L46" s="152">
        <v>41533</v>
      </c>
      <c r="M46" s="34">
        <v>41564</v>
      </c>
      <c r="N46" s="161">
        <v>2507</v>
      </c>
      <c r="O46" s="171">
        <f t="shared" si="1"/>
        <v>244.49999999999997</v>
      </c>
      <c r="Q46" s="181">
        <f t="shared" si="2"/>
        <v>690.5</v>
      </c>
    </row>
    <row r="47" spans="1:17">
      <c r="A47" s="5" t="s">
        <v>91</v>
      </c>
      <c r="B47" s="68" t="s">
        <v>55</v>
      </c>
      <c r="C47" s="119">
        <v>309</v>
      </c>
      <c r="D47" s="7" t="s">
        <v>56</v>
      </c>
      <c r="F47" s="8">
        <v>1.47</v>
      </c>
      <c r="G47" s="93">
        <v>5</v>
      </c>
      <c r="H47" s="4">
        <v>3099</v>
      </c>
      <c r="I47" s="9" t="s">
        <v>20</v>
      </c>
      <c r="J47" s="131">
        <v>3099</v>
      </c>
      <c r="K47" s="143">
        <f t="shared" si="0"/>
        <v>0</v>
      </c>
      <c r="L47" s="152">
        <v>41542</v>
      </c>
      <c r="M47" s="34">
        <v>41558</v>
      </c>
      <c r="N47" s="161">
        <v>2258</v>
      </c>
      <c r="O47" s="171">
        <f t="shared" si="1"/>
        <v>220.5</v>
      </c>
      <c r="Q47" s="181">
        <f t="shared" si="2"/>
        <v>620.5</v>
      </c>
    </row>
    <row r="48" spans="1:17">
      <c r="A48" s="5" t="s">
        <v>91</v>
      </c>
      <c r="B48" s="68" t="s">
        <v>55</v>
      </c>
      <c r="C48" s="119">
        <v>310</v>
      </c>
      <c r="D48" s="7" t="s">
        <v>92</v>
      </c>
      <c r="F48" s="8">
        <v>1.22</v>
      </c>
      <c r="G48" s="93">
        <v>4</v>
      </c>
      <c r="H48" s="4">
        <v>2562</v>
      </c>
      <c r="I48" s="9" t="s">
        <v>20</v>
      </c>
      <c r="J48" s="131">
        <v>1901</v>
      </c>
      <c r="K48" s="143">
        <f t="shared" si="0"/>
        <v>661</v>
      </c>
      <c r="L48" s="152">
        <v>41542</v>
      </c>
      <c r="M48" s="34">
        <v>41558</v>
      </c>
      <c r="N48" s="161">
        <v>1866</v>
      </c>
      <c r="O48" s="171">
        <f t="shared" si="1"/>
        <v>183</v>
      </c>
      <c r="Q48" s="181">
        <f t="shared" si="2"/>
        <v>513</v>
      </c>
    </row>
    <row r="49" spans="1:17">
      <c r="A49" s="5" t="s">
        <v>59</v>
      </c>
      <c r="B49" s="68" t="s">
        <v>72</v>
      </c>
      <c r="C49" s="119">
        <v>311</v>
      </c>
      <c r="D49" s="7" t="s">
        <v>73</v>
      </c>
      <c r="F49" s="8">
        <v>1.08</v>
      </c>
      <c r="G49" s="93">
        <v>6</v>
      </c>
      <c r="H49" s="4">
        <v>1568</v>
      </c>
      <c r="I49" s="9" t="s">
        <v>20</v>
      </c>
      <c r="J49" s="131">
        <v>1568</v>
      </c>
      <c r="K49" s="143">
        <f t="shared" si="0"/>
        <v>0</v>
      </c>
      <c r="L49" s="152">
        <v>41547</v>
      </c>
      <c r="M49" s="34">
        <v>41556</v>
      </c>
      <c r="N49" s="161">
        <v>1136</v>
      </c>
      <c r="O49" s="171">
        <f t="shared" si="1"/>
        <v>162</v>
      </c>
      <c r="Q49" s="181">
        <f t="shared" si="2"/>
        <v>270</v>
      </c>
    </row>
    <row r="50" spans="1:17" s="37" customFormat="1">
      <c r="A50" s="36"/>
      <c r="B50" s="207"/>
      <c r="C50" s="120"/>
      <c r="D50" s="39" t="s">
        <v>96</v>
      </c>
      <c r="E50" s="39"/>
      <c r="F50" s="40">
        <f>SUM(F24:F49)</f>
        <v>49.207000000000015</v>
      </c>
      <c r="G50" s="41"/>
      <c r="H50" s="42">
        <f>SUM(H24:H49)</f>
        <v>112894</v>
      </c>
      <c r="J50" s="136"/>
      <c r="K50" s="148">
        <f>SUM(K24:K49)</f>
        <v>2140</v>
      </c>
      <c r="L50" s="157"/>
      <c r="M50" s="43"/>
      <c r="N50" s="165">
        <f>SUM(N24:N49)</f>
        <v>82192</v>
      </c>
      <c r="O50" s="175">
        <f>SUM(O24:O49)</f>
        <v>7381.05</v>
      </c>
      <c r="P50" s="44"/>
      <c r="Q50" s="175">
        <f>SUM(Q24:Q49)</f>
        <v>23320.95</v>
      </c>
    </row>
    <row r="51" spans="1:17">
      <c r="A51" s="5" t="s">
        <v>94</v>
      </c>
      <c r="B51" s="68" t="s">
        <v>42</v>
      </c>
      <c r="C51" s="119">
        <v>312</v>
      </c>
      <c r="D51" s="7" t="s">
        <v>95</v>
      </c>
      <c r="F51" s="8">
        <v>6.61</v>
      </c>
      <c r="G51" s="93">
        <v>15</v>
      </c>
      <c r="H51" s="4">
        <v>18077</v>
      </c>
      <c r="I51" s="9" t="s">
        <v>20</v>
      </c>
      <c r="J51" s="131">
        <v>18077</v>
      </c>
      <c r="K51" s="143">
        <f t="shared" ref="K51:K77" si="3">H51-J51</f>
        <v>0</v>
      </c>
      <c r="L51" s="152">
        <v>41554</v>
      </c>
      <c r="M51" s="34">
        <v>41570</v>
      </c>
      <c r="N51" s="161">
        <v>12396</v>
      </c>
      <c r="O51" s="171">
        <f t="shared" ref="O51:O77" si="4">F51*150</f>
        <v>991.5</v>
      </c>
      <c r="Q51" s="181">
        <f t="shared" ref="Q51:Q77" si="5">H51-N51-O51</f>
        <v>4689.5</v>
      </c>
    </row>
    <row r="52" spans="1:17">
      <c r="A52" s="5" t="s">
        <v>49</v>
      </c>
      <c r="C52" s="119">
        <v>313</v>
      </c>
      <c r="D52" s="7" t="s">
        <v>29</v>
      </c>
      <c r="F52" s="8">
        <v>0.99</v>
      </c>
      <c r="G52" s="93" t="s">
        <v>86</v>
      </c>
      <c r="H52" s="4">
        <v>1438</v>
      </c>
      <c r="I52" s="9" t="s">
        <v>20</v>
      </c>
      <c r="J52" s="131">
        <v>1438</v>
      </c>
      <c r="K52" s="143">
        <f t="shared" si="3"/>
        <v>0</v>
      </c>
      <c r="L52" s="152">
        <v>41548</v>
      </c>
      <c r="M52" s="34">
        <v>41569</v>
      </c>
      <c r="N52" s="161">
        <v>1050</v>
      </c>
      <c r="O52" s="171">
        <f t="shared" si="4"/>
        <v>148.5</v>
      </c>
      <c r="Q52" s="181">
        <f t="shared" si="5"/>
        <v>239.5</v>
      </c>
    </row>
    <row r="53" spans="1:17">
      <c r="A53" s="5" t="s">
        <v>66</v>
      </c>
      <c r="B53" s="68" t="s">
        <v>69</v>
      </c>
      <c r="C53" s="119">
        <v>314</v>
      </c>
      <c r="D53" s="7" t="s">
        <v>97</v>
      </c>
      <c r="F53" s="8">
        <v>0.52</v>
      </c>
      <c r="G53" s="93" t="s">
        <v>83</v>
      </c>
      <c r="H53" s="4">
        <v>1900</v>
      </c>
      <c r="I53" s="9" t="s">
        <v>20</v>
      </c>
      <c r="J53" s="131">
        <v>1900</v>
      </c>
      <c r="K53" s="143">
        <f t="shared" si="3"/>
        <v>0</v>
      </c>
      <c r="L53" s="152">
        <v>41554</v>
      </c>
      <c r="M53" s="34">
        <v>41570</v>
      </c>
      <c r="N53" s="161">
        <v>1300</v>
      </c>
      <c r="O53" s="171">
        <f t="shared" si="4"/>
        <v>78</v>
      </c>
      <c r="Q53" s="181">
        <f t="shared" si="5"/>
        <v>522</v>
      </c>
    </row>
    <row r="54" spans="1:17">
      <c r="A54" s="5" t="s">
        <v>66</v>
      </c>
      <c r="B54" s="68" t="s">
        <v>69</v>
      </c>
      <c r="C54" s="119">
        <v>315</v>
      </c>
      <c r="D54" s="7" t="s">
        <v>65</v>
      </c>
      <c r="F54" s="8">
        <v>0.14000000000000001</v>
      </c>
      <c r="G54" s="93">
        <v>1</v>
      </c>
      <c r="H54" s="4">
        <v>442</v>
      </c>
      <c r="J54" s="131">
        <v>442</v>
      </c>
      <c r="K54" s="143">
        <f t="shared" si="3"/>
        <v>0</v>
      </c>
      <c r="L54" s="152">
        <v>41554</v>
      </c>
      <c r="M54" s="34">
        <v>41570</v>
      </c>
      <c r="N54" s="161">
        <v>964</v>
      </c>
      <c r="O54" s="171">
        <f t="shared" si="4"/>
        <v>21.000000000000004</v>
      </c>
      <c r="Q54" s="181">
        <f t="shared" si="5"/>
        <v>-543</v>
      </c>
    </row>
    <row r="55" spans="1:17">
      <c r="A55" s="5" t="s">
        <v>98</v>
      </c>
      <c r="B55" s="68" t="s">
        <v>99</v>
      </c>
      <c r="C55" s="119">
        <v>316</v>
      </c>
      <c r="D55" s="7" t="s">
        <v>100</v>
      </c>
      <c r="G55" s="93">
        <v>5</v>
      </c>
      <c r="H55" s="4">
        <v>2153</v>
      </c>
      <c r="J55" s="131">
        <v>2153</v>
      </c>
      <c r="K55" s="143">
        <f t="shared" si="3"/>
        <v>0</v>
      </c>
      <c r="L55" s="158">
        <v>41554</v>
      </c>
      <c r="M55" s="34">
        <v>41570</v>
      </c>
      <c r="N55" s="161">
        <v>1568</v>
      </c>
      <c r="O55" s="171">
        <f t="shared" si="4"/>
        <v>0</v>
      </c>
      <c r="Q55" s="181">
        <f t="shared" si="5"/>
        <v>585</v>
      </c>
    </row>
    <row r="56" spans="1:17">
      <c r="A56" s="5" t="s">
        <v>101</v>
      </c>
      <c r="B56" s="68" t="s">
        <v>55</v>
      </c>
      <c r="C56" s="119">
        <v>317</v>
      </c>
      <c r="D56" s="7" t="s">
        <v>102</v>
      </c>
      <c r="F56" s="8">
        <v>2.44</v>
      </c>
      <c r="G56" s="93" t="s">
        <v>103</v>
      </c>
      <c r="H56" s="4">
        <v>8000</v>
      </c>
      <c r="I56" s="9" t="s">
        <v>20</v>
      </c>
      <c r="J56" s="131">
        <v>8000</v>
      </c>
      <c r="K56" s="143">
        <f t="shared" si="3"/>
        <v>0</v>
      </c>
      <c r="L56" s="158">
        <v>41556</v>
      </c>
      <c r="M56" s="34">
        <v>41576</v>
      </c>
      <c r="N56" s="161">
        <v>3981</v>
      </c>
      <c r="O56" s="171">
        <f t="shared" si="4"/>
        <v>366</v>
      </c>
      <c r="Q56" s="181">
        <f t="shared" si="5"/>
        <v>3653</v>
      </c>
    </row>
    <row r="57" spans="1:17">
      <c r="A57" s="5" t="s">
        <v>59</v>
      </c>
      <c r="B57" s="68" t="s">
        <v>72</v>
      </c>
      <c r="C57" s="119">
        <v>318</v>
      </c>
      <c r="D57" s="7" t="s">
        <v>105</v>
      </c>
      <c r="F57" s="8">
        <v>1.1879999999999999</v>
      </c>
      <c r="G57" s="93">
        <v>4</v>
      </c>
      <c r="H57" s="4">
        <v>1664</v>
      </c>
      <c r="J57" s="131">
        <v>1664</v>
      </c>
      <c r="K57" s="143">
        <f t="shared" si="3"/>
        <v>0</v>
      </c>
      <c r="L57" s="152">
        <v>41560</v>
      </c>
      <c r="M57" s="34">
        <v>41577</v>
      </c>
      <c r="N57" s="161">
        <v>1247</v>
      </c>
      <c r="O57" s="171">
        <f t="shared" si="4"/>
        <v>178.2</v>
      </c>
      <c r="Q57" s="181">
        <f t="shared" si="5"/>
        <v>238.8</v>
      </c>
    </row>
    <row r="58" spans="1:17">
      <c r="A58" s="5" t="s">
        <v>59</v>
      </c>
      <c r="B58" s="68" t="s">
        <v>72</v>
      </c>
      <c r="C58" s="119">
        <v>319</v>
      </c>
      <c r="D58" s="7" t="s">
        <v>106</v>
      </c>
      <c r="F58" s="8">
        <v>1.8109999999999999</v>
      </c>
      <c r="G58" s="93">
        <v>10</v>
      </c>
      <c r="H58" s="4">
        <v>2536</v>
      </c>
      <c r="J58" s="131">
        <v>2536</v>
      </c>
      <c r="K58" s="143">
        <f t="shared" si="3"/>
        <v>0</v>
      </c>
      <c r="L58" s="152">
        <v>41560</v>
      </c>
      <c r="M58" s="34">
        <v>41577</v>
      </c>
      <c r="N58" s="161">
        <v>1901</v>
      </c>
      <c r="O58" s="171">
        <f t="shared" si="4"/>
        <v>271.64999999999998</v>
      </c>
      <c r="Q58" s="181">
        <f t="shared" si="5"/>
        <v>363.35</v>
      </c>
    </row>
    <row r="59" spans="1:17">
      <c r="A59" s="5" t="s">
        <v>91</v>
      </c>
      <c r="B59" s="68" t="s">
        <v>55</v>
      </c>
      <c r="C59" s="119">
        <v>320</v>
      </c>
      <c r="D59" s="7" t="s">
        <v>108</v>
      </c>
      <c r="F59" s="8">
        <v>0.92</v>
      </c>
      <c r="G59" s="93" t="s">
        <v>107</v>
      </c>
      <c r="H59" s="4">
        <v>1900</v>
      </c>
      <c r="J59" s="131">
        <v>1900</v>
      </c>
      <c r="K59" s="143">
        <f t="shared" si="3"/>
        <v>0</v>
      </c>
      <c r="L59" s="152">
        <v>41565</v>
      </c>
      <c r="M59" s="34">
        <v>41577</v>
      </c>
      <c r="N59" s="161">
        <v>1530</v>
      </c>
      <c r="O59" s="171">
        <f t="shared" si="4"/>
        <v>138</v>
      </c>
      <c r="Q59" s="181">
        <f t="shared" si="5"/>
        <v>232</v>
      </c>
    </row>
    <row r="60" spans="1:17">
      <c r="A60" s="5" t="s">
        <v>91</v>
      </c>
      <c r="B60" s="68" t="s">
        <v>55</v>
      </c>
      <c r="C60" s="119">
        <v>321</v>
      </c>
      <c r="D60" s="7" t="s">
        <v>56</v>
      </c>
      <c r="F60" s="8">
        <v>1.36</v>
      </c>
      <c r="G60" s="93">
        <v>6</v>
      </c>
      <c r="H60" s="4">
        <v>1900</v>
      </c>
      <c r="J60" s="131">
        <v>1900</v>
      </c>
      <c r="K60" s="143">
        <f t="shared" si="3"/>
        <v>0</v>
      </c>
      <c r="L60" s="152">
        <v>41565</v>
      </c>
      <c r="M60" s="34">
        <v>41577</v>
      </c>
      <c r="N60" s="161">
        <v>2081</v>
      </c>
      <c r="O60" s="171">
        <f t="shared" si="4"/>
        <v>204.00000000000003</v>
      </c>
      <c r="Q60" s="181">
        <f t="shared" si="5"/>
        <v>-385</v>
      </c>
    </row>
    <row r="61" spans="1:17">
      <c r="A61" s="5" t="s">
        <v>59</v>
      </c>
      <c r="B61" s="68" t="s">
        <v>72</v>
      </c>
      <c r="C61" s="119">
        <v>322</v>
      </c>
      <c r="D61" s="7" t="s">
        <v>61</v>
      </c>
      <c r="F61" s="8">
        <v>0.82</v>
      </c>
      <c r="G61" s="93" t="s">
        <v>109</v>
      </c>
      <c r="H61" s="4">
        <v>5550</v>
      </c>
      <c r="J61" s="131">
        <v>5550</v>
      </c>
      <c r="K61" s="143">
        <f t="shared" si="3"/>
        <v>0</v>
      </c>
      <c r="L61" s="152">
        <v>41565</v>
      </c>
      <c r="M61" s="34">
        <v>41577</v>
      </c>
      <c r="N61" s="161">
        <v>3584</v>
      </c>
      <c r="O61" s="171">
        <f t="shared" si="4"/>
        <v>122.99999999999999</v>
      </c>
      <c r="Q61" s="181">
        <f t="shared" si="5"/>
        <v>1843</v>
      </c>
    </row>
    <row r="62" spans="1:17">
      <c r="A62" s="5" t="s">
        <v>66</v>
      </c>
      <c r="B62" s="68" t="s">
        <v>69</v>
      </c>
      <c r="C62" s="119">
        <v>323</v>
      </c>
      <c r="D62" s="7" t="s">
        <v>65</v>
      </c>
      <c r="F62" s="8">
        <v>1.01</v>
      </c>
      <c r="G62" s="93" t="s">
        <v>110</v>
      </c>
      <c r="H62" s="4">
        <v>2000</v>
      </c>
      <c r="J62" s="131">
        <v>0</v>
      </c>
      <c r="K62" s="143">
        <f t="shared" si="3"/>
        <v>2000</v>
      </c>
      <c r="L62" s="152">
        <v>41565</v>
      </c>
      <c r="M62" s="34">
        <v>41577</v>
      </c>
      <c r="N62" s="161">
        <v>1548</v>
      </c>
      <c r="O62" s="171">
        <f t="shared" si="4"/>
        <v>151.5</v>
      </c>
      <c r="Q62" s="181">
        <f t="shared" si="5"/>
        <v>300.5</v>
      </c>
    </row>
    <row r="63" spans="1:17">
      <c r="A63" s="5" t="s">
        <v>41</v>
      </c>
      <c r="B63" s="68" t="s">
        <v>43</v>
      </c>
      <c r="C63" s="119">
        <v>324</v>
      </c>
      <c r="D63" s="7" t="s">
        <v>44</v>
      </c>
      <c r="F63" s="8">
        <v>3.99</v>
      </c>
      <c r="G63" s="93" t="s">
        <v>111</v>
      </c>
      <c r="H63" s="4">
        <v>7890</v>
      </c>
      <c r="J63" s="131">
        <v>7890</v>
      </c>
      <c r="K63" s="143">
        <f t="shared" si="3"/>
        <v>0</v>
      </c>
      <c r="L63" s="152">
        <v>41565</v>
      </c>
      <c r="M63" s="34"/>
      <c r="N63" s="161">
        <v>6909</v>
      </c>
      <c r="O63" s="171">
        <f t="shared" si="4"/>
        <v>598.5</v>
      </c>
      <c r="Q63" s="181">
        <f t="shared" si="5"/>
        <v>382.5</v>
      </c>
    </row>
    <row r="64" spans="1:17">
      <c r="A64" s="5" t="s">
        <v>41</v>
      </c>
      <c r="B64" s="68" t="s">
        <v>43</v>
      </c>
      <c r="C64" s="119">
        <v>325</v>
      </c>
      <c r="D64" s="7" t="s">
        <v>112</v>
      </c>
      <c r="F64" s="8">
        <v>1.42</v>
      </c>
      <c r="G64" s="93">
        <v>1</v>
      </c>
      <c r="H64" s="4">
        <v>2990</v>
      </c>
      <c r="J64" s="131">
        <v>2990</v>
      </c>
      <c r="K64" s="143">
        <f t="shared" si="3"/>
        <v>0</v>
      </c>
      <c r="L64" s="152">
        <v>41565</v>
      </c>
      <c r="M64" s="34"/>
      <c r="N64" s="161">
        <v>2470</v>
      </c>
      <c r="O64" s="171">
        <f t="shared" si="4"/>
        <v>213</v>
      </c>
      <c r="Q64" s="181">
        <f t="shared" si="5"/>
        <v>307</v>
      </c>
    </row>
    <row r="65" spans="1:17">
      <c r="A65" s="5" t="s">
        <v>66</v>
      </c>
      <c r="B65" s="68" t="s">
        <v>69</v>
      </c>
      <c r="C65" s="119">
        <v>326</v>
      </c>
      <c r="D65" s="7" t="s">
        <v>113</v>
      </c>
      <c r="F65" s="8">
        <v>1.19</v>
      </c>
      <c r="G65" s="93">
        <v>8</v>
      </c>
      <c r="H65" s="4">
        <v>2989</v>
      </c>
      <c r="J65" s="131">
        <v>2989</v>
      </c>
      <c r="K65" s="143">
        <f t="shared" si="3"/>
        <v>0</v>
      </c>
      <c r="L65" s="152">
        <v>41565</v>
      </c>
      <c r="M65" s="34">
        <v>41577</v>
      </c>
      <c r="N65" s="161">
        <v>2470</v>
      </c>
      <c r="O65" s="171">
        <f t="shared" si="4"/>
        <v>178.5</v>
      </c>
      <c r="Q65" s="181">
        <f t="shared" si="5"/>
        <v>340.5</v>
      </c>
    </row>
    <row r="66" spans="1:17">
      <c r="A66" s="5" t="s">
        <v>66</v>
      </c>
      <c r="B66" s="68" t="s">
        <v>69</v>
      </c>
      <c r="C66" s="119">
        <v>327</v>
      </c>
      <c r="D66" s="7" t="s">
        <v>35</v>
      </c>
      <c r="F66" s="8">
        <v>1.34</v>
      </c>
      <c r="G66" s="93">
        <v>6</v>
      </c>
      <c r="H66" s="4">
        <v>2505</v>
      </c>
      <c r="J66" s="131">
        <v>2505</v>
      </c>
      <c r="K66" s="143">
        <f t="shared" si="3"/>
        <v>0</v>
      </c>
      <c r="L66" s="152">
        <v>41565</v>
      </c>
      <c r="M66" s="34">
        <v>41577</v>
      </c>
      <c r="N66" s="161">
        <v>1967</v>
      </c>
      <c r="O66" s="171">
        <f t="shared" si="4"/>
        <v>201</v>
      </c>
      <c r="Q66" s="181">
        <f t="shared" si="5"/>
        <v>337</v>
      </c>
    </row>
    <row r="67" spans="1:17">
      <c r="A67" s="5" t="s">
        <v>59</v>
      </c>
      <c r="B67" s="68" t="s">
        <v>72</v>
      </c>
      <c r="C67" s="119">
        <v>328</v>
      </c>
      <c r="D67" s="7" t="s">
        <v>114</v>
      </c>
      <c r="F67" s="8">
        <v>2.5990000000000002</v>
      </c>
      <c r="G67" s="93">
        <v>8</v>
      </c>
      <c r="H67" s="4">
        <v>5957</v>
      </c>
      <c r="J67" s="131">
        <v>5957</v>
      </c>
      <c r="K67" s="143">
        <f t="shared" si="3"/>
        <v>0</v>
      </c>
      <c r="L67" s="152">
        <v>41565</v>
      </c>
      <c r="M67" s="34">
        <v>41577</v>
      </c>
      <c r="N67" s="161">
        <v>4756</v>
      </c>
      <c r="O67" s="171">
        <f t="shared" si="4"/>
        <v>389.85</v>
      </c>
      <c r="Q67" s="181">
        <f t="shared" si="5"/>
        <v>811.15</v>
      </c>
    </row>
    <row r="68" spans="1:17">
      <c r="A68" s="5" t="s">
        <v>59</v>
      </c>
      <c r="B68" s="68" t="s">
        <v>72</v>
      </c>
      <c r="C68" s="119">
        <v>329</v>
      </c>
      <c r="D68" s="7" t="s">
        <v>115</v>
      </c>
      <c r="F68" s="8">
        <v>2.34</v>
      </c>
      <c r="G68" s="93">
        <v>14</v>
      </c>
      <c r="H68" s="4">
        <v>5382</v>
      </c>
      <c r="J68" s="131">
        <v>5382</v>
      </c>
      <c r="K68" s="143">
        <f t="shared" si="3"/>
        <v>0</v>
      </c>
      <c r="L68" s="152">
        <v>41565</v>
      </c>
      <c r="M68" s="34">
        <v>41577</v>
      </c>
      <c r="N68" s="161">
        <v>4284</v>
      </c>
      <c r="O68" s="171">
        <f t="shared" si="4"/>
        <v>351</v>
      </c>
      <c r="Q68" s="181">
        <f t="shared" si="5"/>
        <v>747</v>
      </c>
    </row>
    <row r="69" spans="1:17">
      <c r="A69" s="5" t="s">
        <v>88</v>
      </c>
      <c r="B69" s="68" t="s">
        <v>104</v>
      </c>
      <c r="C69" s="119">
        <v>330</v>
      </c>
      <c r="D69" s="7" t="s">
        <v>116</v>
      </c>
      <c r="F69" s="8">
        <v>1.675</v>
      </c>
      <c r="G69" s="93">
        <v>8</v>
      </c>
      <c r="H69" s="4">
        <v>5116</v>
      </c>
      <c r="J69" s="131">
        <v>3936</v>
      </c>
      <c r="K69" s="143">
        <f t="shared" si="3"/>
        <v>1180</v>
      </c>
      <c r="L69" s="152">
        <v>41568</v>
      </c>
      <c r="M69" s="34">
        <v>41577</v>
      </c>
      <c r="N69" s="161">
        <v>3984</v>
      </c>
      <c r="O69" s="171">
        <f t="shared" si="4"/>
        <v>251.25</v>
      </c>
      <c r="Q69" s="181">
        <f t="shared" si="5"/>
        <v>880.75</v>
      </c>
    </row>
    <row r="70" spans="1:17">
      <c r="A70" s="5" t="s">
        <v>88</v>
      </c>
      <c r="B70" s="68" t="s">
        <v>104</v>
      </c>
      <c r="C70" s="119">
        <v>331</v>
      </c>
      <c r="D70" s="7" t="s">
        <v>117</v>
      </c>
      <c r="F70" s="8">
        <v>1.129</v>
      </c>
      <c r="G70" s="93">
        <v>7</v>
      </c>
      <c r="H70" s="4">
        <v>3081</v>
      </c>
      <c r="J70" s="131">
        <v>2370</v>
      </c>
      <c r="K70" s="143">
        <f t="shared" si="3"/>
        <v>711</v>
      </c>
      <c r="L70" s="152">
        <v>41568</v>
      </c>
      <c r="M70" s="34">
        <v>41584</v>
      </c>
      <c r="N70" s="161">
        <v>2245</v>
      </c>
      <c r="O70" s="171">
        <f t="shared" si="4"/>
        <v>169.35</v>
      </c>
      <c r="Q70" s="181">
        <f t="shared" si="5"/>
        <v>666.65</v>
      </c>
    </row>
    <row r="71" spans="1:17">
      <c r="A71" s="5" t="s">
        <v>88</v>
      </c>
      <c r="B71" s="68" t="s">
        <v>104</v>
      </c>
      <c r="C71" s="119">
        <v>332</v>
      </c>
      <c r="D71" s="7" t="s">
        <v>118</v>
      </c>
      <c r="F71" s="8">
        <v>1.6</v>
      </c>
      <c r="G71" s="93">
        <v>8</v>
      </c>
      <c r="H71" s="4">
        <v>3040</v>
      </c>
      <c r="J71" s="131">
        <v>3040</v>
      </c>
      <c r="K71" s="143">
        <f t="shared" si="3"/>
        <v>0</v>
      </c>
      <c r="L71" s="152">
        <v>41568</v>
      </c>
      <c r="M71" s="34">
        <v>41584</v>
      </c>
      <c r="N71" s="161">
        <v>2080</v>
      </c>
      <c r="O71" s="171">
        <f t="shared" si="4"/>
        <v>240</v>
      </c>
      <c r="Q71" s="181">
        <f t="shared" si="5"/>
        <v>720</v>
      </c>
    </row>
    <row r="72" spans="1:17">
      <c r="A72" s="5" t="s">
        <v>88</v>
      </c>
      <c r="B72" s="68" t="s">
        <v>104</v>
      </c>
      <c r="C72" s="119">
        <v>333</v>
      </c>
      <c r="D72" s="7" t="s">
        <v>119</v>
      </c>
      <c r="F72" s="8">
        <v>1.0429999999999999</v>
      </c>
      <c r="G72" s="93">
        <v>5</v>
      </c>
      <c r="H72" s="4">
        <v>1981</v>
      </c>
      <c r="J72" s="131">
        <v>1981</v>
      </c>
      <c r="K72" s="143">
        <f t="shared" si="3"/>
        <v>0</v>
      </c>
      <c r="L72" s="152">
        <v>41568</v>
      </c>
      <c r="M72" s="34">
        <v>41577</v>
      </c>
      <c r="N72" s="161">
        <v>1355</v>
      </c>
      <c r="O72" s="171">
        <f t="shared" si="4"/>
        <v>156.44999999999999</v>
      </c>
      <c r="Q72" s="181">
        <f t="shared" si="5"/>
        <v>469.55</v>
      </c>
    </row>
    <row r="73" spans="1:17">
      <c r="A73" s="5" t="s">
        <v>88</v>
      </c>
      <c r="B73" s="68" t="s">
        <v>104</v>
      </c>
      <c r="C73" s="119">
        <v>334</v>
      </c>
      <c r="D73" s="7" t="s">
        <v>1049</v>
      </c>
      <c r="F73" s="8">
        <v>1.7450000000000001</v>
      </c>
      <c r="G73" s="93">
        <v>11</v>
      </c>
      <c r="H73" s="4">
        <v>3664</v>
      </c>
      <c r="J73" s="131">
        <v>3664</v>
      </c>
      <c r="K73" s="143">
        <f t="shared" si="3"/>
        <v>0</v>
      </c>
      <c r="L73" s="152">
        <v>41568</v>
      </c>
      <c r="M73" s="34">
        <v>41584</v>
      </c>
      <c r="N73" s="161">
        <v>2670</v>
      </c>
      <c r="O73" s="171">
        <f t="shared" si="4"/>
        <v>261.75</v>
      </c>
      <c r="Q73" s="181">
        <f t="shared" si="5"/>
        <v>732.25</v>
      </c>
    </row>
    <row r="74" spans="1:17">
      <c r="A74" s="5" t="s">
        <v>88</v>
      </c>
      <c r="B74" s="68" t="s">
        <v>104</v>
      </c>
      <c r="C74" s="119">
        <v>335</v>
      </c>
      <c r="D74" s="7" t="s">
        <v>1050</v>
      </c>
      <c r="F74" s="8">
        <v>3.69</v>
      </c>
      <c r="G74" s="93">
        <v>15</v>
      </c>
      <c r="H74" s="4">
        <v>7753</v>
      </c>
      <c r="J74" s="131">
        <v>7753</v>
      </c>
      <c r="K74" s="143">
        <f t="shared" si="3"/>
        <v>0</v>
      </c>
      <c r="L74" s="152">
        <v>41568</v>
      </c>
      <c r="M74" s="34">
        <v>41584</v>
      </c>
      <c r="N74" s="161">
        <v>5648</v>
      </c>
      <c r="O74" s="171">
        <f t="shared" si="4"/>
        <v>553.5</v>
      </c>
      <c r="Q74" s="181">
        <f t="shared" si="5"/>
        <v>1551.5</v>
      </c>
    </row>
    <row r="75" spans="1:17">
      <c r="A75" s="5" t="s">
        <v>120</v>
      </c>
      <c r="B75" s="68" t="s">
        <v>121</v>
      </c>
      <c r="C75" s="119">
        <v>336</v>
      </c>
      <c r="D75" s="7" t="s">
        <v>122</v>
      </c>
      <c r="F75" s="8">
        <v>1.4510000000000001</v>
      </c>
      <c r="G75" s="93">
        <v>8</v>
      </c>
      <c r="H75" s="4">
        <v>3338</v>
      </c>
      <c r="J75" s="131">
        <v>3338</v>
      </c>
      <c r="K75" s="143">
        <f t="shared" si="3"/>
        <v>0</v>
      </c>
      <c r="L75" s="152">
        <v>41571</v>
      </c>
      <c r="M75" s="34">
        <v>41586</v>
      </c>
      <c r="N75" s="161">
        <v>2510</v>
      </c>
      <c r="O75" s="171">
        <f t="shared" si="4"/>
        <v>217.65</v>
      </c>
      <c r="Q75" s="181">
        <f t="shared" si="5"/>
        <v>610.35</v>
      </c>
    </row>
    <row r="76" spans="1:17">
      <c r="A76" s="5" t="s">
        <v>91</v>
      </c>
      <c r="B76" s="68" t="s">
        <v>55</v>
      </c>
      <c r="C76" s="119">
        <v>337</v>
      </c>
      <c r="D76" s="7" t="s">
        <v>92</v>
      </c>
      <c r="F76" s="8">
        <v>0.41499999999999998</v>
      </c>
      <c r="G76" s="93" t="s">
        <v>123</v>
      </c>
      <c r="H76" s="4">
        <v>1657</v>
      </c>
      <c r="J76" s="131">
        <v>1657</v>
      </c>
      <c r="K76" s="143">
        <f t="shared" si="3"/>
        <v>0</v>
      </c>
      <c r="L76" s="152">
        <v>41575</v>
      </c>
      <c r="M76" s="34">
        <v>41593</v>
      </c>
      <c r="N76" s="161">
        <v>1400</v>
      </c>
      <c r="O76" s="171">
        <f t="shared" si="4"/>
        <v>62.25</v>
      </c>
      <c r="Q76" s="181">
        <f t="shared" si="5"/>
        <v>194.75</v>
      </c>
    </row>
    <row r="77" spans="1:17">
      <c r="A77" s="5" t="s">
        <v>172</v>
      </c>
      <c r="B77" s="68" t="s">
        <v>42</v>
      </c>
      <c r="C77" s="119">
        <v>338</v>
      </c>
      <c r="D77" s="7" t="s">
        <v>124</v>
      </c>
      <c r="F77" s="8">
        <v>0.46899999999999997</v>
      </c>
      <c r="G77" s="93">
        <v>4</v>
      </c>
      <c r="H77" s="4">
        <v>2035</v>
      </c>
      <c r="J77" s="131">
        <v>2035</v>
      </c>
      <c r="K77" s="143">
        <f t="shared" si="3"/>
        <v>0</v>
      </c>
      <c r="L77" s="158">
        <v>41576</v>
      </c>
      <c r="M77" s="34">
        <v>41592</v>
      </c>
      <c r="N77" s="161">
        <v>1628</v>
      </c>
      <c r="O77" s="171">
        <f t="shared" si="4"/>
        <v>70.349999999999994</v>
      </c>
      <c r="Q77" s="181">
        <f t="shared" si="5"/>
        <v>336.65</v>
      </c>
    </row>
    <row r="78" spans="1:17" s="37" customFormat="1">
      <c r="A78" s="36"/>
      <c r="B78" s="207"/>
      <c r="C78" s="120"/>
      <c r="D78" s="37" t="s">
        <v>125</v>
      </c>
      <c r="F78" s="45">
        <f>SUM(F51:F76)</f>
        <v>43.435999999999993</v>
      </c>
      <c r="G78" s="41"/>
      <c r="H78" s="38">
        <f>SUM(H51:H76)</f>
        <v>104903</v>
      </c>
      <c r="J78" s="136"/>
      <c r="K78" s="149">
        <f>SUM(K51:K76)</f>
        <v>3891</v>
      </c>
      <c r="L78" s="157"/>
      <c r="M78" s="43"/>
      <c r="N78" s="166">
        <f>SUM(N51:N77)</f>
        <v>79526</v>
      </c>
      <c r="O78" s="176">
        <f>SUM(O51:O76)</f>
        <v>6515.4</v>
      </c>
      <c r="P78" s="44"/>
      <c r="Q78" s="176">
        <f>SUM(Q51:Q76)</f>
        <v>20489.599999999995</v>
      </c>
    </row>
    <row r="79" spans="1:17">
      <c r="A79" s="5" t="s">
        <v>126</v>
      </c>
      <c r="B79" s="68" t="s">
        <v>127</v>
      </c>
      <c r="C79" s="119">
        <v>339</v>
      </c>
      <c r="D79" s="7" t="s">
        <v>128</v>
      </c>
      <c r="F79" s="8">
        <v>0.99</v>
      </c>
      <c r="G79" s="93">
        <v>4</v>
      </c>
      <c r="H79" s="4">
        <v>2500</v>
      </c>
      <c r="J79" s="131">
        <v>2500</v>
      </c>
      <c r="K79" s="143">
        <f t="shared" ref="K79:K110" si="6">H79-J79</f>
        <v>0</v>
      </c>
      <c r="L79" s="152">
        <v>41585</v>
      </c>
      <c r="M79" s="34">
        <v>41598</v>
      </c>
      <c r="N79" s="161">
        <v>1930</v>
      </c>
      <c r="O79" s="171">
        <f t="shared" ref="O79:O142" si="7">F79*150</f>
        <v>148.5</v>
      </c>
      <c r="Q79" s="181">
        <f t="shared" ref="Q79:Q110" si="8">H79-N79-O79</f>
        <v>421.5</v>
      </c>
    </row>
    <row r="80" spans="1:17">
      <c r="A80" s="5" t="s">
        <v>49</v>
      </c>
      <c r="C80" s="119">
        <v>340</v>
      </c>
      <c r="D80" s="7" t="s">
        <v>56</v>
      </c>
      <c r="F80" s="8">
        <v>1.65</v>
      </c>
      <c r="G80" s="93">
        <v>8</v>
      </c>
      <c r="H80" s="4">
        <v>3642</v>
      </c>
      <c r="J80" s="131">
        <v>3642</v>
      </c>
      <c r="K80" s="143">
        <f t="shared" si="6"/>
        <v>0</v>
      </c>
      <c r="L80" s="152">
        <v>41585</v>
      </c>
      <c r="M80" s="34">
        <v>41598</v>
      </c>
      <c r="N80" s="161">
        <v>2532</v>
      </c>
      <c r="O80" s="171">
        <f t="shared" si="7"/>
        <v>247.5</v>
      </c>
      <c r="Q80" s="181">
        <f t="shared" si="8"/>
        <v>862.5</v>
      </c>
    </row>
    <row r="81" spans="1:17">
      <c r="A81" s="5" t="s">
        <v>49</v>
      </c>
      <c r="C81" s="119">
        <v>341</v>
      </c>
      <c r="D81" s="7" t="s">
        <v>129</v>
      </c>
      <c r="F81" s="8">
        <v>1.1599999999999999</v>
      </c>
      <c r="G81" s="93">
        <v>5</v>
      </c>
      <c r="H81" s="4">
        <v>1573</v>
      </c>
      <c r="J81" s="131">
        <v>1573</v>
      </c>
      <c r="K81" s="143">
        <f t="shared" si="6"/>
        <v>0</v>
      </c>
      <c r="L81" s="152">
        <v>41585</v>
      </c>
      <c r="M81" s="34">
        <v>41598</v>
      </c>
      <c r="N81" s="161">
        <v>1223</v>
      </c>
      <c r="O81" s="171">
        <f t="shared" si="7"/>
        <v>174</v>
      </c>
      <c r="Q81" s="181">
        <f t="shared" si="8"/>
        <v>176</v>
      </c>
    </row>
    <row r="82" spans="1:17">
      <c r="A82" s="5" t="s">
        <v>49</v>
      </c>
      <c r="C82" s="119">
        <v>342</v>
      </c>
      <c r="D82" s="7" t="s">
        <v>130</v>
      </c>
      <c r="F82" s="8">
        <v>2.02</v>
      </c>
      <c r="G82" s="93">
        <v>7</v>
      </c>
      <c r="H82" s="4">
        <v>4285</v>
      </c>
      <c r="J82" s="131">
        <v>4445</v>
      </c>
      <c r="K82" s="143">
        <f t="shared" si="6"/>
        <v>-160</v>
      </c>
      <c r="L82" s="152">
        <v>41585</v>
      </c>
      <c r="M82" s="34">
        <v>41598</v>
      </c>
      <c r="N82" s="161">
        <v>3496</v>
      </c>
      <c r="O82" s="171">
        <f t="shared" si="7"/>
        <v>303</v>
      </c>
      <c r="Q82" s="181">
        <f t="shared" si="8"/>
        <v>486</v>
      </c>
    </row>
    <row r="83" spans="1:17">
      <c r="A83" s="5" t="s">
        <v>49</v>
      </c>
      <c r="C83" s="119">
        <v>343</v>
      </c>
      <c r="D83" s="7" t="s">
        <v>131</v>
      </c>
      <c r="F83" s="8">
        <v>2.14</v>
      </c>
      <c r="G83" s="93">
        <v>15</v>
      </c>
      <c r="H83" s="4">
        <v>4720</v>
      </c>
      <c r="J83" s="131">
        <v>4720</v>
      </c>
      <c r="K83" s="143">
        <f t="shared" si="6"/>
        <v>0</v>
      </c>
      <c r="L83" s="152">
        <v>41585</v>
      </c>
      <c r="M83" s="34">
        <v>41598</v>
      </c>
      <c r="N83" s="161">
        <v>3710</v>
      </c>
      <c r="O83" s="171">
        <f t="shared" si="7"/>
        <v>321</v>
      </c>
      <c r="Q83" s="181">
        <f t="shared" si="8"/>
        <v>689</v>
      </c>
    </row>
    <row r="84" spans="1:17">
      <c r="A84" s="5" t="s">
        <v>88</v>
      </c>
      <c r="B84" s="68" t="s">
        <v>104</v>
      </c>
      <c r="C84" s="119">
        <v>344</v>
      </c>
      <c r="D84" s="7" t="s">
        <v>132</v>
      </c>
      <c r="F84" s="8">
        <v>2.8</v>
      </c>
      <c r="G84" s="93">
        <v>5</v>
      </c>
      <c r="H84" s="4">
        <v>6440</v>
      </c>
      <c r="J84" s="131">
        <v>6440</v>
      </c>
      <c r="K84" s="143">
        <f t="shared" si="6"/>
        <v>0</v>
      </c>
      <c r="L84" s="152">
        <v>41586</v>
      </c>
      <c r="M84" s="34">
        <v>41611</v>
      </c>
      <c r="N84" s="161">
        <v>3640</v>
      </c>
      <c r="O84" s="171">
        <f t="shared" si="7"/>
        <v>420</v>
      </c>
      <c r="Q84" s="181">
        <f t="shared" si="8"/>
        <v>2380</v>
      </c>
    </row>
    <row r="85" spans="1:17">
      <c r="A85" s="5" t="s">
        <v>88</v>
      </c>
      <c r="B85" s="68" t="s">
        <v>104</v>
      </c>
      <c r="C85" s="119">
        <v>345</v>
      </c>
      <c r="D85" s="7" t="s">
        <v>133</v>
      </c>
      <c r="F85" s="8">
        <v>2.2599999999999998</v>
      </c>
      <c r="G85" s="93">
        <v>4</v>
      </c>
      <c r="H85" s="4">
        <v>4407</v>
      </c>
      <c r="J85" s="131">
        <v>4407</v>
      </c>
      <c r="K85" s="143">
        <f t="shared" si="6"/>
        <v>0</v>
      </c>
      <c r="L85" s="152">
        <v>41586</v>
      </c>
      <c r="M85" s="34">
        <v>41611</v>
      </c>
      <c r="N85" s="161">
        <v>2938</v>
      </c>
      <c r="O85" s="171">
        <f t="shared" si="7"/>
        <v>338.99999999999994</v>
      </c>
      <c r="Q85" s="181">
        <f t="shared" si="8"/>
        <v>1130</v>
      </c>
    </row>
    <row r="86" spans="1:17">
      <c r="A86" s="5" t="s">
        <v>134</v>
      </c>
      <c r="B86" s="68" t="s">
        <v>136</v>
      </c>
      <c r="C86" s="119">
        <v>346</v>
      </c>
      <c r="D86" s="7" t="s">
        <v>135</v>
      </c>
      <c r="F86" s="8">
        <v>3.11</v>
      </c>
      <c r="G86" s="93">
        <v>17</v>
      </c>
      <c r="H86" s="4">
        <v>7006</v>
      </c>
      <c r="J86" s="131">
        <v>7000</v>
      </c>
      <c r="K86" s="143">
        <f t="shared" si="6"/>
        <v>6</v>
      </c>
      <c r="L86" s="152">
        <v>41592</v>
      </c>
      <c r="M86" s="34">
        <v>41605</v>
      </c>
      <c r="N86" s="161">
        <v>4982</v>
      </c>
      <c r="O86" s="171">
        <f t="shared" si="7"/>
        <v>466.5</v>
      </c>
      <c r="Q86" s="181">
        <f t="shared" si="8"/>
        <v>1557.5</v>
      </c>
    </row>
    <row r="87" spans="1:17">
      <c r="A87" s="5" t="s">
        <v>138</v>
      </c>
      <c r="B87" s="68" t="s">
        <v>137</v>
      </c>
      <c r="C87" s="119">
        <v>347</v>
      </c>
      <c r="D87" s="7" t="s">
        <v>142</v>
      </c>
      <c r="F87" s="8">
        <v>2.11</v>
      </c>
      <c r="G87" s="93" t="s">
        <v>139</v>
      </c>
      <c r="H87" s="4">
        <v>8000</v>
      </c>
      <c r="J87" s="131">
        <v>8000</v>
      </c>
      <c r="K87" s="143">
        <f t="shared" si="6"/>
        <v>0</v>
      </c>
      <c r="L87" s="152">
        <v>41593</v>
      </c>
      <c r="M87" s="34">
        <v>41604</v>
      </c>
      <c r="N87" s="161">
        <v>6652</v>
      </c>
      <c r="O87" s="171">
        <f t="shared" si="7"/>
        <v>316.5</v>
      </c>
      <c r="Q87" s="181">
        <f t="shared" si="8"/>
        <v>1031.5</v>
      </c>
    </row>
    <row r="88" spans="1:17">
      <c r="A88" s="5" t="s">
        <v>138</v>
      </c>
      <c r="B88" s="68" t="s">
        <v>137</v>
      </c>
      <c r="C88" s="119">
        <v>348</v>
      </c>
      <c r="D88" s="7" t="s">
        <v>131</v>
      </c>
      <c r="F88" s="8">
        <v>1.29</v>
      </c>
      <c r="G88" s="93" t="s">
        <v>140</v>
      </c>
      <c r="H88" s="4">
        <v>4000</v>
      </c>
      <c r="J88" s="131">
        <v>4000</v>
      </c>
      <c r="K88" s="143">
        <f t="shared" si="6"/>
        <v>0</v>
      </c>
      <c r="L88" s="152">
        <v>41593</v>
      </c>
      <c r="M88" s="34">
        <v>41604</v>
      </c>
      <c r="N88" s="161">
        <v>2770</v>
      </c>
      <c r="O88" s="171">
        <f t="shared" si="7"/>
        <v>193.5</v>
      </c>
      <c r="Q88" s="181">
        <f t="shared" si="8"/>
        <v>1036.5</v>
      </c>
    </row>
    <row r="89" spans="1:17">
      <c r="A89" s="5" t="s">
        <v>138</v>
      </c>
      <c r="B89" s="68" t="s">
        <v>137</v>
      </c>
      <c r="C89" s="119">
        <v>349</v>
      </c>
      <c r="D89" s="7" t="s">
        <v>143</v>
      </c>
      <c r="F89" s="8">
        <v>0.68</v>
      </c>
      <c r="G89" s="93" t="s">
        <v>141</v>
      </c>
      <c r="H89" s="4">
        <v>3000</v>
      </c>
      <c r="J89" s="131">
        <v>3000</v>
      </c>
      <c r="K89" s="143">
        <f t="shared" si="6"/>
        <v>0</v>
      </c>
      <c r="L89" s="152">
        <v>41593</v>
      </c>
      <c r="M89" s="34">
        <v>41604</v>
      </c>
      <c r="N89" s="161">
        <v>2250</v>
      </c>
      <c r="O89" s="171">
        <f t="shared" si="7"/>
        <v>102.00000000000001</v>
      </c>
      <c r="Q89" s="181">
        <f t="shared" si="8"/>
        <v>648</v>
      </c>
    </row>
    <row r="90" spans="1:17">
      <c r="A90" s="5" t="s">
        <v>49</v>
      </c>
      <c r="B90" s="68" t="s">
        <v>144</v>
      </c>
      <c r="C90" s="119">
        <v>350</v>
      </c>
      <c r="D90" s="7" t="s">
        <v>145</v>
      </c>
      <c r="F90" s="8">
        <v>8.15</v>
      </c>
      <c r="G90" s="93">
        <v>30</v>
      </c>
      <c r="H90" s="4">
        <v>17934</v>
      </c>
      <c r="J90" s="131">
        <v>17934</v>
      </c>
      <c r="K90" s="143">
        <f t="shared" si="6"/>
        <v>0</v>
      </c>
      <c r="L90" s="152">
        <v>41596</v>
      </c>
      <c r="M90" s="34">
        <v>41612</v>
      </c>
      <c r="N90" s="161">
        <v>14102</v>
      </c>
      <c r="O90" s="171">
        <f t="shared" si="7"/>
        <v>1222.5</v>
      </c>
      <c r="Q90" s="181">
        <f t="shared" si="8"/>
        <v>2609.5</v>
      </c>
    </row>
    <row r="91" spans="1:17">
      <c r="A91" s="5" t="s">
        <v>88</v>
      </c>
      <c r="B91" s="68" t="s">
        <v>104</v>
      </c>
      <c r="C91" s="121">
        <v>351</v>
      </c>
      <c r="D91" s="7" t="s">
        <v>57</v>
      </c>
      <c r="F91" s="8">
        <v>1.48</v>
      </c>
      <c r="G91" s="93">
        <v>7</v>
      </c>
      <c r="H91" s="4">
        <v>3119</v>
      </c>
      <c r="J91" s="131">
        <v>3119</v>
      </c>
      <c r="K91" s="143">
        <f t="shared" si="6"/>
        <v>0</v>
      </c>
      <c r="L91" s="152">
        <v>41596</v>
      </c>
      <c r="M91" s="34">
        <v>41628</v>
      </c>
      <c r="N91" s="161">
        <v>2272</v>
      </c>
      <c r="O91" s="171">
        <f t="shared" si="7"/>
        <v>222</v>
      </c>
      <c r="Q91" s="181">
        <f t="shared" si="8"/>
        <v>625</v>
      </c>
    </row>
    <row r="92" spans="1:17">
      <c r="A92" s="5" t="s">
        <v>88</v>
      </c>
      <c r="B92" s="68" t="s">
        <v>104</v>
      </c>
      <c r="C92" s="122"/>
      <c r="D92" s="7" t="s">
        <v>56</v>
      </c>
      <c r="F92" s="8">
        <v>1.3</v>
      </c>
      <c r="G92" s="93">
        <v>6</v>
      </c>
      <c r="H92" s="4">
        <v>2747</v>
      </c>
      <c r="J92" s="131">
        <v>2747</v>
      </c>
      <c r="K92" s="143">
        <f t="shared" si="6"/>
        <v>0</v>
      </c>
      <c r="L92" s="152">
        <v>41596</v>
      </c>
      <c r="M92" s="34">
        <v>41628</v>
      </c>
      <c r="N92" s="161">
        <v>2001</v>
      </c>
      <c r="O92" s="171">
        <f t="shared" si="7"/>
        <v>195</v>
      </c>
      <c r="Q92" s="181">
        <f t="shared" si="8"/>
        <v>551</v>
      </c>
    </row>
    <row r="93" spans="1:17">
      <c r="A93" s="5" t="s">
        <v>91</v>
      </c>
      <c r="B93" s="68" t="s">
        <v>55</v>
      </c>
      <c r="C93" s="119">
        <v>353</v>
      </c>
      <c r="D93" s="7" t="s">
        <v>56</v>
      </c>
      <c r="F93" s="8">
        <v>1.78</v>
      </c>
      <c r="G93" s="93">
        <v>8</v>
      </c>
      <c r="H93" s="4">
        <v>3750</v>
      </c>
      <c r="J93" s="131">
        <v>3750</v>
      </c>
      <c r="K93" s="143">
        <f t="shared" si="6"/>
        <v>0</v>
      </c>
      <c r="L93" s="152">
        <v>41596</v>
      </c>
      <c r="M93" s="34">
        <v>41613</v>
      </c>
      <c r="N93" s="161">
        <v>2732</v>
      </c>
      <c r="O93" s="171">
        <f t="shared" si="7"/>
        <v>267</v>
      </c>
      <c r="Q93" s="181">
        <f t="shared" si="8"/>
        <v>751</v>
      </c>
    </row>
    <row r="94" spans="1:17">
      <c r="A94" s="5" t="s">
        <v>147</v>
      </c>
      <c r="B94" s="68" t="s">
        <v>148</v>
      </c>
      <c r="C94" s="119">
        <v>354</v>
      </c>
      <c r="D94" s="7" t="s">
        <v>35</v>
      </c>
      <c r="F94" s="8">
        <v>2.4300000000000002</v>
      </c>
      <c r="G94" s="93">
        <v>10</v>
      </c>
      <c r="H94" s="4">
        <v>5697</v>
      </c>
      <c r="J94" s="131">
        <v>5697</v>
      </c>
      <c r="K94" s="143">
        <f t="shared" si="6"/>
        <v>0</v>
      </c>
      <c r="L94" s="152">
        <v>41597</v>
      </c>
      <c r="M94" s="34">
        <v>41612</v>
      </c>
      <c r="N94" s="161">
        <v>4436</v>
      </c>
      <c r="O94" s="171">
        <f t="shared" si="7"/>
        <v>364.5</v>
      </c>
      <c r="Q94" s="181">
        <f t="shared" si="8"/>
        <v>896.5</v>
      </c>
    </row>
    <row r="95" spans="1:17">
      <c r="A95" s="5" t="s">
        <v>149</v>
      </c>
      <c r="B95" s="68" t="s">
        <v>150</v>
      </c>
      <c r="C95" s="119">
        <v>355</v>
      </c>
      <c r="D95" s="7" t="s">
        <v>151</v>
      </c>
      <c r="F95" s="8">
        <v>2.09</v>
      </c>
      <c r="G95" s="93">
        <v>7</v>
      </c>
      <c r="H95" s="4">
        <v>4692</v>
      </c>
      <c r="J95" s="131">
        <v>4692</v>
      </c>
      <c r="K95" s="143">
        <f t="shared" si="6"/>
        <v>0</v>
      </c>
      <c r="L95" s="152">
        <v>41603</v>
      </c>
      <c r="M95" s="34">
        <v>41613</v>
      </c>
      <c r="N95" s="161">
        <v>3000</v>
      </c>
      <c r="O95" s="171">
        <f t="shared" si="7"/>
        <v>313.5</v>
      </c>
      <c r="Q95" s="181">
        <f t="shared" si="8"/>
        <v>1378.5</v>
      </c>
    </row>
    <row r="96" spans="1:17">
      <c r="A96" s="5" t="s">
        <v>149</v>
      </c>
      <c r="B96" s="68" t="s">
        <v>150</v>
      </c>
      <c r="C96" s="119">
        <v>356</v>
      </c>
      <c r="D96" s="7" t="s">
        <v>152</v>
      </c>
      <c r="F96" s="8">
        <v>1.74</v>
      </c>
      <c r="G96" s="93">
        <v>9</v>
      </c>
      <c r="H96" s="4">
        <v>3993</v>
      </c>
      <c r="J96" s="131">
        <v>3993</v>
      </c>
      <c r="K96" s="143">
        <f t="shared" si="6"/>
        <v>0</v>
      </c>
      <c r="L96" s="152">
        <v>41603</v>
      </c>
      <c r="M96" s="34">
        <v>41613</v>
      </c>
      <c r="N96" s="161">
        <v>2000</v>
      </c>
      <c r="O96" s="171">
        <f t="shared" si="7"/>
        <v>261</v>
      </c>
      <c r="Q96" s="181">
        <f t="shared" si="8"/>
        <v>1732</v>
      </c>
    </row>
    <row r="97" spans="1:17">
      <c r="A97" s="5" t="s">
        <v>88</v>
      </c>
      <c r="B97" s="68" t="s">
        <v>104</v>
      </c>
      <c r="C97" s="119">
        <v>357</v>
      </c>
      <c r="F97" s="8">
        <v>4.42</v>
      </c>
      <c r="G97" s="93">
        <v>14</v>
      </c>
      <c r="H97" s="4">
        <v>6418</v>
      </c>
      <c r="J97" s="131">
        <v>6000</v>
      </c>
      <c r="K97" s="143">
        <f t="shared" si="6"/>
        <v>418</v>
      </c>
      <c r="L97" s="152">
        <v>41612</v>
      </c>
      <c r="M97" s="34">
        <v>41628</v>
      </c>
      <c r="N97" s="161">
        <v>4647</v>
      </c>
      <c r="O97" s="171">
        <f t="shared" si="7"/>
        <v>663</v>
      </c>
      <c r="Q97" s="181">
        <f t="shared" si="8"/>
        <v>1108</v>
      </c>
    </row>
    <row r="98" spans="1:17">
      <c r="A98" s="5" t="s">
        <v>88</v>
      </c>
      <c r="B98" s="68" t="s">
        <v>104</v>
      </c>
      <c r="C98" s="119">
        <v>358</v>
      </c>
      <c r="F98" s="8">
        <v>3.4</v>
      </c>
      <c r="G98" s="93">
        <v>18</v>
      </c>
      <c r="H98" s="4">
        <v>5074</v>
      </c>
      <c r="J98" s="131">
        <v>5000</v>
      </c>
      <c r="K98" s="143">
        <f t="shared" si="6"/>
        <v>74</v>
      </c>
      <c r="L98" s="152">
        <v>41612</v>
      </c>
      <c r="M98" s="34">
        <v>41628</v>
      </c>
      <c r="N98" s="161">
        <v>3673</v>
      </c>
      <c r="O98" s="171">
        <f t="shared" si="7"/>
        <v>510</v>
      </c>
      <c r="Q98" s="181">
        <f t="shared" si="8"/>
        <v>891</v>
      </c>
    </row>
    <row r="99" spans="1:17">
      <c r="A99" s="5" t="s">
        <v>91</v>
      </c>
      <c r="B99" s="68" t="s">
        <v>55</v>
      </c>
      <c r="C99" s="119">
        <v>359</v>
      </c>
      <c r="D99" s="7" t="s">
        <v>56</v>
      </c>
      <c r="F99" s="8">
        <v>3.33</v>
      </c>
      <c r="G99" s="93" t="s">
        <v>153</v>
      </c>
      <c r="H99" s="4">
        <v>8995</v>
      </c>
      <c r="J99" s="131">
        <v>8995</v>
      </c>
      <c r="K99" s="143">
        <f t="shared" si="6"/>
        <v>0</v>
      </c>
      <c r="L99" s="152">
        <v>41610</v>
      </c>
      <c r="M99" s="34">
        <v>41625</v>
      </c>
      <c r="N99" s="161">
        <v>6696</v>
      </c>
      <c r="O99" s="171">
        <f t="shared" si="7"/>
        <v>499.5</v>
      </c>
      <c r="Q99" s="181">
        <f t="shared" si="8"/>
        <v>1799.5</v>
      </c>
    </row>
    <row r="100" spans="1:17">
      <c r="A100" s="5" t="s">
        <v>91</v>
      </c>
      <c r="B100" s="68" t="s">
        <v>55</v>
      </c>
      <c r="C100" s="119">
        <v>360</v>
      </c>
      <c r="D100" s="7" t="s">
        <v>154</v>
      </c>
      <c r="F100" s="8">
        <v>1.61</v>
      </c>
      <c r="G100" s="93">
        <v>5</v>
      </c>
      <c r="H100" s="4">
        <v>3076</v>
      </c>
      <c r="J100" s="131">
        <v>3076</v>
      </c>
      <c r="K100" s="143">
        <f t="shared" si="6"/>
        <v>0</v>
      </c>
      <c r="L100" s="152">
        <v>41610</v>
      </c>
      <c r="M100" s="34">
        <v>41625</v>
      </c>
      <c r="N100" s="161">
        <v>2105</v>
      </c>
      <c r="O100" s="171">
        <f t="shared" si="7"/>
        <v>241.50000000000003</v>
      </c>
      <c r="Q100" s="181">
        <f t="shared" si="8"/>
        <v>729.5</v>
      </c>
    </row>
    <row r="101" spans="1:17">
      <c r="A101" s="5" t="s">
        <v>91</v>
      </c>
      <c r="B101" s="68" t="s">
        <v>55</v>
      </c>
      <c r="C101" s="119">
        <v>361</v>
      </c>
      <c r="D101" s="7" t="s">
        <v>132</v>
      </c>
      <c r="F101" s="8">
        <v>1.56</v>
      </c>
      <c r="G101" s="93">
        <v>5</v>
      </c>
      <c r="H101" s="4">
        <v>2972</v>
      </c>
      <c r="J101" s="131">
        <v>2972</v>
      </c>
      <c r="K101" s="143">
        <f t="shared" si="6"/>
        <v>0</v>
      </c>
      <c r="L101" s="152">
        <v>41610</v>
      </c>
      <c r="M101" s="34">
        <v>41625</v>
      </c>
      <c r="N101" s="161">
        <v>2033</v>
      </c>
      <c r="O101" s="171">
        <f t="shared" si="7"/>
        <v>234</v>
      </c>
      <c r="Q101" s="181">
        <f t="shared" si="8"/>
        <v>705</v>
      </c>
    </row>
    <row r="102" spans="1:17">
      <c r="A102" s="5" t="s">
        <v>91</v>
      </c>
      <c r="B102" s="68" t="s">
        <v>55</v>
      </c>
      <c r="C102" s="119">
        <v>362</v>
      </c>
      <c r="D102" s="7" t="s">
        <v>35</v>
      </c>
      <c r="F102" s="8">
        <v>1.77</v>
      </c>
      <c r="G102" s="93">
        <v>7</v>
      </c>
      <c r="H102" s="4">
        <v>2566</v>
      </c>
      <c r="J102" s="131">
        <v>2566</v>
      </c>
      <c r="K102" s="143">
        <f t="shared" si="6"/>
        <v>0</v>
      </c>
      <c r="L102" s="152">
        <v>41610</v>
      </c>
      <c r="M102" s="34">
        <v>41625</v>
      </c>
      <c r="N102" s="161">
        <v>1858</v>
      </c>
      <c r="O102" s="171">
        <f t="shared" si="7"/>
        <v>265.5</v>
      </c>
      <c r="Q102" s="181">
        <f t="shared" si="8"/>
        <v>442.5</v>
      </c>
    </row>
    <row r="103" spans="1:17">
      <c r="A103" s="5" t="s">
        <v>91</v>
      </c>
      <c r="B103" s="68" t="s">
        <v>55</v>
      </c>
      <c r="C103" s="119">
        <v>363</v>
      </c>
      <c r="D103" s="7" t="s">
        <v>155</v>
      </c>
      <c r="F103" s="8">
        <v>1.55</v>
      </c>
      <c r="G103" s="93">
        <v>9</v>
      </c>
      <c r="H103" s="4">
        <v>2251</v>
      </c>
      <c r="J103" s="131">
        <v>2251</v>
      </c>
      <c r="K103" s="143">
        <f t="shared" si="6"/>
        <v>0</v>
      </c>
      <c r="L103" s="152">
        <v>41610</v>
      </c>
      <c r="M103" s="34">
        <v>41625</v>
      </c>
      <c r="N103" s="161">
        <v>1630</v>
      </c>
      <c r="O103" s="171">
        <f t="shared" si="7"/>
        <v>232.5</v>
      </c>
      <c r="Q103" s="181">
        <f t="shared" si="8"/>
        <v>388.5</v>
      </c>
    </row>
    <row r="104" spans="1:17">
      <c r="A104" s="5" t="s">
        <v>138</v>
      </c>
      <c r="B104" s="68" t="s">
        <v>137</v>
      </c>
      <c r="C104" s="119">
        <v>364</v>
      </c>
      <c r="D104" s="7" t="s">
        <v>61</v>
      </c>
      <c r="F104" s="8">
        <v>5.66</v>
      </c>
      <c r="G104" s="93" t="s">
        <v>111</v>
      </c>
      <c r="H104" s="4">
        <v>11938</v>
      </c>
      <c r="J104" s="131">
        <v>11938</v>
      </c>
      <c r="K104" s="143">
        <f t="shared" si="6"/>
        <v>0</v>
      </c>
      <c r="L104" s="152">
        <v>41612</v>
      </c>
      <c r="M104" s="34">
        <v>41627</v>
      </c>
      <c r="N104" s="161">
        <v>8908</v>
      </c>
      <c r="O104" s="171">
        <f t="shared" si="7"/>
        <v>849</v>
      </c>
      <c r="Q104" s="181">
        <f t="shared" si="8"/>
        <v>2181</v>
      </c>
    </row>
    <row r="105" spans="1:17">
      <c r="A105" s="5" t="s">
        <v>138</v>
      </c>
      <c r="B105" s="68" t="s">
        <v>137</v>
      </c>
      <c r="C105" s="119">
        <v>365</v>
      </c>
      <c r="D105" s="7" t="s">
        <v>156</v>
      </c>
      <c r="F105" s="8">
        <v>2.0299999999999998</v>
      </c>
      <c r="G105" s="93">
        <v>9</v>
      </c>
      <c r="H105" s="4">
        <v>2952</v>
      </c>
      <c r="J105" s="131">
        <v>2735</v>
      </c>
      <c r="K105" s="143">
        <f t="shared" si="6"/>
        <v>217</v>
      </c>
      <c r="L105" s="152">
        <v>41612</v>
      </c>
      <c r="M105" s="34">
        <v>41627</v>
      </c>
      <c r="N105" s="161">
        <v>2138</v>
      </c>
      <c r="O105" s="171">
        <f t="shared" si="7"/>
        <v>304.49999999999994</v>
      </c>
      <c r="Q105" s="181">
        <f t="shared" si="8"/>
        <v>509.50000000000006</v>
      </c>
    </row>
    <row r="106" spans="1:17">
      <c r="A106" s="5" t="s">
        <v>70</v>
      </c>
      <c r="B106" s="68" t="s">
        <v>71</v>
      </c>
      <c r="C106" s="119">
        <v>366</v>
      </c>
      <c r="D106" s="7" t="s">
        <v>157</v>
      </c>
      <c r="F106" s="8">
        <v>2.17</v>
      </c>
      <c r="G106" s="93">
        <v>9</v>
      </c>
      <c r="H106" s="4">
        <v>5010</v>
      </c>
      <c r="J106" s="131">
        <v>5010</v>
      </c>
      <c r="K106" s="143">
        <f t="shared" si="6"/>
        <v>0</v>
      </c>
      <c r="L106" s="152">
        <v>41611</v>
      </c>
      <c r="M106" s="34">
        <v>41625</v>
      </c>
      <c r="N106" s="161">
        <v>3768</v>
      </c>
      <c r="O106" s="171">
        <f t="shared" si="7"/>
        <v>325.5</v>
      </c>
      <c r="Q106" s="181">
        <f t="shared" si="8"/>
        <v>916.5</v>
      </c>
    </row>
    <row r="107" spans="1:17">
      <c r="A107" s="5" t="s">
        <v>70</v>
      </c>
      <c r="B107" s="68" t="s">
        <v>71</v>
      </c>
      <c r="C107" s="119">
        <v>367</v>
      </c>
      <c r="D107" s="7" t="s">
        <v>158</v>
      </c>
      <c r="F107" s="8">
        <v>1.44</v>
      </c>
      <c r="G107" s="93">
        <v>5</v>
      </c>
      <c r="H107" s="4">
        <v>3321</v>
      </c>
      <c r="J107" s="131">
        <v>3321</v>
      </c>
      <c r="K107" s="143">
        <f t="shared" si="6"/>
        <v>0</v>
      </c>
      <c r="L107" s="152">
        <v>41611</v>
      </c>
      <c r="M107" s="34">
        <v>41625</v>
      </c>
      <c r="N107" s="161">
        <v>2498</v>
      </c>
      <c r="O107" s="171">
        <f t="shared" si="7"/>
        <v>216</v>
      </c>
      <c r="Q107" s="181">
        <f t="shared" si="8"/>
        <v>607</v>
      </c>
    </row>
    <row r="108" spans="1:17">
      <c r="A108" s="5" t="s">
        <v>159</v>
      </c>
      <c r="B108" s="68" t="s">
        <v>160</v>
      </c>
      <c r="C108" s="119">
        <v>368</v>
      </c>
      <c r="D108" s="7" t="s">
        <v>161</v>
      </c>
      <c r="F108" s="8">
        <v>3.61</v>
      </c>
      <c r="G108" s="93" t="s">
        <v>163</v>
      </c>
      <c r="H108" s="4">
        <v>19000</v>
      </c>
      <c r="J108" s="131">
        <v>19000</v>
      </c>
      <c r="K108" s="143">
        <f t="shared" si="6"/>
        <v>0</v>
      </c>
      <c r="L108" s="152">
        <v>41612</v>
      </c>
      <c r="M108" s="34">
        <v>41634</v>
      </c>
      <c r="N108" s="161">
        <v>11297</v>
      </c>
      <c r="O108" s="171">
        <f t="shared" si="7"/>
        <v>541.5</v>
      </c>
      <c r="Q108" s="181">
        <f t="shared" si="8"/>
        <v>7161.5</v>
      </c>
    </row>
    <row r="109" spans="1:17">
      <c r="A109" s="5" t="s">
        <v>159</v>
      </c>
      <c r="B109" s="68" t="s">
        <v>160</v>
      </c>
      <c r="C109" s="119">
        <v>369</v>
      </c>
      <c r="D109" s="7" t="s">
        <v>162</v>
      </c>
      <c r="F109" s="8">
        <v>2.64</v>
      </c>
      <c r="G109" s="93" t="s">
        <v>164</v>
      </c>
      <c r="H109" s="4">
        <v>17000</v>
      </c>
      <c r="J109" s="131">
        <v>17000</v>
      </c>
      <c r="K109" s="143">
        <f t="shared" si="6"/>
        <v>0</v>
      </c>
      <c r="L109" s="152">
        <v>41612</v>
      </c>
      <c r="M109" s="34">
        <v>41634</v>
      </c>
      <c r="N109" s="161">
        <v>9999</v>
      </c>
      <c r="O109" s="171">
        <f t="shared" si="7"/>
        <v>396</v>
      </c>
      <c r="Q109" s="181">
        <f t="shared" si="8"/>
        <v>6605</v>
      </c>
    </row>
    <row r="110" spans="1:17">
      <c r="A110" s="5" t="s">
        <v>49</v>
      </c>
      <c r="C110" s="119">
        <v>370</v>
      </c>
      <c r="D110" s="7" t="s">
        <v>151</v>
      </c>
      <c r="F110" s="8">
        <v>1.29</v>
      </c>
      <c r="G110" s="93">
        <v>6</v>
      </c>
      <c r="H110" s="4">
        <v>2581</v>
      </c>
      <c r="J110" s="131">
        <v>2581</v>
      </c>
      <c r="K110" s="143">
        <f t="shared" si="6"/>
        <v>0</v>
      </c>
      <c r="L110" s="152">
        <v>41612</v>
      </c>
      <c r="M110" s="34">
        <v>41626</v>
      </c>
      <c r="N110" s="161">
        <v>1975</v>
      </c>
      <c r="O110" s="171">
        <f t="shared" si="7"/>
        <v>193.5</v>
      </c>
      <c r="Q110" s="181">
        <f t="shared" si="8"/>
        <v>412.5</v>
      </c>
    </row>
    <row r="111" spans="1:17">
      <c r="A111" s="5" t="s">
        <v>49</v>
      </c>
      <c r="C111" s="119">
        <v>371</v>
      </c>
      <c r="D111" s="7" t="s">
        <v>165</v>
      </c>
      <c r="F111" s="8">
        <v>1.0900000000000001</v>
      </c>
      <c r="G111" s="93">
        <v>7</v>
      </c>
      <c r="H111" s="4">
        <v>2453</v>
      </c>
      <c r="J111" s="131">
        <v>2453</v>
      </c>
      <c r="K111" s="143">
        <f t="shared" ref="K111:K142" si="9">H111-J111</f>
        <v>0</v>
      </c>
      <c r="L111" s="152">
        <v>41612</v>
      </c>
      <c r="M111" s="34">
        <v>41626</v>
      </c>
      <c r="N111" s="161">
        <v>1994</v>
      </c>
      <c r="O111" s="171">
        <f t="shared" si="7"/>
        <v>163.5</v>
      </c>
      <c r="Q111" s="181">
        <f t="shared" ref="Q111:Q142" si="10">H111-N111-O111</f>
        <v>295.5</v>
      </c>
    </row>
    <row r="112" spans="1:17">
      <c r="A112" s="5" t="s">
        <v>49</v>
      </c>
      <c r="C112" s="119">
        <v>372</v>
      </c>
      <c r="D112" s="7" t="s">
        <v>56</v>
      </c>
      <c r="F112" s="8">
        <v>1.1599999999999999</v>
      </c>
      <c r="G112" s="93" t="s">
        <v>79</v>
      </c>
      <c r="H112" s="4">
        <v>2000</v>
      </c>
      <c r="J112" s="131">
        <v>2000</v>
      </c>
      <c r="K112" s="143">
        <f t="shared" si="9"/>
        <v>0</v>
      </c>
      <c r="L112" s="152">
        <v>41612</v>
      </c>
      <c r="M112" s="34">
        <v>41626</v>
      </c>
      <c r="N112" s="161">
        <v>1787</v>
      </c>
      <c r="O112" s="171">
        <f t="shared" si="7"/>
        <v>174</v>
      </c>
      <c r="Q112" s="181">
        <f t="shared" si="10"/>
        <v>39</v>
      </c>
    </row>
    <row r="113" spans="1:17">
      <c r="A113" s="5" t="s">
        <v>49</v>
      </c>
      <c r="C113" s="119">
        <v>373</v>
      </c>
      <c r="D113" s="7" t="s">
        <v>80</v>
      </c>
      <c r="F113" s="8">
        <v>1.8</v>
      </c>
      <c r="G113" s="93">
        <v>10</v>
      </c>
      <c r="H113" s="4">
        <v>4141</v>
      </c>
      <c r="J113" s="131">
        <v>4141</v>
      </c>
      <c r="K113" s="143">
        <f t="shared" si="9"/>
        <v>0</v>
      </c>
      <c r="L113" s="152">
        <v>41612</v>
      </c>
      <c r="M113" s="34">
        <v>41626</v>
      </c>
      <c r="N113" s="161">
        <v>3367</v>
      </c>
      <c r="O113" s="171">
        <f t="shared" si="7"/>
        <v>270</v>
      </c>
      <c r="Q113" s="181">
        <f t="shared" si="10"/>
        <v>504</v>
      </c>
    </row>
    <row r="114" spans="1:17">
      <c r="A114" s="5" t="s">
        <v>166</v>
      </c>
      <c r="B114" s="68" t="s">
        <v>167</v>
      </c>
      <c r="C114" s="119">
        <v>374</v>
      </c>
      <c r="D114" s="7" t="s">
        <v>156</v>
      </c>
      <c r="F114" s="8">
        <v>7.01</v>
      </c>
      <c r="G114" s="93">
        <v>23</v>
      </c>
      <c r="H114" s="4">
        <v>11000</v>
      </c>
      <c r="J114" s="131">
        <v>11000</v>
      </c>
      <c r="K114" s="143">
        <f t="shared" si="9"/>
        <v>0</v>
      </c>
      <c r="L114" s="152">
        <v>41613</v>
      </c>
      <c r="M114" s="34">
        <v>41626</v>
      </c>
      <c r="N114" s="161">
        <v>7360</v>
      </c>
      <c r="O114" s="171">
        <f t="shared" si="7"/>
        <v>1051.5</v>
      </c>
      <c r="Q114" s="181">
        <f t="shared" si="10"/>
        <v>2588.5</v>
      </c>
    </row>
    <row r="115" spans="1:17">
      <c r="A115" s="5" t="s">
        <v>49</v>
      </c>
      <c r="C115" s="119">
        <v>375</v>
      </c>
      <c r="D115" s="7" t="s">
        <v>168</v>
      </c>
      <c r="F115" s="8">
        <v>1.1299999999999999</v>
      </c>
      <c r="G115" s="93">
        <v>5</v>
      </c>
      <c r="H115" s="4">
        <v>2725</v>
      </c>
      <c r="J115" s="131">
        <v>2725</v>
      </c>
      <c r="K115" s="143">
        <f t="shared" si="9"/>
        <v>0</v>
      </c>
      <c r="L115" s="152">
        <v>41614</v>
      </c>
      <c r="M115" s="34">
        <v>41634</v>
      </c>
      <c r="N115" s="161">
        <v>2190</v>
      </c>
      <c r="O115" s="171">
        <f t="shared" si="7"/>
        <v>169.49999999999997</v>
      </c>
      <c r="Q115" s="181">
        <f t="shared" si="10"/>
        <v>365.5</v>
      </c>
    </row>
    <row r="116" spans="1:17">
      <c r="A116" s="5" t="s">
        <v>49</v>
      </c>
      <c r="C116" s="119">
        <v>376</v>
      </c>
      <c r="D116" s="7" t="s">
        <v>169</v>
      </c>
      <c r="F116" s="8">
        <v>1.66</v>
      </c>
      <c r="G116" s="93">
        <v>10</v>
      </c>
      <c r="H116" s="4">
        <v>3707</v>
      </c>
      <c r="J116" s="131">
        <v>3707</v>
      </c>
      <c r="K116" s="143">
        <f t="shared" si="9"/>
        <v>0</v>
      </c>
      <c r="L116" s="152">
        <v>41614</v>
      </c>
      <c r="M116" s="34">
        <v>41634</v>
      </c>
      <c r="N116" s="161">
        <v>3048</v>
      </c>
      <c r="O116" s="171">
        <f t="shared" si="7"/>
        <v>249</v>
      </c>
      <c r="Q116" s="181">
        <f t="shared" si="10"/>
        <v>410</v>
      </c>
    </row>
    <row r="117" spans="1:17">
      <c r="A117" s="5" t="s">
        <v>91</v>
      </c>
      <c r="B117" s="68" t="s">
        <v>55</v>
      </c>
      <c r="C117" s="119">
        <v>377</v>
      </c>
      <c r="D117" s="7" t="s">
        <v>170</v>
      </c>
      <c r="F117" s="8">
        <v>1.39</v>
      </c>
      <c r="G117" s="93">
        <v>8</v>
      </c>
      <c r="H117" s="4">
        <v>2934</v>
      </c>
      <c r="J117" s="131">
        <v>2934</v>
      </c>
      <c r="K117" s="143">
        <f t="shared" si="9"/>
        <v>0</v>
      </c>
      <c r="L117" s="152">
        <v>41614</v>
      </c>
      <c r="M117" s="34">
        <v>41634</v>
      </c>
      <c r="N117" s="161">
        <v>2137</v>
      </c>
      <c r="O117" s="171">
        <f t="shared" si="7"/>
        <v>208.49999999999997</v>
      </c>
      <c r="Q117" s="181">
        <f t="shared" si="10"/>
        <v>588.5</v>
      </c>
    </row>
    <row r="118" spans="1:17">
      <c r="A118" s="5" t="s">
        <v>91</v>
      </c>
      <c r="B118" s="68" t="s">
        <v>195</v>
      </c>
      <c r="C118" s="119">
        <v>378</v>
      </c>
      <c r="D118" s="7" t="s">
        <v>171</v>
      </c>
      <c r="F118" s="8">
        <v>1.71</v>
      </c>
      <c r="G118" s="93">
        <v>6</v>
      </c>
      <c r="H118" s="4">
        <v>3594</v>
      </c>
      <c r="J118" s="131">
        <v>3594</v>
      </c>
      <c r="K118" s="143">
        <f t="shared" si="9"/>
        <v>0</v>
      </c>
      <c r="L118" s="152">
        <v>41614</v>
      </c>
      <c r="M118" s="34">
        <v>41634</v>
      </c>
      <c r="N118" s="161">
        <v>2618</v>
      </c>
      <c r="O118" s="171">
        <f t="shared" si="7"/>
        <v>256.5</v>
      </c>
      <c r="Q118" s="181">
        <f t="shared" si="10"/>
        <v>719.5</v>
      </c>
    </row>
    <row r="119" spans="1:17">
      <c r="A119" s="5" t="s">
        <v>173</v>
      </c>
      <c r="B119" s="68" t="s">
        <v>174</v>
      </c>
      <c r="C119" s="119">
        <v>379</v>
      </c>
      <c r="D119" s="7" t="s">
        <v>175</v>
      </c>
      <c r="F119" s="8">
        <v>3.57</v>
      </c>
      <c r="G119" s="93">
        <v>21</v>
      </c>
      <c r="H119" s="4">
        <v>15732</v>
      </c>
      <c r="J119" s="131">
        <v>15732</v>
      </c>
      <c r="K119" s="143">
        <f t="shared" si="9"/>
        <v>0</v>
      </c>
      <c r="L119" s="152">
        <v>41618</v>
      </c>
      <c r="M119" s="34">
        <v>41634</v>
      </c>
      <c r="N119" s="161">
        <v>12049</v>
      </c>
      <c r="O119" s="171">
        <f t="shared" si="7"/>
        <v>535.5</v>
      </c>
      <c r="Q119" s="181">
        <f t="shared" si="10"/>
        <v>3147.5</v>
      </c>
    </row>
    <row r="120" spans="1:17">
      <c r="A120" s="5" t="s">
        <v>176</v>
      </c>
      <c r="C120" s="123">
        <v>380</v>
      </c>
      <c r="D120" s="7" t="s">
        <v>56</v>
      </c>
      <c r="F120" s="8">
        <v>2.56</v>
      </c>
      <c r="G120" s="93">
        <v>12</v>
      </c>
      <c r="H120" s="4">
        <v>11545</v>
      </c>
      <c r="J120" s="131">
        <v>11545</v>
      </c>
      <c r="K120" s="143">
        <f t="shared" si="9"/>
        <v>0</v>
      </c>
      <c r="L120" s="152">
        <v>41619</v>
      </c>
      <c r="N120" s="161">
        <v>9750</v>
      </c>
      <c r="O120" s="171">
        <f t="shared" si="7"/>
        <v>384</v>
      </c>
      <c r="Q120" s="181">
        <f t="shared" si="10"/>
        <v>1411</v>
      </c>
    </row>
    <row r="121" spans="1:17">
      <c r="A121" s="5" t="s">
        <v>159</v>
      </c>
      <c r="B121" s="68" t="s">
        <v>160</v>
      </c>
      <c r="C121" s="119">
        <v>381</v>
      </c>
      <c r="D121" s="7" t="s">
        <v>177</v>
      </c>
      <c r="F121" s="8">
        <v>1.72</v>
      </c>
      <c r="G121" s="93">
        <v>8</v>
      </c>
      <c r="H121" s="4">
        <v>3365</v>
      </c>
      <c r="J121" s="131">
        <v>3365</v>
      </c>
      <c r="K121" s="143">
        <f t="shared" si="9"/>
        <v>0</v>
      </c>
      <c r="L121" s="152">
        <v>41619</v>
      </c>
      <c r="M121" s="34">
        <v>41634</v>
      </c>
      <c r="N121" s="161">
        <v>2244</v>
      </c>
      <c r="O121" s="171">
        <f t="shared" si="7"/>
        <v>258</v>
      </c>
      <c r="Q121" s="181">
        <f t="shared" si="10"/>
        <v>863</v>
      </c>
    </row>
    <row r="122" spans="1:17">
      <c r="A122" s="5" t="s">
        <v>159</v>
      </c>
      <c r="B122" s="68" t="s">
        <v>160</v>
      </c>
      <c r="C122" s="119">
        <v>382</v>
      </c>
      <c r="D122" s="7" t="s">
        <v>179</v>
      </c>
      <c r="F122" s="8">
        <v>0.91</v>
      </c>
      <c r="G122" s="93">
        <v>7</v>
      </c>
      <c r="H122" s="4">
        <v>1450</v>
      </c>
      <c r="J122" s="131">
        <v>1450</v>
      </c>
      <c r="K122" s="143">
        <f t="shared" si="9"/>
        <v>0</v>
      </c>
      <c r="L122" s="152">
        <v>41619</v>
      </c>
      <c r="M122" s="34">
        <v>41634</v>
      </c>
      <c r="N122" s="161">
        <v>1050</v>
      </c>
      <c r="O122" s="171">
        <f t="shared" si="7"/>
        <v>136.5</v>
      </c>
      <c r="Q122" s="181">
        <f t="shared" si="10"/>
        <v>263.5</v>
      </c>
    </row>
    <row r="123" spans="1:17">
      <c r="A123" s="5" t="s">
        <v>159</v>
      </c>
      <c r="B123" s="68" t="s">
        <v>160</v>
      </c>
      <c r="C123" s="119">
        <v>383</v>
      </c>
      <c r="D123" s="7" t="s">
        <v>178</v>
      </c>
      <c r="F123" s="8">
        <v>0.88</v>
      </c>
      <c r="G123" s="93">
        <v>5</v>
      </c>
      <c r="H123" s="4">
        <v>1900</v>
      </c>
      <c r="J123" s="131">
        <v>1900</v>
      </c>
      <c r="K123" s="143">
        <f t="shared" si="9"/>
        <v>0</v>
      </c>
      <c r="L123" s="152">
        <v>41619</v>
      </c>
      <c r="M123" s="34">
        <v>41634</v>
      </c>
      <c r="N123" s="161">
        <v>1300</v>
      </c>
      <c r="O123" s="171">
        <f t="shared" si="7"/>
        <v>132</v>
      </c>
      <c r="Q123" s="181">
        <f t="shared" si="10"/>
        <v>468</v>
      </c>
    </row>
    <row r="124" spans="1:17">
      <c r="A124" s="5" t="s">
        <v>180</v>
      </c>
      <c r="B124" s="68" t="s">
        <v>199</v>
      </c>
      <c r="C124" s="119">
        <v>384</v>
      </c>
      <c r="D124" s="7" t="s">
        <v>132</v>
      </c>
      <c r="F124" s="8">
        <v>1.37</v>
      </c>
      <c r="G124" s="93">
        <v>9</v>
      </c>
      <c r="H124" s="4">
        <v>2544</v>
      </c>
      <c r="J124" s="131">
        <v>2544</v>
      </c>
      <c r="K124" s="143">
        <f t="shared" si="9"/>
        <v>0</v>
      </c>
      <c r="L124" s="158">
        <v>41620</v>
      </c>
      <c r="M124" s="34">
        <v>41635</v>
      </c>
      <c r="N124" s="161">
        <v>1787</v>
      </c>
      <c r="O124" s="171">
        <f t="shared" si="7"/>
        <v>205.50000000000003</v>
      </c>
      <c r="Q124" s="181">
        <f t="shared" si="10"/>
        <v>551.5</v>
      </c>
    </row>
    <row r="125" spans="1:17">
      <c r="A125" s="5" t="s">
        <v>180</v>
      </c>
      <c r="B125" s="68" t="s">
        <v>199</v>
      </c>
      <c r="C125" s="119">
        <v>385</v>
      </c>
      <c r="D125" s="7" t="s">
        <v>154</v>
      </c>
      <c r="F125" s="8">
        <v>1.98</v>
      </c>
      <c r="G125" s="93">
        <v>6</v>
      </c>
      <c r="H125" s="4">
        <v>3672</v>
      </c>
      <c r="J125" s="131">
        <v>3672</v>
      </c>
      <c r="K125" s="143">
        <f t="shared" si="9"/>
        <v>0</v>
      </c>
      <c r="L125" s="158">
        <v>41620</v>
      </c>
      <c r="M125" s="34">
        <v>41635</v>
      </c>
      <c r="N125" s="161">
        <v>1590</v>
      </c>
      <c r="O125" s="171">
        <f t="shared" si="7"/>
        <v>297</v>
      </c>
      <c r="Q125" s="181">
        <f t="shared" si="10"/>
        <v>1785</v>
      </c>
    </row>
    <row r="126" spans="1:17">
      <c r="A126" s="5" t="s">
        <v>181</v>
      </c>
      <c r="B126" s="68" t="s">
        <v>72</v>
      </c>
      <c r="C126" s="119">
        <v>386</v>
      </c>
      <c r="D126" s="7" t="s">
        <v>182</v>
      </c>
      <c r="F126" s="8">
        <v>1.62</v>
      </c>
      <c r="G126" s="93">
        <v>10</v>
      </c>
      <c r="H126" s="4">
        <v>5342</v>
      </c>
      <c r="J126" s="131">
        <v>5342</v>
      </c>
      <c r="K126" s="143">
        <f t="shared" si="9"/>
        <v>0</v>
      </c>
      <c r="L126" s="158">
        <v>41620</v>
      </c>
      <c r="M126" s="34">
        <v>41638</v>
      </c>
      <c r="N126" s="161">
        <v>4081</v>
      </c>
      <c r="O126" s="171">
        <f t="shared" si="7"/>
        <v>243.00000000000003</v>
      </c>
      <c r="Q126" s="181">
        <f t="shared" si="10"/>
        <v>1018</v>
      </c>
    </row>
    <row r="127" spans="1:17">
      <c r="A127" s="5" t="s">
        <v>181</v>
      </c>
      <c r="B127" s="68" t="s">
        <v>72</v>
      </c>
      <c r="C127" s="119">
        <v>387</v>
      </c>
      <c r="D127" s="7" t="s">
        <v>183</v>
      </c>
      <c r="F127" s="8">
        <v>1.95</v>
      </c>
      <c r="G127" s="93">
        <v>8</v>
      </c>
      <c r="H127" s="4">
        <v>6675</v>
      </c>
      <c r="J127" s="131">
        <v>6675</v>
      </c>
      <c r="K127" s="143">
        <f t="shared" si="9"/>
        <v>0</v>
      </c>
      <c r="L127" s="158">
        <v>41620</v>
      </c>
      <c r="M127" s="34">
        <v>41638</v>
      </c>
      <c r="N127" s="161">
        <v>5146</v>
      </c>
      <c r="O127" s="171">
        <f t="shared" si="7"/>
        <v>292.5</v>
      </c>
      <c r="Q127" s="181">
        <f t="shared" si="10"/>
        <v>1236.5</v>
      </c>
    </row>
    <row r="128" spans="1:17">
      <c r="A128" s="5" t="s">
        <v>49</v>
      </c>
      <c r="C128" s="119">
        <v>388</v>
      </c>
      <c r="D128" s="7" t="s">
        <v>184</v>
      </c>
      <c r="F128" s="8">
        <v>1.2</v>
      </c>
      <c r="G128" s="93">
        <v>5</v>
      </c>
      <c r="H128" s="4">
        <v>2658</v>
      </c>
      <c r="J128" s="131">
        <v>2600</v>
      </c>
      <c r="K128" s="143">
        <f t="shared" si="9"/>
        <v>58</v>
      </c>
      <c r="L128" s="152">
        <v>41621</v>
      </c>
      <c r="M128" s="34">
        <v>41634</v>
      </c>
      <c r="N128" s="161">
        <v>2089</v>
      </c>
      <c r="O128" s="171">
        <f t="shared" si="7"/>
        <v>180</v>
      </c>
      <c r="Q128" s="181">
        <f t="shared" si="10"/>
        <v>389</v>
      </c>
    </row>
    <row r="129" spans="1:17">
      <c r="A129" s="5" t="s">
        <v>159</v>
      </c>
      <c r="B129" s="68" t="s">
        <v>160</v>
      </c>
      <c r="C129" s="119">
        <v>389</v>
      </c>
      <c r="D129" s="7" t="s">
        <v>131</v>
      </c>
      <c r="F129" s="8">
        <v>1.4</v>
      </c>
      <c r="G129" s="93">
        <v>7</v>
      </c>
      <c r="H129" s="4">
        <v>3054</v>
      </c>
      <c r="J129" s="131">
        <v>3054</v>
      </c>
      <c r="K129" s="143">
        <f t="shared" si="9"/>
        <v>0</v>
      </c>
      <c r="L129" s="152">
        <v>41621</v>
      </c>
      <c r="M129" s="34">
        <v>41634</v>
      </c>
      <c r="N129" s="161">
        <v>2224</v>
      </c>
      <c r="O129" s="171">
        <f t="shared" si="7"/>
        <v>210</v>
      </c>
      <c r="Q129" s="181">
        <f t="shared" si="10"/>
        <v>620</v>
      </c>
    </row>
    <row r="130" spans="1:17">
      <c r="A130" s="5" t="s">
        <v>159</v>
      </c>
      <c r="B130" s="68" t="s">
        <v>186</v>
      </c>
      <c r="C130" s="119">
        <v>390</v>
      </c>
      <c r="D130" s="7" t="s">
        <v>185</v>
      </c>
      <c r="F130" s="8">
        <v>1.1200000000000001</v>
      </c>
      <c r="G130" s="93">
        <v>5</v>
      </c>
      <c r="H130" s="4">
        <v>1637</v>
      </c>
      <c r="J130" s="131">
        <v>1637</v>
      </c>
      <c r="K130" s="143">
        <f t="shared" si="9"/>
        <v>0</v>
      </c>
      <c r="L130" s="152">
        <v>41621</v>
      </c>
      <c r="M130" s="34">
        <v>41634</v>
      </c>
      <c r="N130" s="161">
        <v>1185</v>
      </c>
      <c r="O130" s="171">
        <f t="shared" si="7"/>
        <v>168.00000000000003</v>
      </c>
      <c r="Q130" s="181">
        <f t="shared" si="10"/>
        <v>284</v>
      </c>
    </row>
    <row r="131" spans="1:17">
      <c r="A131" s="5" t="s">
        <v>159</v>
      </c>
      <c r="B131" s="68" t="s">
        <v>186</v>
      </c>
      <c r="C131" s="119">
        <v>391</v>
      </c>
      <c r="D131" s="7" t="s">
        <v>187</v>
      </c>
      <c r="F131" s="8">
        <v>4.54</v>
      </c>
      <c r="G131" s="93">
        <v>13</v>
      </c>
      <c r="H131" s="4">
        <v>6593</v>
      </c>
      <c r="J131" s="131">
        <v>6593</v>
      </c>
      <c r="K131" s="143">
        <f t="shared" si="9"/>
        <v>0</v>
      </c>
      <c r="L131" s="152">
        <v>41626</v>
      </c>
      <c r="M131" s="34">
        <v>41654</v>
      </c>
      <c r="N131" s="161">
        <v>4774</v>
      </c>
      <c r="O131" s="171">
        <f t="shared" si="7"/>
        <v>681</v>
      </c>
      <c r="Q131" s="181">
        <f t="shared" si="10"/>
        <v>1138</v>
      </c>
    </row>
    <row r="132" spans="1:17">
      <c r="A132" s="5" t="s">
        <v>159</v>
      </c>
      <c r="B132" s="68" t="s">
        <v>186</v>
      </c>
      <c r="C132" s="119">
        <v>392</v>
      </c>
      <c r="D132" s="7" t="s">
        <v>184</v>
      </c>
      <c r="F132" s="8">
        <v>2.1800000000000002</v>
      </c>
      <c r="G132" s="93">
        <v>7</v>
      </c>
      <c r="H132" s="4">
        <v>5015</v>
      </c>
      <c r="J132" s="131">
        <v>5015</v>
      </c>
      <c r="K132" s="143">
        <f t="shared" si="9"/>
        <v>0</v>
      </c>
      <c r="L132" s="152">
        <v>41626</v>
      </c>
      <c r="M132" s="34">
        <v>41654</v>
      </c>
      <c r="N132" s="161">
        <v>3335</v>
      </c>
      <c r="O132" s="171">
        <f t="shared" si="7"/>
        <v>327</v>
      </c>
      <c r="Q132" s="181">
        <f t="shared" si="10"/>
        <v>1353</v>
      </c>
    </row>
    <row r="133" spans="1:17">
      <c r="A133" s="5" t="s">
        <v>188</v>
      </c>
      <c r="B133" s="68" t="s">
        <v>189</v>
      </c>
      <c r="C133" s="119">
        <v>393</v>
      </c>
      <c r="D133" s="7" t="s">
        <v>190</v>
      </c>
      <c r="F133" s="8">
        <v>4.1399999999999997</v>
      </c>
      <c r="G133" s="93">
        <v>21</v>
      </c>
      <c r="H133" s="4">
        <v>11323</v>
      </c>
      <c r="J133" s="131">
        <v>11000</v>
      </c>
      <c r="K133" s="143">
        <f t="shared" si="9"/>
        <v>323</v>
      </c>
      <c r="L133" s="152">
        <v>41627</v>
      </c>
      <c r="M133" s="34">
        <v>41638</v>
      </c>
      <c r="N133" s="161">
        <v>8250</v>
      </c>
      <c r="O133" s="171">
        <f t="shared" si="7"/>
        <v>621</v>
      </c>
      <c r="Q133" s="181">
        <f t="shared" si="10"/>
        <v>2452</v>
      </c>
    </row>
    <row r="134" spans="1:17">
      <c r="A134" s="5" t="s">
        <v>192</v>
      </c>
      <c r="B134" s="68" t="s">
        <v>193</v>
      </c>
      <c r="C134" s="119" t="s">
        <v>191</v>
      </c>
      <c r="D134" s="7" t="s">
        <v>194</v>
      </c>
      <c r="F134" s="8">
        <v>7.08</v>
      </c>
      <c r="G134" s="93">
        <v>23</v>
      </c>
      <c r="H134" s="4">
        <v>18850</v>
      </c>
      <c r="J134" s="131">
        <v>18850</v>
      </c>
      <c r="K134" s="143">
        <f t="shared" si="9"/>
        <v>0</v>
      </c>
      <c r="L134" s="152">
        <v>41632</v>
      </c>
      <c r="M134" s="34">
        <v>41672</v>
      </c>
      <c r="N134" s="161">
        <v>12500</v>
      </c>
      <c r="O134" s="171">
        <f t="shared" si="7"/>
        <v>1062</v>
      </c>
      <c r="Q134" s="181">
        <f t="shared" si="10"/>
        <v>5288</v>
      </c>
    </row>
    <row r="135" spans="1:17">
      <c r="A135" s="5" t="s">
        <v>198</v>
      </c>
      <c r="C135" s="119">
        <v>398</v>
      </c>
      <c r="D135" s="7" t="s">
        <v>184</v>
      </c>
      <c r="K135" s="143">
        <f t="shared" si="9"/>
        <v>0</v>
      </c>
      <c r="L135" s="152">
        <v>41634</v>
      </c>
      <c r="M135" s="34">
        <v>41669</v>
      </c>
      <c r="N135" s="161">
        <v>600</v>
      </c>
      <c r="O135" s="171">
        <f t="shared" si="7"/>
        <v>0</v>
      </c>
      <c r="Q135" s="181">
        <f t="shared" si="10"/>
        <v>-600</v>
      </c>
    </row>
    <row r="136" spans="1:17">
      <c r="A136" s="5" t="s">
        <v>91</v>
      </c>
      <c r="B136" s="68" t="s">
        <v>195</v>
      </c>
      <c r="C136" s="119">
        <v>399</v>
      </c>
      <c r="D136" s="7" t="s">
        <v>54</v>
      </c>
      <c r="F136" s="8">
        <v>4.75</v>
      </c>
      <c r="G136" s="93">
        <v>19</v>
      </c>
      <c r="H136" s="4">
        <v>9970</v>
      </c>
      <c r="J136" s="131">
        <v>9970</v>
      </c>
      <c r="K136" s="143">
        <f t="shared" si="9"/>
        <v>0</v>
      </c>
      <c r="L136" s="158">
        <v>41635</v>
      </c>
      <c r="M136" s="34">
        <v>41661</v>
      </c>
      <c r="N136" s="161">
        <v>7264</v>
      </c>
      <c r="O136" s="171">
        <f t="shared" si="7"/>
        <v>712.5</v>
      </c>
      <c r="Q136" s="181">
        <f t="shared" si="10"/>
        <v>1993.5</v>
      </c>
    </row>
    <row r="137" spans="1:17">
      <c r="A137" s="5" t="s">
        <v>188</v>
      </c>
      <c r="B137" s="68" t="s">
        <v>189</v>
      </c>
      <c r="C137" s="119">
        <v>400</v>
      </c>
      <c r="D137" s="7" t="s">
        <v>196</v>
      </c>
      <c r="F137" s="8">
        <v>1.19</v>
      </c>
      <c r="G137" s="93">
        <v>5</v>
      </c>
      <c r="H137" s="4">
        <v>1727</v>
      </c>
      <c r="J137" s="131">
        <v>1727</v>
      </c>
      <c r="K137" s="143">
        <f t="shared" si="9"/>
        <v>0</v>
      </c>
      <c r="L137" s="158">
        <v>41635</v>
      </c>
      <c r="M137" s="34">
        <v>41662</v>
      </c>
      <c r="N137" s="161">
        <v>1250</v>
      </c>
      <c r="O137" s="171">
        <f t="shared" si="7"/>
        <v>178.5</v>
      </c>
      <c r="Q137" s="181">
        <f t="shared" si="10"/>
        <v>298.5</v>
      </c>
    </row>
    <row r="138" spans="1:17">
      <c r="A138" s="5" t="s">
        <v>188</v>
      </c>
      <c r="B138" s="68" t="s">
        <v>189</v>
      </c>
      <c r="C138" s="119">
        <v>401</v>
      </c>
      <c r="D138" s="7" t="s">
        <v>197</v>
      </c>
      <c r="F138" s="8">
        <v>1.89</v>
      </c>
      <c r="G138" s="93">
        <v>8</v>
      </c>
      <c r="H138" s="4">
        <v>2749</v>
      </c>
      <c r="J138" s="131">
        <v>2749</v>
      </c>
      <c r="K138" s="143">
        <f t="shared" si="9"/>
        <v>0</v>
      </c>
      <c r="L138" s="158">
        <v>41635</v>
      </c>
      <c r="M138" s="34">
        <v>41662</v>
      </c>
      <c r="N138" s="161">
        <v>1990</v>
      </c>
      <c r="O138" s="171">
        <f t="shared" si="7"/>
        <v>283.5</v>
      </c>
      <c r="Q138" s="181">
        <f t="shared" si="10"/>
        <v>475.5</v>
      </c>
    </row>
    <row r="139" spans="1:17">
      <c r="A139" s="5" t="s">
        <v>200</v>
      </c>
      <c r="B139" s="68" t="s">
        <v>201</v>
      </c>
      <c r="C139" s="119">
        <v>402</v>
      </c>
      <c r="D139" s="7" t="s">
        <v>29</v>
      </c>
      <c r="F139" s="8">
        <v>0.97</v>
      </c>
      <c r="G139" s="93">
        <v>4</v>
      </c>
      <c r="H139" s="4">
        <v>1750</v>
      </c>
      <c r="J139" s="131">
        <v>1750</v>
      </c>
      <c r="K139" s="143">
        <f t="shared" si="9"/>
        <v>0</v>
      </c>
      <c r="L139" s="152">
        <v>41655</v>
      </c>
      <c r="M139" s="34">
        <v>41667</v>
      </c>
      <c r="N139" s="161">
        <v>1260</v>
      </c>
      <c r="O139" s="171">
        <f t="shared" si="7"/>
        <v>145.5</v>
      </c>
      <c r="Q139" s="181">
        <f t="shared" si="10"/>
        <v>344.5</v>
      </c>
    </row>
    <row r="140" spans="1:17">
      <c r="A140" s="5" t="s">
        <v>202</v>
      </c>
      <c r="B140" s="68">
        <v>89139109353</v>
      </c>
      <c r="C140" s="119">
        <v>403</v>
      </c>
      <c r="D140" s="7" t="s">
        <v>97</v>
      </c>
      <c r="F140" s="8">
        <v>2.58</v>
      </c>
      <c r="G140" s="93">
        <v>11</v>
      </c>
      <c r="H140" s="4">
        <v>7587</v>
      </c>
      <c r="J140" s="131">
        <v>7587</v>
      </c>
      <c r="K140" s="143">
        <f t="shared" si="9"/>
        <v>0</v>
      </c>
      <c r="L140" s="152">
        <v>41661</v>
      </c>
      <c r="M140" s="34">
        <v>41674</v>
      </c>
      <c r="N140" s="161">
        <v>4021</v>
      </c>
      <c r="O140" s="171">
        <f t="shared" si="7"/>
        <v>387</v>
      </c>
      <c r="Q140" s="181">
        <f t="shared" si="10"/>
        <v>3179</v>
      </c>
    </row>
    <row r="141" spans="1:17">
      <c r="A141" s="5" t="s">
        <v>202</v>
      </c>
      <c r="C141" s="119">
        <v>404</v>
      </c>
      <c r="D141" s="7" t="s">
        <v>203</v>
      </c>
      <c r="F141" s="8">
        <v>2.74</v>
      </c>
      <c r="G141" s="93">
        <v>14</v>
      </c>
      <c r="H141" s="4">
        <v>8005</v>
      </c>
      <c r="J141" s="131">
        <v>8005</v>
      </c>
      <c r="K141" s="143">
        <f t="shared" si="9"/>
        <v>0</v>
      </c>
      <c r="L141" s="152">
        <v>41661</v>
      </c>
      <c r="M141" s="34">
        <v>41674</v>
      </c>
      <c r="N141" s="161">
        <v>3818</v>
      </c>
      <c r="O141" s="171">
        <f t="shared" si="7"/>
        <v>411.00000000000006</v>
      </c>
      <c r="Q141" s="181">
        <f t="shared" si="10"/>
        <v>3776</v>
      </c>
    </row>
    <row r="142" spans="1:17">
      <c r="A142" s="5" t="s">
        <v>204</v>
      </c>
      <c r="B142" s="68" t="s">
        <v>205</v>
      </c>
      <c r="C142" s="119">
        <v>405</v>
      </c>
      <c r="D142" s="7" t="s">
        <v>206</v>
      </c>
      <c r="F142" s="8">
        <v>0.97</v>
      </c>
      <c r="G142" s="93">
        <v>8</v>
      </c>
      <c r="H142" s="4">
        <v>1900</v>
      </c>
      <c r="J142" s="131">
        <v>1900</v>
      </c>
      <c r="K142" s="143">
        <f t="shared" si="9"/>
        <v>0</v>
      </c>
      <c r="L142" s="152">
        <v>41661</v>
      </c>
      <c r="M142" s="34">
        <v>41674</v>
      </c>
      <c r="N142" s="161">
        <v>1300</v>
      </c>
      <c r="O142" s="171">
        <f t="shared" si="7"/>
        <v>145.5</v>
      </c>
      <c r="Q142" s="181">
        <f t="shared" si="10"/>
        <v>454.5</v>
      </c>
    </row>
    <row r="143" spans="1:17">
      <c r="A143" s="5" t="s">
        <v>204</v>
      </c>
      <c r="B143" s="68" t="s">
        <v>205</v>
      </c>
      <c r="C143" s="119">
        <v>406</v>
      </c>
      <c r="D143" s="7" t="s">
        <v>206</v>
      </c>
      <c r="F143" s="8">
        <v>1.31</v>
      </c>
      <c r="G143" s="93">
        <v>9</v>
      </c>
      <c r="H143" s="4">
        <v>2498</v>
      </c>
      <c r="J143" s="131">
        <v>2498</v>
      </c>
      <c r="K143" s="143">
        <f t="shared" ref="K143:K174" si="11">H143-J143</f>
        <v>0</v>
      </c>
      <c r="L143" s="152">
        <v>41661</v>
      </c>
      <c r="M143" s="34">
        <v>41674</v>
      </c>
      <c r="N143" s="161">
        <v>1710</v>
      </c>
      <c r="O143" s="171">
        <f t="shared" ref="O143:O206" si="12">F143*150</f>
        <v>196.5</v>
      </c>
      <c r="Q143" s="181">
        <f t="shared" ref="Q143:Q174" si="13">H143-N143-O143</f>
        <v>591.5</v>
      </c>
    </row>
    <row r="144" spans="1:17">
      <c r="A144" s="5" t="s">
        <v>88</v>
      </c>
      <c r="B144" s="68" t="s">
        <v>104</v>
      </c>
      <c r="C144" s="119">
        <v>407</v>
      </c>
      <c r="D144" s="7" t="s">
        <v>221</v>
      </c>
      <c r="F144" s="8">
        <v>1.03</v>
      </c>
      <c r="G144" s="93" t="s">
        <v>222</v>
      </c>
      <c r="H144" s="4">
        <v>2100</v>
      </c>
      <c r="J144" s="131">
        <v>2100</v>
      </c>
      <c r="K144" s="143">
        <f t="shared" si="11"/>
        <v>0</v>
      </c>
      <c r="L144" s="152">
        <v>41675</v>
      </c>
      <c r="M144" s="34">
        <v>41684</v>
      </c>
      <c r="N144" s="161">
        <v>1580</v>
      </c>
      <c r="O144" s="171">
        <f t="shared" si="12"/>
        <v>154.5</v>
      </c>
      <c r="Q144" s="181">
        <f t="shared" si="13"/>
        <v>365.5</v>
      </c>
    </row>
    <row r="145" spans="1:17">
      <c r="A145" s="5" t="s">
        <v>88</v>
      </c>
      <c r="B145" s="68" t="s">
        <v>104</v>
      </c>
      <c r="C145" s="119">
        <v>408</v>
      </c>
      <c r="G145" s="93">
        <v>11</v>
      </c>
      <c r="H145" s="4">
        <v>6946</v>
      </c>
      <c r="J145" s="131">
        <v>6946</v>
      </c>
      <c r="K145" s="143">
        <f t="shared" si="11"/>
        <v>0</v>
      </c>
      <c r="L145" s="152">
        <v>41675</v>
      </c>
      <c r="M145" s="34">
        <v>41684</v>
      </c>
      <c r="N145" s="161">
        <v>5363</v>
      </c>
      <c r="O145" s="171">
        <f t="shared" si="12"/>
        <v>0</v>
      </c>
      <c r="Q145" s="181">
        <f t="shared" si="13"/>
        <v>1583</v>
      </c>
    </row>
    <row r="146" spans="1:17">
      <c r="A146" s="5" t="s">
        <v>88</v>
      </c>
      <c r="B146" s="68" t="s">
        <v>104</v>
      </c>
      <c r="C146" s="119">
        <v>409</v>
      </c>
      <c r="G146" s="93">
        <v>4</v>
      </c>
      <c r="H146" s="4">
        <v>2640</v>
      </c>
      <c r="J146" s="131">
        <v>2640</v>
      </c>
      <c r="K146" s="143">
        <f t="shared" si="11"/>
        <v>0</v>
      </c>
      <c r="L146" s="152">
        <v>41675</v>
      </c>
      <c r="M146" s="34">
        <v>41684</v>
      </c>
      <c r="N146" s="161">
        <v>2038</v>
      </c>
      <c r="O146" s="171">
        <f t="shared" si="12"/>
        <v>0</v>
      </c>
      <c r="Q146" s="181">
        <f t="shared" si="13"/>
        <v>602</v>
      </c>
    </row>
    <row r="147" spans="1:17">
      <c r="A147" s="5" t="s">
        <v>212</v>
      </c>
      <c r="B147" s="68" t="s">
        <v>213</v>
      </c>
      <c r="C147" s="119">
        <v>410</v>
      </c>
      <c r="D147" s="7" t="s">
        <v>215</v>
      </c>
      <c r="F147" s="8">
        <v>3.01</v>
      </c>
      <c r="G147" s="93">
        <v>15</v>
      </c>
      <c r="H147" s="4">
        <v>7539</v>
      </c>
      <c r="J147" s="131">
        <v>7539</v>
      </c>
      <c r="K147" s="143">
        <f t="shared" si="11"/>
        <v>0</v>
      </c>
      <c r="L147" s="152">
        <v>41675</v>
      </c>
      <c r="M147" s="34">
        <v>41684</v>
      </c>
      <c r="N147" s="161">
        <v>5820</v>
      </c>
      <c r="O147" s="171">
        <f t="shared" si="12"/>
        <v>451.49999999999994</v>
      </c>
      <c r="Q147" s="181">
        <f t="shared" si="13"/>
        <v>1267.5</v>
      </c>
    </row>
    <row r="148" spans="1:17">
      <c r="A148" s="5" t="s">
        <v>212</v>
      </c>
      <c r="B148" s="68" t="s">
        <v>213</v>
      </c>
      <c r="C148" s="119">
        <v>411</v>
      </c>
      <c r="D148" s="7" t="s">
        <v>214</v>
      </c>
      <c r="F148" s="8">
        <v>1.31</v>
      </c>
      <c r="G148" s="93">
        <v>5</v>
      </c>
      <c r="H148" s="4">
        <v>3290</v>
      </c>
      <c r="J148" s="131">
        <v>3290</v>
      </c>
      <c r="K148" s="143">
        <f t="shared" si="11"/>
        <v>0</v>
      </c>
      <c r="L148" s="152">
        <v>41675</v>
      </c>
      <c r="M148" s="34">
        <v>41684</v>
      </c>
      <c r="N148" s="161">
        <v>2539</v>
      </c>
      <c r="O148" s="171">
        <f t="shared" si="12"/>
        <v>196.5</v>
      </c>
      <c r="Q148" s="181">
        <f t="shared" si="13"/>
        <v>554.5</v>
      </c>
    </row>
    <row r="149" spans="1:17">
      <c r="A149" s="5" t="s">
        <v>88</v>
      </c>
      <c r="B149" s="68" t="s">
        <v>104</v>
      </c>
      <c r="C149" s="119">
        <v>412</v>
      </c>
      <c r="G149" s="93" t="s">
        <v>222</v>
      </c>
      <c r="H149" s="4">
        <v>2100</v>
      </c>
      <c r="J149" s="131">
        <v>2100</v>
      </c>
      <c r="K149" s="143">
        <f t="shared" si="11"/>
        <v>0</v>
      </c>
      <c r="L149" s="152">
        <v>41675</v>
      </c>
      <c r="M149" s="34">
        <v>41684</v>
      </c>
      <c r="N149" s="161">
        <v>1530</v>
      </c>
      <c r="O149" s="171">
        <f t="shared" si="12"/>
        <v>0</v>
      </c>
      <c r="Q149" s="181">
        <f t="shared" si="13"/>
        <v>570</v>
      </c>
    </row>
    <row r="150" spans="1:17">
      <c r="A150" s="5" t="s">
        <v>181</v>
      </c>
      <c r="B150" s="68" t="s">
        <v>72</v>
      </c>
      <c r="C150" s="119">
        <v>413</v>
      </c>
      <c r="D150" s="7" t="s">
        <v>211</v>
      </c>
      <c r="F150" s="8">
        <v>1.2</v>
      </c>
      <c r="G150" s="93">
        <v>8</v>
      </c>
      <c r="H150" s="4">
        <v>2532</v>
      </c>
      <c r="J150" s="131">
        <v>2532</v>
      </c>
      <c r="K150" s="143">
        <f t="shared" si="11"/>
        <v>0</v>
      </c>
      <c r="L150" s="152">
        <v>41675</v>
      </c>
      <c r="M150" s="34">
        <v>41694</v>
      </c>
      <c r="N150" s="161">
        <v>1875</v>
      </c>
      <c r="O150" s="171">
        <f t="shared" si="12"/>
        <v>180</v>
      </c>
      <c r="Q150" s="181">
        <f t="shared" si="13"/>
        <v>477</v>
      </c>
    </row>
    <row r="151" spans="1:17">
      <c r="A151" s="5" t="s">
        <v>181</v>
      </c>
      <c r="B151" s="68" t="s">
        <v>72</v>
      </c>
      <c r="C151" s="119">
        <v>414</v>
      </c>
      <c r="D151" s="7" t="s">
        <v>210</v>
      </c>
      <c r="F151" s="8">
        <v>1.67</v>
      </c>
      <c r="G151" s="93">
        <v>8</v>
      </c>
      <c r="H151" s="4">
        <v>3927</v>
      </c>
      <c r="J151" s="131">
        <v>3927</v>
      </c>
      <c r="K151" s="143">
        <f t="shared" si="11"/>
        <v>0</v>
      </c>
      <c r="L151" s="152">
        <v>41675</v>
      </c>
      <c r="M151" s="34">
        <v>41694</v>
      </c>
      <c r="N151" s="161">
        <v>3057</v>
      </c>
      <c r="O151" s="171">
        <f t="shared" si="12"/>
        <v>250.5</v>
      </c>
      <c r="Q151" s="181">
        <f t="shared" si="13"/>
        <v>619.5</v>
      </c>
    </row>
    <row r="152" spans="1:17">
      <c r="A152" s="5" t="s">
        <v>207</v>
      </c>
      <c r="B152" s="68" t="s">
        <v>208</v>
      </c>
      <c r="C152" s="119">
        <v>415</v>
      </c>
      <c r="D152" s="7" t="s">
        <v>209</v>
      </c>
      <c r="F152" s="8">
        <v>1.9</v>
      </c>
      <c r="G152" s="93">
        <v>12</v>
      </c>
      <c r="H152" s="4">
        <v>5416</v>
      </c>
      <c r="J152" s="131">
        <v>5416</v>
      </c>
      <c r="K152" s="143">
        <f t="shared" si="11"/>
        <v>0</v>
      </c>
      <c r="L152" s="152">
        <v>41675</v>
      </c>
      <c r="M152" s="34">
        <v>41694</v>
      </c>
      <c r="N152" s="161">
        <v>3845</v>
      </c>
      <c r="O152" s="171">
        <f t="shared" si="12"/>
        <v>285</v>
      </c>
      <c r="Q152" s="181">
        <f t="shared" si="13"/>
        <v>1286</v>
      </c>
    </row>
    <row r="153" spans="1:17">
      <c r="A153" s="5" t="s">
        <v>216</v>
      </c>
      <c r="B153" s="68" t="s">
        <v>217</v>
      </c>
      <c r="C153" s="119">
        <v>416</v>
      </c>
      <c r="D153" s="7" t="s">
        <v>218</v>
      </c>
      <c r="F153" s="8">
        <v>14.8</v>
      </c>
      <c r="G153" s="93">
        <v>39</v>
      </c>
      <c r="H153" s="4">
        <v>40000</v>
      </c>
      <c r="J153" s="131">
        <v>40000</v>
      </c>
      <c r="K153" s="143">
        <f t="shared" si="11"/>
        <v>0</v>
      </c>
      <c r="L153" s="158">
        <v>41682</v>
      </c>
      <c r="M153" s="34">
        <v>41698</v>
      </c>
      <c r="N153" s="161">
        <v>30062</v>
      </c>
      <c r="O153" s="171">
        <f t="shared" si="12"/>
        <v>2220</v>
      </c>
      <c r="Q153" s="181">
        <f t="shared" si="13"/>
        <v>7718</v>
      </c>
    </row>
    <row r="154" spans="1:17">
      <c r="A154" s="5" t="s">
        <v>38</v>
      </c>
      <c r="B154" s="68" t="s">
        <v>42</v>
      </c>
      <c r="C154" s="119">
        <v>417</v>
      </c>
      <c r="D154" s="7" t="s">
        <v>219</v>
      </c>
      <c r="F154" s="8">
        <v>1.84</v>
      </c>
      <c r="G154" s="93" t="s">
        <v>140</v>
      </c>
      <c r="H154" s="4">
        <v>6502</v>
      </c>
      <c r="J154" s="131">
        <v>6502</v>
      </c>
      <c r="K154" s="143">
        <f t="shared" si="11"/>
        <v>0</v>
      </c>
      <c r="L154" s="158">
        <v>41682</v>
      </c>
      <c r="M154" s="34">
        <v>41698</v>
      </c>
      <c r="N154" s="161">
        <v>4942</v>
      </c>
      <c r="O154" s="171">
        <f t="shared" si="12"/>
        <v>276</v>
      </c>
      <c r="Q154" s="181">
        <f t="shared" si="13"/>
        <v>1284</v>
      </c>
    </row>
    <row r="155" spans="1:17">
      <c r="A155" s="5" t="s">
        <v>38</v>
      </c>
      <c r="B155" s="68" t="s">
        <v>42</v>
      </c>
      <c r="C155" s="119">
        <v>418</v>
      </c>
      <c r="D155" s="7" t="s">
        <v>184</v>
      </c>
      <c r="F155" s="8">
        <v>1.97</v>
      </c>
      <c r="G155" s="93" t="s">
        <v>220</v>
      </c>
      <c r="H155" s="4">
        <v>6798</v>
      </c>
      <c r="J155" s="131">
        <v>6798</v>
      </c>
      <c r="K155" s="143">
        <f t="shared" si="11"/>
        <v>0</v>
      </c>
      <c r="L155" s="158">
        <v>41682</v>
      </c>
      <c r="M155" s="34">
        <v>41698</v>
      </c>
      <c r="N155" s="161">
        <v>5163</v>
      </c>
      <c r="O155" s="171">
        <f t="shared" si="12"/>
        <v>295.5</v>
      </c>
      <c r="Q155" s="181">
        <f t="shared" si="13"/>
        <v>1339.5</v>
      </c>
    </row>
    <row r="156" spans="1:17">
      <c r="A156" s="5" t="s">
        <v>93</v>
      </c>
      <c r="B156" s="68" t="s">
        <v>225</v>
      </c>
      <c r="C156" s="124">
        <v>419</v>
      </c>
      <c r="D156" s="7" t="s">
        <v>223</v>
      </c>
      <c r="F156" s="8">
        <v>3.08</v>
      </c>
      <c r="G156" s="93" t="s">
        <v>224</v>
      </c>
      <c r="H156" s="4">
        <v>10989</v>
      </c>
      <c r="J156" s="137">
        <v>10989</v>
      </c>
      <c r="K156" s="143">
        <f t="shared" si="11"/>
        <v>0</v>
      </c>
      <c r="L156" s="158">
        <v>41682</v>
      </c>
      <c r="M156" s="34">
        <v>41698</v>
      </c>
      <c r="N156" s="161">
        <v>8979</v>
      </c>
      <c r="O156" s="171">
        <f t="shared" si="12"/>
        <v>462</v>
      </c>
      <c r="Q156" s="181">
        <f t="shared" si="13"/>
        <v>1548</v>
      </c>
    </row>
    <row r="157" spans="1:17">
      <c r="A157" s="5" t="s">
        <v>231</v>
      </c>
      <c r="B157" s="68">
        <v>2841234</v>
      </c>
      <c r="C157" s="119">
        <v>420</v>
      </c>
      <c r="D157" s="7" t="s">
        <v>232</v>
      </c>
      <c r="F157" s="8">
        <v>2.4900000000000002</v>
      </c>
      <c r="G157" s="93">
        <v>5</v>
      </c>
      <c r="H157" s="4">
        <v>4746</v>
      </c>
      <c r="J157" s="131">
        <v>4746</v>
      </c>
      <c r="K157" s="143">
        <f t="shared" si="11"/>
        <v>0</v>
      </c>
      <c r="L157" s="152">
        <v>41684</v>
      </c>
      <c r="M157" s="34">
        <v>41701</v>
      </c>
      <c r="N157" s="161">
        <v>3247</v>
      </c>
      <c r="O157" s="171">
        <f t="shared" si="12"/>
        <v>373.50000000000006</v>
      </c>
      <c r="Q157" s="181">
        <f t="shared" si="13"/>
        <v>1125.5</v>
      </c>
    </row>
    <row r="158" spans="1:17">
      <c r="A158" s="5" t="s">
        <v>231</v>
      </c>
      <c r="B158" s="68">
        <v>2841234</v>
      </c>
      <c r="C158" s="119">
        <v>421</v>
      </c>
      <c r="D158" s="7" t="s">
        <v>233</v>
      </c>
      <c r="F158" s="8">
        <v>2.31</v>
      </c>
      <c r="G158" s="93">
        <v>6</v>
      </c>
      <c r="H158" s="4">
        <v>4389</v>
      </c>
      <c r="J158" s="131">
        <v>4389</v>
      </c>
      <c r="K158" s="143">
        <f t="shared" si="11"/>
        <v>0</v>
      </c>
      <c r="L158" s="152">
        <v>41684</v>
      </c>
      <c r="M158" s="34">
        <v>41701</v>
      </c>
      <c r="N158" s="161">
        <v>3003</v>
      </c>
      <c r="O158" s="171">
        <f t="shared" si="12"/>
        <v>346.5</v>
      </c>
      <c r="Q158" s="181">
        <f t="shared" si="13"/>
        <v>1039.5</v>
      </c>
    </row>
    <row r="159" spans="1:17">
      <c r="A159" s="5" t="s">
        <v>226</v>
      </c>
      <c r="B159" s="68" t="s">
        <v>227</v>
      </c>
      <c r="C159" s="119">
        <v>422</v>
      </c>
      <c r="D159" s="7" t="s">
        <v>228</v>
      </c>
      <c r="F159" s="8">
        <v>1.22</v>
      </c>
      <c r="G159" s="93">
        <v>7</v>
      </c>
      <c r="H159" s="4">
        <v>1781</v>
      </c>
      <c r="J159" s="138">
        <v>1781</v>
      </c>
      <c r="K159" s="143">
        <f t="shared" si="11"/>
        <v>0</v>
      </c>
      <c r="L159" s="158">
        <v>41688</v>
      </c>
      <c r="M159" s="34">
        <v>41703</v>
      </c>
      <c r="N159" s="161">
        <v>1283</v>
      </c>
      <c r="O159" s="171">
        <f t="shared" si="12"/>
        <v>183</v>
      </c>
      <c r="Q159" s="181">
        <f t="shared" si="13"/>
        <v>315</v>
      </c>
    </row>
    <row r="160" spans="1:17">
      <c r="A160" s="5" t="s">
        <v>226</v>
      </c>
      <c r="B160" s="68" t="s">
        <v>227</v>
      </c>
      <c r="C160" s="119">
        <v>423</v>
      </c>
      <c r="D160" s="7" t="s">
        <v>228</v>
      </c>
      <c r="F160" s="8">
        <v>1.78</v>
      </c>
      <c r="G160" s="93">
        <v>6</v>
      </c>
      <c r="H160" s="4">
        <v>2588</v>
      </c>
      <c r="J160" s="138">
        <v>2588</v>
      </c>
      <c r="K160" s="143">
        <f t="shared" si="11"/>
        <v>0</v>
      </c>
      <c r="L160" s="158">
        <v>41688</v>
      </c>
      <c r="M160" s="34">
        <v>41703</v>
      </c>
      <c r="N160" s="161">
        <v>1566</v>
      </c>
      <c r="O160" s="171">
        <f t="shared" si="12"/>
        <v>267</v>
      </c>
      <c r="Q160" s="181">
        <f t="shared" si="13"/>
        <v>755</v>
      </c>
    </row>
    <row r="161" spans="1:17">
      <c r="A161" s="5" t="s">
        <v>226</v>
      </c>
      <c r="B161" s="68" t="s">
        <v>227</v>
      </c>
      <c r="C161" s="119">
        <v>424</v>
      </c>
      <c r="D161" s="7" t="s">
        <v>229</v>
      </c>
      <c r="F161" s="8">
        <v>3.99</v>
      </c>
      <c r="G161" s="93">
        <v>11</v>
      </c>
      <c r="H161" s="4">
        <v>8786</v>
      </c>
      <c r="J161" s="138">
        <v>8786</v>
      </c>
      <c r="K161" s="143">
        <f t="shared" si="11"/>
        <v>0</v>
      </c>
      <c r="L161" s="158">
        <v>41688</v>
      </c>
      <c r="M161" s="34">
        <v>41703</v>
      </c>
      <c r="N161" s="161">
        <v>6551</v>
      </c>
      <c r="O161" s="171">
        <f t="shared" si="12"/>
        <v>598.5</v>
      </c>
      <c r="Q161" s="181">
        <f t="shared" si="13"/>
        <v>1636.5</v>
      </c>
    </row>
    <row r="162" spans="1:17">
      <c r="A162" s="5" t="s">
        <v>226</v>
      </c>
      <c r="B162" s="68" t="s">
        <v>227</v>
      </c>
      <c r="C162" s="119">
        <v>425</v>
      </c>
      <c r="D162" s="7" t="s">
        <v>230</v>
      </c>
      <c r="F162" s="8">
        <v>1.42</v>
      </c>
      <c r="G162" s="93">
        <v>8</v>
      </c>
      <c r="H162" s="4">
        <v>3130</v>
      </c>
      <c r="J162" s="138">
        <v>3130</v>
      </c>
      <c r="K162" s="143">
        <f t="shared" si="11"/>
        <v>0</v>
      </c>
      <c r="L162" s="158">
        <v>41688</v>
      </c>
      <c r="M162" s="34">
        <v>41703</v>
      </c>
      <c r="N162" s="161">
        <v>2334</v>
      </c>
      <c r="O162" s="171">
        <f t="shared" si="12"/>
        <v>213</v>
      </c>
      <c r="Q162" s="181">
        <f t="shared" si="13"/>
        <v>583</v>
      </c>
    </row>
    <row r="163" spans="1:17">
      <c r="A163" s="5" t="s">
        <v>41</v>
      </c>
      <c r="C163" s="119">
        <v>426</v>
      </c>
      <c r="D163" s="7" t="s">
        <v>234</v>
      </c>
      <c r="F163" s="8">
        <v>1.03</v>
      </c>
      <c r="G163" s="93" t="s">
        <v>235</v>
      </c>
      <c r="H163" s="4">
        <v>1900</v>
      </c>
      <c r="J163" s="131">
        <v>1900</v>
      </c>
      <c r="K163" s="143">
        <f t="shared" si="11"/>
        <v>0</v>
      </c>
      <c r="L163" s="158">
        <v>41697</v>
      </c>
      <c r="M163" s="34">
        <v>41712</v>
      </c>
      <c r="N163" s="161">
        <v>1343</v>
      </c>
      <c r="O163" s="171">
        <f t="shared" si="12"/>
        <v>154.5</v>
      </c>
      <c r="Q163" s="181">
        <f t="shared" si="13"/>
        <v>402.5</v>
      </c>
    </row>
    <row r="164" spans="1:17">
      <c r="A164" s="5" t="s">
        <v>204</v>
      </c>
      <c r="B164" s="68" t="s">
        <v>205</v>
      </c>
      <c r="C164" s="119">
        <v>427</v>
      </c>
      <c r="D164" s="7">
        <v>322</v>
      </c>
      <c r="F164" s="8">
        <v>4.5</v>
      </c>
      <c r="G164" s="93">
        <v>20</v>
      </c>
      <c r="H164" s="4">
        <v>10179</v>
      </c>
      <c r="J164" s="131">
        <v>10179</v>
      </c>
      <c r="K164" s="143">
        <f t="shared" si="11"/>
        <v>0</v>
      </c>
      <c r="L164" s="158">
        <v>41697</v>
      </c>
      <c r="M164" s="34">
        <v>41711</v>
      </c>
      <c r="N164" s="161">
        <v>5875</v>
      </c>
      <c r="O164" s="171">
        <f t="shared" si="12"/>
        <v>675</v>
      </c>
      <c r="Q164" s="181">
        <f t="shared" si="13"/>
        <v>3629</v>
      </c>
    </row>
    <row r="165" spans="1:17">
      <c r="A165" s="5" t="s">
        <v>204</v>
      </c>
      <c r="B165" s="68" t="s">
        <v>205</v>
      </c>
      <c r="C165" s="119">
        <v>428</v>
      </c>
      <c r="D165" s="7" t="s">
        <v>52</v>
      </c>
      <c r="F165" s="8">
        <v>1.9</v>
      </c>
      <c r="G165" s="93">
        <v>10</v>
      </c>
      <c r="H165" s="4">
        <v>2745</v>
      </c>
      <c r="J165" s="131">
        <v>2745</v>
      </c>
      <c r="K165" s="143">
        <f t="shared" si="11"/>
        <v>0</v>
      </c>
      <c r="L165" s="158">
        <v>41697</v>
      </c>
      <c r="M165" s="34">
        <v>41711</v>
      </c>
      <c r="N165" s="161">
        <v>1987</v>
      </c>
      <c r="O165" s="171">
        <f t="shared" si="12"/>
        <v>285</v>
      </c>
      <c r="Q165" s="181">
        <f t="shared" si="13"/>
        <v>473</v>
      </c>
    </row>
    <row r="166" spans="1:17">
      <c r="A166" s="5" t="s">
        <v>204</v>
      </c>
      <c r="B166" s="68" t="s">
        <v>205</v>
      </c>
      <c r="C166" s="119">
        <v>429</v>
      </c>
      <c r="D166" s="7" t="s">
        <v>236</v>
      </c>
      <c r="F166" s="8">
        <v>1.9</v>
      </c>
      <c r="G166" s="93">
        <v>11</v>
      </c>
      <c r="H166" s="4">
        <v>3900</v>
      </c>
      <c r="J166" s="131">
        <v>3900</v>
      </c>
      <c r="K166" s="143">
        <f t="shared" si="11"/>
        <v>0</v>
      </c>
      <c r="L166" s="158">
        <v>41697</v>
      </c>
      <c r="M166" s="34">
        <v>41711</v>
      </c>
      <c r="N166" s="161">
        <v>2841</v>
      </c>
      <c r="O166" s="171">
        <f t="shared" si="12"/>
        <v>285</v>
      </c>
      <c r="Q166" s="181">
        <f t="shared" si="13"/>
        <v>774</v>
      </c>
    </row>
    <row r="167" spans="1:17">
      <c r="A167" s="5" t="s">
        <v>204</v>
      </c>
      <c r="B167" s="68" t="s">
        <v>205</v>
      </c>
      <c r="C167" s="119">
        <v>430</v>
      </c>
      <c r="D167" s="7" t="s">
        <v>184</v>
      </c>
      <c r="F167" s="8">
        <v>2.9</v>
      </c>
      <c r="G167" s="93">
        <v>11</v>
      </c>
      <c r="H167" s="4">
        <v>7251</v>
      </c>
      <c r="J167" s="131">
        <v>7251</v>
      </c>
      <c r="K167" s="143">
        <f t="shared" si="11"/>
        <v>0</v>
      </c>
      <c r="L167" s="158">
        <v>41697</v>
      </c>
      <c r="M167" s="34">
        <v>41711</v>
      </c>
      <c r="N167" s="161">
        <v>5597</v>
      </c>
      <c r="O167" s="171">
        <f t="shared" si="12"/>
        <v>435</v>
      </c>
      <c r="Q167" s="181">
        <f t="shared" si="13"/>
        <v>1219</v>
      </c>
    </row>
    <row r="168" spans="1:17">
      <c r="A168" s="5" t="s">
        <v>204</v>
      </c>
      <c r="B168" s="68" t="s">
        <v>205</v>
      </c>
      <c r="C168" s="119">
        <v>431</v>
      </c>
      <c r="D168" s="7" t="s">
        <v>237</v>
      </c>
      <c r="F168" s="8">
        <v>2.0299999999999998</v>
      </c>
      <c r="G168" s="93" t="s">
        <v>163</v>
      </c>
      <c r="H168" s="4">
        <v>7497</v>
      </c>
      <c r="J168" s="131">
        <v>7497</v>
      </c>
      <c r="K168" s="143">
        <f t="shared" si="11"/>
        <v>0</v>
      </c>
      <c r="L168" s="158">
        <v>41697</v>
      </c>
      <c r="M168" s="34">
        <v>41711</v>
      </c>
      <c r="N168" s="161">
        <v>6033</v>
      </c>
      <c r="O168" s="171">
        <f t="shared" si="12"/>
        <v>304.49999999999994</v>
      </c>
      <c r="Q168" s="181">
        <f t="shared" si="13"/>
        <v>1159.5</v>
      </c>
    </row>
    <row r="169" spans="1:17">
      <c r="A169" s="5" t="s">
        <v>204</v>
      </c>
      <c r="B169" s="68" t="s">
        <v>205</v>
      </c>
      <c r="C169" s="119">
        <v>432</v>
      </c>
      <c r="D169" s="7" t="s">
        <v>238</v>
      </c>
      <c r="F169" s="8">
        <v>0.43</v>
      </c>
      <c r="G169" s="93">
        <v>2</v>
      </c>
      <c r="H169" s="4">
        <v>2200</v>
      </c>
      <c r="J169" s="131">
        <v>2200</v>
      </c>
      <c r="K169" s="143">
        <f t="shared" si="11"/>
        <v>0</v>
      </c>
      <c r="L169" s="158">
        <v>41697</v>
      </c>
      <c r="M169" s="34">
        <v>41711</v>
      </c>
      <c r="N169" s="161">
        <v>1500</v>
      </c>
      <c r="O169" s="171">
        <f t="shared" si="12"/>
        <v>64.5</v>
      </c>
      <c r="Q169" s="181">
        <f t="shared" si="13"/>
        <v>635.5</v>
      </c>
    </row>
    <row r="170" spans="1:17">
      <c r="A170" s="5" t="s">
        <v>138</v>
      </c>
      <c r="B170" s="68" t="s">
        <v>137</v>
      </c>
      <c r="C170" s="119">
        <v>433</v>
      </c>
      <c r="D170" s="7" t="s">
        <v>61</v>
      </c>
      <c r="F170" s="8">
        <v>2.04</v>
      </c>
      <c r="G170" s="93">
        <v>9</v>
      </c>
      <c r="H170" s="4">
        <v>2952</v>
      </c>
      <c r="J170" s="131">
        <v>2952</v>
      </c>
      <c r="K170" s="143">
        <f t="shared" si="11"/>
        <v>0</v>
      </c>
      <c r="L170" s="158" t="s">
        <v>239</v>
      </c>
      <c r="M170" s="34">
        <v>41718</v>
      </c>
      <c r="N170" s="161">
        <v>2137</v>
      </c>
      <c r="O170" s="171">
        <f t="shared" si="12"/>
        <v>306</v>
      </c>
      <c r="Q170" s="181">
        <f t="shared" si="13"/>
        <v>509</v>
      </c>
    </row>
    <row r="171" spans="1:17">
      <c r="A171" s="5" t="s">
        <v>240</v>
      </c>
      <c r="B171" s="68" t="s">
        <v>241</v>
      </c>
      <c r="C171" s="119">
        <v>434</v>
      </c>
      <c r="D171" s="7" t="s">
        <v>242</v>
      </c>
      <c r="F171" s="8">
        <v>1.78</v>
      </c>
      <c r="G171" s="93">
        <v>5</v>
      </c>
      <c r="H171" s="4">
        <v>8067</v>
      </c>
      <c r="J171" s="131">
        <v>8067</v>
      </c>
      <c r="K171" s="143">
        <f t="shared" si="11"/>
        <v>0</v>
      </c>
      <c r="L171" s="158" t="s">
        <v>243</v>
      </c>
      <c r="M171" s="34">
        <v>41718</v>
      </c>
      <c r="N171" s="161">
        <v>5578</v>
      </c>
      <c r="O171" s="171">
        <f t="shared" si="12"/>
        <v>267</v>
      </c>
      <c r="Q171" s="181">
        <f t="shared" si="13"/>
        <v>2222</v>
      </c>
    </row>
    <row r="172" spans="1:17">
      <c r="A172" s="5" t="s">
        <v>244</v>
      </c>
      <c r="B172" s="68" t="s">
        <v>245</v>
      </c>
      <c r="C172" s="119">
        <v>435</v>
      </c>
      <c r="D172" s="7" t="s">
        <v>246</v>
      </c>
      <c r="F172" s="8">
        <v>3.36</v>
      </c>
      <c r="G172" s="93">
        <v>14</v>
      </c>
      <c r="H172" s="4">
        <v>11000</v>
      </c>
      <c r="J172" s="131">
        <v>11000</v>
      </c>
      <c r="K172" s="143">
        <f t="shared" si="11"/>
        <v>0</v>
      </c>
      <c r="L172" s="158">
        <v>41711</v>
      </c>
      <c r="M172" s="34">
        <v>41723</v>
      </c>
      <c r="N172" s="161">
        <v>8857</v>
      </c>
      <c r="O172" s="171">
        <f t="shared" si="12"/>
        <v>504</v>
      </c>
      <c r="Q172" s="181">
        <f t="shared" si="13"/>
        <v>1639</v>
      </c>
    </row>
    <row r="173" spans="1:17">
      <c r="A173" s="5" t="s">
        <v>244</v>
      </c>
      <c r="B173" s="68" t="s">
        <v>245</v>
      </c>
      <c r="C173" s="119">
        <v>437</v>
      </c>
      <c r="D173" s="7" t="s">
        <v>246</v>
      </c>
      <c r="F173" s="8">
        <v>5.32</v>
      </c>
      <c r="G173" s="93">
        <v>26</v>
      </c>
      <c r="H173" s="4">
        <v>15000</v>
      </c>
      <c r="J173" s="131">
        <v>15000</v>
      </c>
      <c r="K173" s="143">
        <f t="shared" si="11"/>
        <v>0</v>
      </c>
      <c r="L173" s="158">
        <v>41711</v>
      </c>
      <c r="M173" s="34">
        <v>41723</v>
      </c>
      <c r="N173" s="161">
        <v>11743</v>
      </c>
      <c r="O173" s="171">
        <f t="shared" si="12"/>
        <v>798</v>
      </c>
      <c r="Q173" s="181">
        <f t="shared" si="13"/>
        <v>2459</v>
      </c>
    </row>
    <row r="174" spans="1:17">
      <c r="A174" s="5" t="s">
        <v>204</v>
      </c>
      <c r="B174" s="68" t="s">
        <v>205</v>
      </c>
      <c r="C174" s="119">
        <v>438</v>
      </c>
      <c r="D174" s="7" t="s">
        <v>95</v>
      </c>
      <c r="F174" s="8">
        <v>1.3</v>
      </c>
      <c r="G174" s="93">
        <v>7</v>
      </c>
      <c r="H174" s="4">
        <v>3092</v>
      </c>
      <c r="J174" s="131">
        <v>3092</v>
      </c>
      <c r="K174" s="143">
        <f t="shared" si="11"/>
        <v>0</v>
      </c>
      <c r="L174" s="158">
        <v>41711</v>
      </c>
      <c r="M174" s="34">
        <v>41724</v>
      </c>
      <c r="N174" s="161">
        <v>2408</v>
      </c>
      <c r="O174" s="171">
        <f t="shared" si="12"/>
        <v>195</v>
      </c>
      <c r="Q174" s="181">
        <f t="shared" si="13"/>
        <v>489</v>
      </c>
    </row>
    <row r="175" spans="1:17">
      <c r="A175" s="5" t="s">
        <v>204</v>
      </c>
      <c r="B175" s="68" t="s">
        <v>205</v>
      </c>
      <c r="C175" s="119">
        <v>439</v>
      </c>
      <c r="D175" s="7" t="s">
        <v>247</v>
      </c>
      <c r="F175" s="8">
        <v>0.9</v>
      </c>
      <c r="G175" s="93">
        <v>7</v>
      </c>
      <c r="H175" s="4">
        <v>2100</v>
      </c>
      <c r="J175" s="131">
        <v>2100</v>
      </c>
      <c r="K175" s="143">
        <f t="shared" ref="K175:K193" si="14">H175-J175</f>
        <v>0</v>
      </c>
      <c r="L175" s="158">
        <v>41711</v>
      </c>
      <c r="M175" s="34">
        <v>41724</v>
      </c>
      <c r="N175" s="161">
        <v>1530</v>
      </c>
      <c r="O175" s="171">
        <f t="shared" si="12"/>
        <v>135</v>
      </c>
      <c r="Q175" s="181">
        <f t="shared" ref="Q175:Q189" si="15">H175-N175-O175</f>
        <v>435</v>
      </c>
    </row>
    <row r="176" spans="1:17">
      <c r="A176" s="5" t="s">
        <v>204</v>
      </c>
      <c r="B176" s="68" t="s">
        <v>205</v>
      </c>
      <c r="C176" s="119">
        <v>440</v>
      </c>
      <c r="D176" s="7" t="s">
        <v>248</v>
      </c>
      <c r="F176" s="8">
        <v>0.48</v>
      </c>
      <c r="G176" s="93">
        <v>3</v>
      </c>
      <c r="H176" s="4">
        <v>1450</v>
      </c>
      <c r="J176" s="131">
        <v>1450</v>
      </c>
      <c r="K176" s="143">
        <f t="shared" si="14"/>
        <v>0</v>
      </c>
      <c r="L176" s="158">
        <v>41711</v>
      </c>
      <c r="M176" s="34">
        <v>41724</v>
      </c>
      <c r="N176" s="161">
        <v>1035</v>
      </c>
      <c r="O176" s="171">
        <f t="shared" si="12"/>
        <v>72</v>
      </c>
      <c r="Q176" s="181">
        <f t="shared" si="15"/>
        <v>343</v>
      </c>
    </row>
    <row r="177" spans="1:17">
      <c r="A177" s="5" t="s">
        <v>204</v>
      </c>
      <c r="B177" s="68" t="s">
        <v>205</v>
      </c>
      <c r="C177" s="119">
        <v>441</v>
      </c>
      <c r="D177" s="7" t="s">
        <v>249</v>
      </c>
      <c r="F177" s="8">
        <v>0.49</v>
      </c>
      <c r="G177" s="93">
        <v>4</v>
      </c>
      <c r="H177" s="4">
        <v>1450</v>
      </c>
      <c r="J177" s="131">
        <v>1450</v>
      </c>
      <c r="K177" s="143">
        <f t="shared" si="14"/>
        <v>0</v>
      </c>
      <c r="L177" s="158">
        <v>41711</v>
      </c>
      <c r="M177" s="34">
        <v>41724</v>
      </c>
      <c r="N177" s="161">
        <v>1043</v>
      </c>
      <c r="O177" s="171">
        <f t="shared" si="12"/>
        <v>73.5</v>
      </c>
      <c r="Q177" s="181">
        <f t="shared" si="15"/>
        <v>333.5</v>
      </c>
    </row>
    <row r="178" spans="1:17">
      <c r="A178" s="5" t="s">
        <v>204</v>
      </c>
      <c r="B178" s="68" t="s">
        <v>205</v>
      </c>
      <c r="C178" s="119">
        <v>442</v>
      </c>
      <c r="D178" s="7" t="s">
        <v>250</v>
      </c>
      <c r="F178" s="8">
        <v>0.56999999999999995</v>
      </c>
      <c r="G178" s="93">
        <v>4</v>
      </c>
      <c r="H178" s="4">
        <v>1450</v>
      </c>
      <c r="J178" s="131">
        <v>1450</v>
      </c>
      <c r="K178" s="143">
        <f t="shared" si="14"/>
        <v>0</v>
      </c>
      <c r="L178" s="158">
        <v>41711</v>
      </c>
      <c r="M178" s="34">
        <v>41724</v>
      </c>
      <c r="N178" s="161">
        <v>1120</v>
      </c>
      <c r="O178" s="171">
        <f t="shared" si="12"/>
        <v>85.499999999999986</v>
      </c>
      <c r="Q178" s="181">
        <f t="shared" si="15"/>
        <v>244.5</v>
      </c>
    </row>
    <row r="179" spans="1:17">
      <c r="A179" s="5" t="s">
        <v>204</v>
      </c>
      <c r="B179" s="68" t="s">
        <v>205</v>
      </c>
      <c r="C179" s="119">
        <v>443</v>
      </c>
      <c r="D179" s="7" t="s">
        <v>251</v>
      </c>
      <c r="F179" s="8">
        <v>0.45</v>
      </c>
      <c r="G179" s="93">
        <v>4</v>
      </c>
      <c r="H179" s="4">
        <v>1450</v>
      </c>
      <c r="J179" s="131">
        <v>1450</v>
      </c>
      <c r="K179" s="143">
        <f t="shared" si="14"/>
        <v>0</v>
      </c>
      <c r="L179" s="158">
        <v>41711</v>
      </c>
      <c r="M179" s="34">
        <v>41724</v>
      </c>
      <c r="N179" s="161">
        <v>998</v>
      </c>
      <c r="O179" s="171">
        <f t="shared" si="12"/>
        <v>67.5</v>
      </c>
      <c r="Q179" s="181">
        <f t="shared" si="15"/>
        <v>384.5</v>
      </c>
    </row>
    <row r="180" spans="1:17">
      <c r="A180" s="5" t="s">
        <v>252</v>
      </c>
      <c r="B180" s="68" t="s">
        <v>253</v>
      </c>
      <c r="C180" s="119">
        <v>444</v>
      </c>
      <c r="D180" s="7" t="s">
        <v>254</v>
      </c>
      <c r="F180" s="8">
        <v>3.75</v>
      </c>
      <c r="G180" s="93">
        <v>8</v>
      </c>
      <c r="H180" s="4">
        <v>7316</v>
      </c>
      <c r="J180" s="131">
        <v>7316</v>
      </c>
      <c r="K180" s="143">
        <f t="shared" si="14"/>
        <v>0</v>
      </c>
      <c r="L180" s="158">
        <v>41711</v>
      </c>
      <c r="M180" s="34">
        <v>41724</v>
      </c>
      <c r="N180" s="161">
        <v>4677</v>
      </c>
      <c r="O180" s="171">
        <f t="shared" si="12"/>
        <v>562.5</v>
      </c>
      <c r="Q180" s="181">
        <f t="shared" si="15"/>
        <v>2076.5</v>
      </c>
    </row>
    <row r="181" spans="1:17">
      <c r="A181" s="5" t="s">
        <v>256</v>
      </c>
      <c r="B181" s="68" t="s">
        <v>257</v>
      </c>
      <c r="C181" s="119">
        <v>445</v>
      </c>
      <c r="D181" s="7" t="s">
        <v>258</v>
      </c>
      <c r="F181" s="8">
        <v>2.1800000000000002</v>
      </c>
      <c r="G181" s="93" t="s">
        <v>260</v>
      </c>
      <c r="H181" s="4">
        <v>7273</v>
      </c>
      <c r="I181" s="46"/>
      <c r="J181" s="131">
        <v>7273</v>
      </c>
      <c r="K181" s="143">
        <f t="shared" si="14"/>
        <v>0</v>
      </c>
      <c r="L181" s="158">
        <v>41715</v>
      </c>
      <c r="M181" s="34">
        <v>41724</v>
      </c>
      <c r="N181" s="131">
        <v>5518</v>
      </c>
      <c r="O181" s="171">
        <f t="shared" si="12"/>
        <v>327</v>
      </c>
      <c r="Q181" s="181">
        <f t="shared" si="15"/>
        <v>1428</v>
      </c>
    </row>
    <row r="182" spans="1:17">
      <c r="A182" s="5" t="s">
        <v>256</v>
      </c>
      <c r="B182" s="68" t="s">
        <v>257</v>
      </c>
      <c r="C182" s="119">
        <v>446</v>
      </c>
      <c r="D182" s="7" t="s">
        <v>259</v>
      </c>
      <c r="F182" s="8">
        <v>1.71</v>
      </c>
      <c r="G182" s="93">
        <v>7</v>
      </c>
      <c r="H182" s="4">
        <v>4290</v>
      </c>
      <c r="I182" s="46"/>
      <c r="J182" s="131">
        <v>4290</v>
      </c>
      <c r="K182" s="143">
        <f t="shared" si="14"/>
        <v>0</v>
      </c>
      <c r="L182" s="158">
        <v>41715</v>
      </c>
      <c r="M182" s="34">
        <v>41724</v>
      </c>
      <c r="N182" s="161">
        <v>3113</v>
      </c>
      <c r="O182" s="171">
        <f t="shared" si="12"/>
        <v>256.5</v>
      </c>
      <c r="Q182" s="181">
        <f t="shared" si="15"/>
        <v>920.5</v>
      </c>
    </row>
    <row r="183" spans="1:17">
      <c r="A183" s="5" t="s">
        <v>231</v>
      </c>
      <c r="B183" s="208" t="s">
        <v>255</v>
      </c>
      <c r="C183" s="119">
        <v>447</v>
      </c>
      <c r="D183" s="7" t="s">
        <v>261</v>
      </c>
      <c r="F183" s="8">
        <v>1.23</v>
      </c>
      <c r="G183" s="93">
        <v>6</v>
      </c>
      <c r="H183" s="4">
        <v>2840</v>
      </c>
      <c r="I183" s="46"/>
      <c r="J183" s="131">
        <v>2840</v>
      </c>
      <c r="K183" s="143">
        <f t="shared" si="14"/>
        <v>0</v>
      </c>
      <c r="L183" s="152">
        <v>41712</v>
      </c>
      <c r="M183" s="34">
        <v>41725</v>
      </c>
      <c r="N183" s="161">
        <v>2137</v>
      </c>
      <c r="O183" s="171">
        <f t="shared" si="12"/>
        <v>184.5</v>
      </c>
      <c r="Q183" s="181">
        <f t="shared" si="15"/>
        <v>518.5</v>
      </c>
    </row>
    <row r="184" spans="1:17">
      <c r="A184" s="5" t="s">
        <v>244</v>
      </c>
      <c r="B184" s="68" t="s">
        <v>245</v>
      </c>
      <c r="C184" s="119">
        <v>448</v>
      </c>
      <c r="D184" s="7" t="s">
        <v>246</v>
      </c>
      <c r="F184" s="8">
        <v>1</v>
      </c>
      <c r="G184" s="93" t="s">
        <v>263</v>
      </c>
      <c r="H184" s="4">
        <v>3850</v>
      </c>
      <c r="J184" s="131">
        <v>3850</v>
      </c>
      <c r="K184" s="143">
        <f t="shared" si="14"/>
        <v>0</v>
      </c>
      <c r="L184" s="158">
        <v>41713</v>
      </c>
      <c r="M184" s="34"/>
      <c r="N184" s="161">
        <v>2699</v>
      </c>
      <c r="O184" s="171">
        <f t="shared" si="12"/>
        <v>150</v>
      </c>
      <c r="Q184" s="181">
        <f t="shared" si="15"/>
        <v>1001</v>
      </c>
    </row>
    <row r="185" spans="1:17">
      <c r="A185" s="5" t="s">
        <v>231</v>
      </c>
      <c r="B185" s="68" t="s">
        <v>262</v>
      </c>
      <c r="C185" s="119">
        <v>449</v>
      </c>
      <c r="D185" s="7" t="s">
        <v>135</v>
      </c>
      <c r="F185" s="8">
        <v>5.9</v>
      </c>
      <c r="G185" s="93">
        <v>12</v>
      </c>
      <c r="H185" s="4">
        <v>9536</v>
      </c>
      <c r="J185" s="131">
        <v>9536</v>
      </c>
      <c r="K185" s="143">
        <f t="shared" si="14"/>
        <v>0</v>
      </c>
      <c r="L185" s="158">
        <v>41713</v>
      </c>
      <c r="M185" s="34"/>
      <c r="N185" s="161">
        <v>6003</v>
      </c>
      <c r="O185" s="171">
        <f t="shared" si="12"/>
        <v>885</v>
      </c>
      <c r="Q185" s="181">
        <f t="shared" si="15"/>
        <v>2648</v>
      </c>
    </row>
    <row r="186" spans="1:17">
      <c r="A186" s="5" t="s">
        <v>231</v>
      </c>
      <c r="B186" s="68" t="s">
        <v>262</v>
      </c>
      <c r="C186" s="119">
        <v>450</v>
      </c>
      <c r="D186" s="7" t="s">
        <v>234</v>
      </c>
      <c r="F186" s="8">
        <v>2.2799999999999998</v>
      </c>
      <c r="G186" s="93">
        <v>6</v>
      </c>
      <c r="H186" s="4">
        <v>3689</v>
      </c>
      <c r="J186" s="131">
        <v>3689</v>
      </c>
      <c r="K186" s="143">
        <f t="shared" si="14"/>
        <v>0</v>
      </c>
      <c r="L186" s="158">
        <v>41713</v>
      </c>
      <c r="M186" s="34"/>
      <c r="N186" s="161">
        <v>2322</v>
      </c>
      <c r="O186" s="171">
        <f t="shared" si="12"/>
        <v>341.99999999999994</v>
      </c>
      <c r="Q186" s="181">
        <f t="shared" si="15"/>
        <v>1025</v>
      </c>
    </row>
    <row r="187" spans="1:17">
      <c r="A187" s="5" t="s">
        <v>231</v>
      </c>
      <c r="B187" s="68" t="s">
        <v>262</v>
      </c>
      <c r="C187" s="119">
        <v>451</v>
      </c>
      <c r="D187" s="7" t="s">
        <v>264</v>
      </c>
      <c r="F187" s="8">
        <v>7.18</v>
      </c>
      <c r="G187" s="93">
        <v>12</v>
      </c>
      <c r="H187" s="4">
        <v>11638</v>
      </c>
      <c r="J187" s="131">
        <v>11638</v>
      </c>
      <c r="K187" s="143">
        <f t="shared" si="14"/>
        <v>0</v>
      </c>
      <c r="L187" s="158">
        <v>41713</v>
      </c>
      <c r="N187" s="161">
        <v>7327</v>
      </c>
      <c r="O187" s="171">
        <f t="shared" si="12"/>
        <v>1077</v>
      </c>
      <c r="Q187" s="181">
        <f t="shared" si="15"/>
        <v>3234</v>
      </c>
    </row>
    <row r="188" spans="1:17">
      <c r="C188" s="119">
        <v>452</v>
      </c>
      <c r="K188" s="143">
        <f t="shared" si="14"/>
        <v>0</v>
      </c>
      <c r="M188" s="34"/>
      <c r="O188" s="171">
        <f t="shared" si="12"/>
        <v>0</v>
      </c>
      <c r="Q188" s="181">
        <f t="shared" si="15"/>
        <v>0</v>
      </c>
    </row>
    <row r="189" spans="1:17">
      <c r="A189" s="5" t="s">
        <v>204</v>
      </c>
      <c r="C189" s="119">
        <v>453</v>
      </c>
      <c r="D189" s="7" t="s">
        <v>35</v>
      </c>
      <c r="F189" s="8">
        <v>1</v>
      </c>
      <c r="G189" s="93">
        <v>5</v>
      </c>
      <c r="H189" s="4">
        <v>1450</v>
      </c>
      <c r="J189" s="131">
        <v>1450</v>
      </c>
      <c r="K189" s="143">
        <f t="shared" si="14"/>
        <v>0</v>
      </c>
      <c r="L189" s="152">
        <v>41719</v>
      </c>
      <c r="M189" s="34">
        <v>41731</v>
      </c>
      <c r="N189" s="161">
        <v>1058</v>
      </c>
      <c r="O189" s="171">
        <f t="shared" si="12"/>
        <v>150</v>
      </c>
      <c r="Q189" s="181">
        <f t="shared" si="15"/>
        <v>242</v>
      </c>
    </row>
    <row r="190" spans="1:17">
      <c r="A190" s="5" t="s">
        <v>204</v>
      </c>
      <c r="C190" s="119">
        <v>454</v>
      </c>
      <c r="D190" s="7" t="s">
        <v>131</v>
      </c>
      <c r="F190" s="8">
        <v>2.87</v>
      </c>
      <c r="G190" s="93">
        <v>14</v>
      </c>
      <c r="H190" s="4">
        <v>4156</v>
      </c>
      <c r="J190" s="131">
        <v>4156</v>
      </c>
      <c r="K190" s="143">
        <f t="shared" si="14"/>
        <v>0</v>
      </c>
      <c r="L190" s="152">
        <v>41719</v>
      </c>
      <c r="M190" s="34">
        <v>41731</v>
      </c>
      <c r="N190" s="161">
        <v>3009</v>
      </c>
      <c r="O190" s="171">
        <f t="shared" si="12"/>
        <v>430.5</v>
      </c>
      <c r="Q190" s="181">
        <f>H190-N190-O191</f>
        <v>1147</v>
      </c>
    </row>
    <row r="191" spans="1:17">
      <c r="C191" s="119">
        <v>455</v>
      </c>
      <c r="K191" s="143">
        <f t="shared" si="14"/>
        <v>0</v>
      </c>
      <c r="M191" s="34"/>
      <c r="O191" s="171">
        <f t="shared" si="12"/>
        <v>0</v>
      </c>
      <c r="Q191" s="181">
        <f t="shared" ref="Q191:Q254" si="16">H191-N191-O191</f>
        <v>0</v>
      </c>
    </row>
    <row r="192" spans="1:17">
      <c r="A192" s="5" t="s">
        <v>49</v>
      </c>
      <c r="C192" s="119">
        <v>456</v>
      </c>
      <c r="D192" s="7" t="s">
        <v>151</v>
      </c>
      <c r="F192" s="8">
        <v>0.28000000000000003</v>
      </c>
      <c r="G192" s="93">
        <v>1</v>
      </c>
      <c r="H192" s="4">
        <v>1548</v>
      </c>
      <c r="J192" s="131">
        <v>1548</v>
      </c>
      <c r="K192" s="143">
        <f t="shared" si="14"/>
        <v>0</v>
      </c>
      <c r="L192" s="152">
        <v>41719</v>
      </c>
      <c r="M192" s="34">
        <v>41731</v>
      </c>
      <c r="N192" s="161">
        <v>1184</v>
      </c>
      <c r="O192" s="171">
        <f t="shared" si="12"/>
        <v>42.000000000000007</v>
      </c>
      <c r="Q192" s="181">
        <f t="shared" si="16"/>
        <v>322</v>
      </c>
    </row>
    <row r="193" spans="1:17">
      <c r="A193" s="5" t="s">
        <v>49</v>
      </c>
      <c r="C193" s="119">
        <v>457</v>
      </c>
      <c r="D193" s="7" t="s">
        <v>275</v>
      </c>
      <c r="F193" s="8">
        <v>0.36</v>
      </c>
      <c r="G193" s="93">
        <v>2</v>
      </c>
      <c r="H193" s="4">
        <v>2074</v>
      </c>
      <c r="J193" s="131">
        <v>2074</v>
      </c>
      <c r="K193" s="143">
        <f t="shared" si="14"/>
        <v>0</v>
      </c>
      <c r="L193" s="152">
        <v>41719</v>
      </c>
      <c r="M193" s="34">
        <v>41731</v>
      </c>
      <c r="N193" s="161">
        <v>1270</v>
      </c>
      <c r="O193" s="171">
        <f t="shared" si="12"/>
        <v>54</v>
      </c>
      <c r="Q193" s="181">
        <f t="shared" si="16"/>
        <v>750</v>
      </c>
    </row>
    <row r="194" spans="1:17">
      <c r="A194" s="5" t="s">
        <v>49</v>
      </c>
      <c r="C194" s="119">
        <v>458</v>
      </c>
      <c r="D194" s="7" t="s">
        <v>265</v>
      </c>
      <c r="F194" s="8">
        <v>0.16</v>
      </c>
      <c r="G194" s="93">
        <v>1</v>
      </c>
      <c r="H194" s="4">
        <v>1488</v>
      </c>
      <c r="J194" s="131">
        <v>1488</v>
      </c>
      <c r="K194" s="143">
        <v>0</v>
      </c>
      <c r="L194" s="152">
        <v>41719</v>
      </c>
      <c r="M194" s="34">
        <v>41731</v>
      </c>
      <c r="N194" s="161">
        <v>1220</v>
      </c>
      <c r="O194" s="171">
        <f t="shared" si="12"/>
        <v>24</v>
      </c>
      <c r="Q194" s="181">
        <f t="shared" si="16"/>
        <v>244</v>
      </c>
    </row>
    <row r="195" spans="1:17">
      <c r="A195" s="5" t="s">
        <v>266</v>
      </c>
      <c r="B195" s="68" t="s">
        <v>267</v>
      </c>
      <c r="C195" s="119">
        <v>459</v>
      </c>
      <c r="D195" s="7" t="s">
        <v>268</v>
      </c>
      <c r="F195" s="8">
        <v>4.95</v>
      </c>
      <c r="G195" s="93">
        <v>22</v>
      </c>
      <c r="H195" s="4">
        <v>19344</v>
      </c>
      <c r="J195" s="131">
        <v>19344</v>
      </c>
      <c r="K195" s="143">
        <f t="shared" ref="K195:K218" si="17">H195-J195</f>
        <v>0</v>
      </c>
      <c r="L195" s="152">
        <v>41722</v>
      </c>
      <c r="M195" s="34">
        <v>41739</v>
      </c>
      <c r="N195" s="161">
        <v>15222</v>
      </c>
      <c r="O195" s="171">
        <f t="shared" si="12"/>
        <v>742.5</v>
      </c>
      <c r="Q195" s="181">
        <f t="shared" si="16"/>
        <v>3379.5</v>
      </c>
    </row>
    <row r="196" spans="1:17">
      <c r="A196" s="5" t="s">
        <v>88</v>
      </c>
      <c r="B196" s="68" t="s">
        <v>269</v>
      </c>
      <c r="C196" s="119">
        <v>460</v>
      </c>
      <c r="D196" s="7" t="s">
        <v>197</v>
      </c>
      <c r="F196" s="8">
        <v>2.92</v>
      </c>
      <c r="G196" s="93" t="s">
        <v>270</v>
      </c>
      <c r="H196" s="4">
        <v>6279</v>
      </c>
      <c r="J196" s="131">
        <v>5828</v>
      </c>
      <c r="K196" s="143">
        <f t="shared" si="17"/>
        <v>451</v>
      </c>
      <c r="L196" s="152">
        <v>41722</v>
      </c>
      <c r="M196" s="34"/>
      <c r="N196" s="161">
        <v>4711</v>
      </c>
      <c r="O196" s="171">
        <f t="shared" si="12"/>
        <v>438</v>
      </c>
      <c r="Q196" s="181">
        <f t="shared" si="16"/>
        <v>1130</v>
      </c>
    </row>
    <row r="197" spans="1:17">
      <c r="A197" s="5" t="s">
        <v>88</v>
      </c>
      <c r="B197" s="68" t="s">
        <v>269</v>
      </c>
      <c r="C197" s="119">
        <v>461</v>
      </c>
      <c r="D197" s="7" t="s">
        <v>271</v>
      </c>
      <c r="F197" s="8">
        <v>2.2999999999999998</v>
      </c>
      <c r="G197" s="93" t="s">
        <v>260</v>
      </c>
      <c r="H197" s="4">
        <v>5172</v>
      </c>
      <c r="J197" s="131">
        <v>5172</v>
      </c>
      <c r="K197" s="143">
        <f t="shared" si="17"/>
        <v>0</v>
      </c>
      <c r="L197" s="152">
        <v>41722</v>
      </c>
      <c r="M197" s="34"/>
      <c r="N197" s="161">
        <v>4738</v>
      </c>
      <c r="O197" s="171">
        <f t="shared" si="12"/>
        <v>345</v>
      </c>
      <c r="Q197" s="181">
        <f t="shared" si="16"/>
        <v>89</v>
      </c>
    </row>
    <row r="198" spans="1:17">
      <c r="A198" s="5" t="s">
        <v>272</v>
      </c>
      <c r="B198" s="68" t="s">
        <v>273</v>
      </c>
      <c r="C198" s="119">
        <v>462</v>
      </c>
      <c r="D198" s="7" t="s">
        <v>274</v>
      </c>
      <c r="F198" s="8">
        <v>10.07</v>
      </c>
      <c r="G198" s="93">
        <v>27</v>
      </c>
      <c r="H198" s="4">
        <v>42564</v>
      </c>
      <c r="J198" s="131">
        <v>42564</v>
      </c>
      <c r="K198" s="143">
        <f t="shared" si="17"/>
        <v>0</v>
      </c>
      <c r="L198" s="152">
        <v>41723</v>
      </c>
      <c r="M198" s="34"/>
      <c r="N198" s="161">
        <v>30306</v>
      </c>
      <c r="O198" s="171">
        <f t="shared" si="12"/>
        <v>1510.5</v>
      </c>
      <c r="Q198" s="181">
        <f t="shared" si="16"/>
        <v>10747.5</v>
      </c>
    </row>
    <row r="199" spans="1:17">
      <c r="A199" s="5" t="s">
        <v>272</v>
      </c>
      <c r="B199" s="68" t="s">
        <v>273</v>
      </c>
      <c r="C199" s="119">
        <v>463</v>
      </c>
      <c r="D199" s="7" t="s">
        <v>184</v>
      </c>
      <c r="F199" s="8">
        <v>1</v>
      </c>
      <c r="G199" s="93">
        <v>3</v>
      </c>
      <c r="H199" s="4">
        <v>2000</v>
      </c>
      <c r="J199" s="131">
        <v>2000</v>
      </c>
      <c r="K199" s="143">
        <f t="shared" si="17"/>
        <v>0</v>
      </c>
      <c r="L199" s="152">
        <v>41724</v>
      </c>
      <c r="M199" s="34"/>
      <c r="N199" s="161">
        <v>1530</v>
      </c>
      <c r="O199" s="171">
        <f t="shared" si="12"/>
        <v>150</v>
      </c>
      <c r="Q199" s="181">
        <f t="shared" si="16"/>
        <v>320</v>
      </c>
    </row>
    <row r="200" spans="1:17">
      <c r="A200" s="5" t="s">
        <v>276</v>
      </c>
      <c r="C200" s="119">
        <v>464</v>
      </c>
      <c r="D200" s="7" t="s">
        <v>277</v>
      </c>
      <c r="F200" s="8">
        <v>2.08</v>
      </c>
      <c r="G200" s="93">
        <v>11</v>
      </c>
      <c r="K200" s="143">
        <f t="shared" si="17"/>
        <v>0</v>
      </c>
      <c r="L200" s="152">
        <v>41724</v>
      </c>
      <c r="M200" s="34"/>
      <c r="N200" s="161">
        <v>2192</v>
      </c>
      <c r="O200" s="171">
        <f t="shared" si="12"/>
        <v>312</v>
      </c>
      <c r="Q200" s="181">
        <f t="shared" si="16"/>
        <v>-2504</v>
      </c>
    </row>
    <row r="201" spans="1:17">
      <c r="A201" s="5" t="s">
        <v>286</v>
      </c>
      <c r="B201" s="68" t="s">
        <v>278</v>
      </c>
      <c r="C201" s="119">
        <v>465</v>
      </c>
      <c r="D201" s="7" t="s">
        <v>48</v>
      </c>
      <c r="F201" s="8">
        <v>0.44</v>
      </c>
      <c r="G201" s="93">
        <v>1</v>
      </c>
      <c r="H201" s="4">
        <v>2563</v>
      </c>
      <c r="J201" s="131">
        <v>2563</v>
      </c>
      <c r="K201" s="143">
        <f t="shared" si="17"/>
        <v>0</v>
      </c>
      <c r="L201" s="152">
        <v>41733</v>
      </c>
      <c r="M201" s="34"/>
      <c r="N201" s="161">
        <v>2497</v>
      </c>
      <c r="O201" s="171">
        <f t="shared" si="12"/>
        <v>66</v>
      </c>
      <c r="Q201" s="181">
        <f t="shared" si="16"/>
        <v>0</v>
      </c>
    </row>
    <row r="202" spans="1:17">
      <c r="A202" s="5" t="s">
        <v>279</v>
      </c>
      <c r="B202" s="68" t="s">
        <v>280</v>
      </c>
      <c r="C202" s="119">
        <v>466</v>
      </c>
      <c r="D202" s="7" t="s">
        <v>281</v>
      </c>
      <c r="F202" s="8">
        <v>1.2</v>
      </c>
      <c r="G202" s="93">
        <v>14</v>
      </c>
      <c r="H202" s="4">
        <v>1885</v>
      </c>
      <c r="J202" s="131">
        <v>1885</v>
      </c>
      <c r="K202" s="143">
        <f t="shared" si="17"/>
        <v>0</v>
      </c>
      <c r="L202" s="152">
        <v>41733</v>
      </c>
      <c r="M202" s="34">
        <v>41745</v>
      </c>
      <c r="N202" s="161">
        <v>1261</v>
      </c>
      <c r="O202" s="171">
        <f t="shared" si="12"/>
        <v>180</v>
      </c>
      <c r="Q202" s="181">
        <f t="shared" si="16"/>
        <v>444</v>
      </c>
    </row>
    <row r="203" spans="1:17">
      <c r="A203" s="5" t="s">
        <v>181</v>
      </c>
      <c r="B203" s="68" t="s">
        <v>72</v>
      </c>
      <c r="C203" s="119">
        <v>467</v>
      </c>
      <c r="D203" s="7" t="s">
        <v>282</v>
      </c>
      <c r="F203" s="8">
        <v>1.25</v>
      </c>
      <c r="G203" s="93">
        <v>6</v>
      </c>
      <c r="H203" s="4">
        <v>2884</v>
      </c>
      <c r="J203" s="131">
        <v>2884</v>
      </c>
      <c r="K203" s="143">
        <f t="shared" si="17"/>
        <v>0</v>
      </c>
      <c r="L203" s="152">
        <v>41733</v>
      </c>
      <c r="M203" s="34">
        <v>41745</v>
      </c>
      <c r="N203" s="161">
        <v>2170</v>
      </c>
      <c r="O203" s="171">
        <f t="shared" si="12"/>
        <v>187.5</v>
      </c>
      <c r="Q203" s="181">
        <f t="shared" si="16"/>
        <v>526.5</v>
      </c>
    </row>
    <row r="204" spans="1:17">
      <c r="A204" s="5" t="s">
        <v>181</v>
      </c>
      <c r="B204" s="68" t="s">
        <v>72</v>
      </c>
      <c r="C204" s="119">
        <v>468</v>
      </c>
      <c r="D204" s="7" t="s">
        <v>283</v>
      </c>
      <c r="F204" s="8">
        <v>1.1100000000000001</v>
      </c>
      <c r="G204" s="93">
        <v>4</v>
      </c>
      <c r="H204" s="4">
        <v>2615</v>
      </c>
      <c r="J204" s="131">
        <v>2615</v>
      </c>
      <c r="K204" s="143">
        <f t="shared" si="17"/>
        <v>0</v>
      </c>
      <c r="L204" s="152">
        <v>41733</v>
      </c>
      <c r="M204" s="34">
        <v>41745</v>
      </c>
      <c r="N204" s="161">
        <v>2036</v>
      </c>
      <c r="O204" s="171">
        <f t="shared" si="12"/>
        <v>166.50000000000003</v>
      </c>
      <c r="Q204" s="181">
        <f t="shared" si="16"/>
        <v>412.5</v>
      </c>
    </row>
    <row r="205" spans="1:17">
      <c r="A205" s="5" t="s">
        <v>181</v>
      </c>
      <c r="B205" s="68" t="s">
        <v>72</v>
      </c>
      <c r="C205" s="119">
        <v>469</v>
      </c>
      <c r="D205" s="7" t="s">
        <v>284</v>
      </c>
      <c r="F205" s="8">
        <v>7.84</v>
      </c>
      <c r="G205" s="93">
        <v>24</v>
      </c>
      <c r="H205" s="4">
        <v>11371</v>
      </c>
      <c r="J205" s="131">
        <v>11371</v>
      </c>
      <c r="K205" s="143">
        <f t="shared" si="17"/>
        <v>0</v>
      </c>
      <c r="L205" s="152">
        <v>41733</v>
      </c>
      <c r="M205" s="34">
        <v>41745</v>
      </c>
      <c r="N205" s="161">
        <v>8234</v>
      </c>
      <c r="O205" s="171">
        <f t="shared" si="12"/>
        <v>1176</v>
      </c>
      <c r="Q205" s="181">
        <f t="shared" si="16"/>
        <v>1961</v>
      </c>
    </row>
    <row r="206" spans="1:17">
      <c r="A206" s="5" t="s">
        <v>204</v>
      </c>
      <c r="B206" s="68" t="s">
        <v>205</v>
      </c>
      <c r="C206" s="119">
        <v>470</v>
      </c>
      <c r="D206" s="7" t="s">
        <v>52</v>
      </c>
      <c r="F206" s="8">
        <v>0.23</v>
      </c>
      <c r="G206" s="93">
        <v>1</v>
      </c>
      <c r="H206" s="4">
        <v>1069</v>
      </c>
      <c r="J206" s="131">
        <v>1069</v>
      </c>
      <c r="K206" s="143">
        <f t="shared" si="17"/>
        <v>0</v>
      </c>
      <c r="L206" s="152">
        <v>41733</v>
      </c>
      <c r="M206" s="34">
        <v>41746</v>
      </c>
      <c r="N206" s="161">
        <v>774</v>
      </c>
      <c r="O206" s="171">
        <f t="shared" si="12"/>
        <v>34.5</v>
      </c>
      <c r="Q206" s="181">
        <f t="shared" si="16"/>
        <v>260.5</v>
      </c>
    </row>
    <row r="207" spans="1:17">
      <c r="A207" s="5" t="s">
        <v>204</v>
      </c>
      <c r="B207" s="68" t="s">
        <v>205</v>
      </c>
      <c r="C207" s="119">
        <v>471</v>
      </c>
      <c r="D207" s="7" t="s">
        <v>251</v>
      </c>
      <c r="F207" s="8">
        <v>0.2</v>
      </c>
      <c r="G207" s="93">
        <v>1</v>
      </c>
      <c r="H207" s="4">
        <v>1018</v>
      </c>
      <c r="J207" s="131">
        <v>1018</v>
      </c>
      <c r="K207" s="143">
        <f t="shared" si="17"/>
        <v>0</v>
      </c>
      <c r="L207" s="152">
        <v>41733</v>
      </c>
      <c r="M207" s="34">
        <v>41746</v>
      </c>
      <c r="N207" s="161">
        <v>737</v>
      </c>
      <c r="O207" s="171">
        <f t="shared" ref="O207:O270" si="18">F207*150</f>
        <v>30</v>
      </c>
      <c r="Q207" s="181">
        <f t="shared" si="16"/>
        <v>251</v>
      </c>
    </row>
    <row r="208" spans="1:17">
      <c r="A208" s="5" t="s">
        <v>204</v>
      </c>
      <c r="B208" s="68" t="s">
        <v>205</v>
      </c>
      <c r="C208" s="119">
        <v>472</v>
      </c>
      <c r="D208" s="7" t="s">
        <v>142</v>
      </c>
      <c r="F208" s="8">
        <v>0.27</v>
      </c>
      <c r="G208" s="93">
        <v>3</v>
      </c>
      <c r="H208" s="4">
        <v>1428</v>
      </c>
      <c r="J208" s="131">
        <v>1428</v>
      </c>
      <c r="K208" s="143">
        <f t="shared" si="17"/>
        <v>0</v>
      </c>
      <c r="L208" s="152">
        <v>41733</v>
      </c>
      <c r="M208" s="34">
        <v>41746</v>
      </c>
      <c r="N208" s="161">
        <v>1050</v>
      </c>
      <c r="O208" s="171">
        <f t="shared" si="18"/>
        <v>40.5</v>
      </c>
      <c r="Q208" s="181">
        <f t="shared" si="16"/>
        <v>337.5</v>
      </c>
    </row>
    <row r="209" spans="1:17">
      <c r="A209" s="5" t="s">
        <v>204</v>
      </c>
      <c r="B209" s="68" t="s">
        <v>205</v>
      </c>
      <c r="C209" s="119">
        <v>473</v>
      </c>
      <c r="D209" s="7" t="s">
        <v>285</v>
      </c>
      <c r="F209" s="8">
        <v>2.77</v>
      </c>
      <c r="G209" s="93">
        <v>12</v>
      </c>
      <c r="H209" s="4">
        <v>6932</v>
      </c>
      <c r="J209" s="131">
        <v>6932</v>
      </c>
      <c r="K209" s="143">
        <f t="shared" si="17"/>
        <v>0</v>
      </c>
      <c r="L209" s="152">
        <v>41733</v>
      </c>
      <c r="M209" s="34">
        <v>41746</v>
      </c>
      <c r="N209" s="161">
        <v>5352</v>
      </c>
      <c r="O209" s="171">
        <f t="shared" si="18"/>
        <v>415.5</v>
      </c>
      <c r="Q209" s="181">
        <f t="shared" si="16"/>
        <v>1164.5</v>
      </c>
    </row>
    <row r="210" spans="1:17">
      <c r="A210" s="5" t="s">
        <v>287</v>
      </c>
      <c r="B210" s="68" t="s">
        <v>289</v>
      </c>
      <c r="C210" s="119">
        <v>474</v>
      </c>
      <c r="D210" s="7" t="s">
        <v>288</v>
      </c>
      <c r="F210" s="8">
        <v>2.58</v>
      </c>
      <c r="G210" s="93">
        <v>15</v>
      </c>
      <c r="H210" s="4">
        <v>3755</v>
      </c>
      <c r="J210" s="131">
        <v>3755</v>
      </c>
      <c r="K210" s="143">
        <f t="shared" si="17"/>
        <v>0</v>
      </c>
      <c r="L210" s="152">
        <v>41739</v>
      </c>
      <c r="M210" s="34">
        <v>41751</v>
      </c>
      <c r="N210" s="161">
        <v>2718</v>
      </c>
      <c r="O210" s="171">
        <f t="shared" si="18"/>
        <v>387</v>
      </c>
      <c r="Q210" s="181">
        <f t="shared" si="16"/>
        <v>650</v>
      </c>
    </row>
    <row r="211" spans="1:17">
      <c r="A211" s="5" t="s">
        <v>138</v>
      </c>
      <c r="B211" s="68" t="s">
        <v>137</v>
      </c>
      <c r="C211" s="119">
        <v>475</v>
      </c>
      <c r="D211" s="7" t="s">
        <v>261</v>
      </c>
      <c r="F211" s="8">
        <v>0.97</v>
      </c>
      <c r="G211" s="93">
        <v>5</v>
      </c>
      <c r="H211" s="4">
        <v>2300</v>
      </c>
      <c r="J211" s="131">
        <v>2300</v>
      </c>
      <c r="K211" s="143">
        <f t="shared" si="17"/>
        <v>0</v>
      </c>
      <c r="L211" s="152">
        <v>41740</v>
      </c>
      <c r="M211" s="34">
        <v>41752</v>
      </c>
      <c r="N211" s="161">
        <v>1730</v>
      </c>
      <c r="O211" s="171">
        <f t="shared" si="18"/>
        <v>145.5</v>
      </c>
      <c r="Q211" s="181">
        <f t="shared" si="16"/>
        <v>424.5</v>
      </c>
    </row>
    <row r="212" spans="1:17">
      <c r="A212" s="5" t="s">
        <v>266</v>
      </c>
      <c r="B212" s="68" t="s">
        <v>267</v>
      </c>
      <c r="C212" s="116">
        <v>476</v>
      </c>
      <c r="K212" s="143">
        <f t="shared" si="17"/>
        <v>0</v>
      </c>
      <c r="M212" s="34">
        <v>41772</v>
      </c>
      <c r="N212" s="161">
        <v>10314</v>
      </c>
      <c r="O212" s="171">
        <f t="shared" si="18"/>
        <v>0</v>
      </c>
      <c r="Q212" s="181">
        <f t="shared" si="16"/>
        <v>-10314</v>
      </c>
    </row>
    <row r="213" spans="1:17">
      <c r="A213" s="5" t="s">
        <v>88</v>
      </c>
      <c r="C213" s="119">
        <v>477</v>
      </c>
      <c r="D213" s="7" t="s">
        <v>35</v>
      </c>
      <c r="F213" s="8">
        <v>2.92</v>
      </c>
      <c r="G213" s="93" t="s">
        <v>294</v>
      </c>
      <c r="H213" s="4">
        <v>6130</v>
      </c>
      <c r="J213" s="131">
        <v>6130</v>
      </c>
      <c r="K213" s="143">
        <f t="shared" si="17"/>
        <v>0</v>
      </c>
      <c r="L213" s="152">
        <v>41744</v>
      </c>
      <c r="M213" s="34">
        <v>41766</v>
      </c>
      <c r="N213" s="161">
        <v>4711</v>
      </c>
      <c r="O213" s="171">
        <f t="shared" si="18"/>
        <v>438</v>
      </c>
      <c r="Q213" s="181">
        <f t="shared" si="16"/>
        <v>981</v>
      </c>
    </row>
    <row r="214" spans="1:17">
      <c r="A214" s="5" t="s">
        <v>290</v>
      </c>
      <c r="B214" s="68" t="s">
        <v>291</v>
      </c>
      <c r="C214" s="119">
        <v>478</v>
      </c>
      <c r="D214" s="7" t="s">
        <v>292</v>
      </c>
      <c r="F214" s="8">
        <v>2.08</v>
      </c>
      <c r="G214" s="93">
        <v>12</v>
      </c>
      <c r="H214" s="4">
        <v>4794</v>
      </c>
      <c r="J214" s="131">
        <v>4794</v>
      </c>
      <c r="K214" s="143">
        <f t="shared" si="17"/>
        <v>0</v>
      </c>
      <c r="L214" s="152">
        <v>41743</v>
      </c>
      <c r="M214" s="34">
        <v>41754</v>
      </c>
      <c r="N214" s="161">
        <v>3605</v>
      </c>
      <c r="O214" s="171">
        <f t="shared" si="18"/>
        <v>312</v>
      </c>
      <c r="Q214" s="181">
        <f t="shared" si="16"/>
        <v>877</v>
      </c>
    </row>
    <row r="215" spans="1:17">
      <c r="A215" s="5" t="s">
        <v>204</v>
      </c>
      <c r="B215" s="68">
        <v>3369595</v>
      </c>
      <c r="C215" s="119">
        <v>479</v>
      </c>
      <c r="D215" s="7" t="s">
        <v>293</v>
      </c>
      <c r="F215" s="8">
        <v>1.96</v>
      </c>
      <c r="G215" s="93">
        <v>9</v>
      </c>
      <c r="H215" s="4">
        <v>3735</v>
      </c>
      <c r="J215" s="131">
        <v>3735</v>
      </c>
      <c r="K215" s="143">
        <f t="shared" si="17"/>
        <v>0</v>
      </c>
      <c r="L215" s="152">
        <v>41744</v>
      </c>
      <c r="M215" s="34">
        <v>41752</v>
      </c>
      <c r="N215" s="161">
        <v>2556</v>
      </c>
      <c r="O215" s="171">
        <f t="shared" si="18"/>
        <v>294</v>
      </c>
      <c r="Q215" s="181">
        <f t="shared" si="16"/>
        <v>885</v>
      </c>
    </row>
    <row r="216" spans="1:17">
      <c r="A216" s="5" t="s">
        <v>295</v>
      </c>
      <c r="B216" s="68" t="s">
        <v>296</v>
      </c>
      <c r="C216" s="119">
        <v>480</v>
      </c>
      <c r="D216" s="7" t="s">
        <v>297</v>
      </c>
      <c r="F216" s="8">
        <v>3.51</v>
      </c>
      <c r="G216" s="93">
        <v>17</v>
      </c>
      <c r="H216" s="4">
        <v>8677</v>
      </c>
      <c r="J216" s="131">
        <v>8677</v>
      </c>
      <c r="K216" s="143">
        <f t="shared" si="17"/>
        <v>0</v>
      </c>
      <c r="L216" s="152">
        <v>41746</v>
      </c>
      <c r="M216" s="34">
        <v>41751</v>
      </c>
      <c r="N216" s="161">
        <v>5836</v>
      </c>
      <c r="O216" s="171">
        <f t="shared" si="18"/>
        <v>526.5</v>
      </c>
      <c r="Q216" s="181">
        <f t="shared" si="16"/>
        <v>2314.5</v>
      </c>
    </row>
    <row r="217" spans="1:17">
      <c r="A217" s="5" t="s">
        <v>295</v>
      </c>
      <c r="B217" s="68" t="s">
        <v>296</v>
      </c>
      <c r="C217" s="119">
        <v>481</v>
      </c>
      <c r="D217" s="7" t="s">
        <v>298</v>
      </c>
      <c r="F217" s="8">
        <v>3.85</v>
      </c>
      <c r="G217" s="93">
        <v>20</v>
      </c>
      <c r="H217" s="4">
        <v>7257</v>
      </c>
      <c r="J217" s="131">
        <v>7257</v>
      </c>
      <c r="K217" s="143">
        <f t="shared" si="17"/>
        <v>0</v>
      </c>
      <c r="L217" s="152">
        <v>41746</v>
      </c>
      <c r="M217" s="34">
        <v>41751</v>
      </c>
      <c r="N217" s="161">
        <v>5255</v>
      </c>
      <c r="O217" s="171">
        <f t="shared" si="18"/>
        <v>577.5</v>
      </c>
      <c r="Q217" s="181">
        <f t="shared" si="16"/>
        <v>1424.5</v>
      </c>
    </row>
    <row r="218" spans="1:17">
      <c r="A218" s="5" t="s">
        <v>299</v>
      </c>
      <c r="B218" s="68" t="s">
        <v>262</v>
      </c>
      <c r="C218" s="119">
        <v>482</v>
      </c>
      <c r="D218" s="7" t="s">
        <v>300</v>
      </c>
      <c r="F218" s="8">
        <v>2.19</v>
      </c>
      <c r="G218" s="93">
        <v>10</v>
      </c>
      <c r="H218" s="4">
        <v>7100</v>
      </c>
      <c r="J218" s="131">
        <v>7100</v>
      </c>
      <c r="K218" s="143">
        <f t="shared" si="17"/>
        <v>0</v>
      </c>
      <c r="L218" s="152">
        <v>41744</v>
      </c>
      <c r="M218" s="34">
        <v>41772</v>
      </c>
      <c r="N218" s="161">
        <v>4653</v>
      </c>
      <c r="O218" s="171">
        <f t="shared" si="18"/>
        <v>328.5</v>
      </c>
      <c r="Q218" s="181">
        <f t="shared" si="16"/>
        <v>2118.5</v>
      </c>
    </row>
    <row r="219" spans="1:17">
      <c r="A219" s="5" t="s">
        <v>299</v>
      </c>
      <c r="B219" s="68" t="s">
        <v>262</v>
      </c>
      <c r="C219" s="119">
        <v>483</v>
      </c>
      <c r="D219" s="7" t="s">
        <v>301</v>
      </c>
      <c r="F219" s="8">
        <v>1.31</v>
      </c>
      <c r="G219" s="93">
        <v>2</v>
      </c>
      <c r="H219" s="4">
        <v>2987</v>
      </c>
      <c r="J219" s="131">
        <v>2987</v>
      </c>
      <c r="L219" s="152">
        <v>41753</v>
      </c>
      <c r="M219" s="34">
        <v>41772</v>
      </c>
      <c r="N219" s="161">
        <v>1276</v>
      </c>
      <c r="O219" s="171">
        <f t="shared" si="18"/>
        <v>196.5</v>
      </c>
      <c r="Q219" s="181">
        <f t="shared" si="16"/>
        <v>1514.5</v>
      </c>
    </row>
    <row r="220" spans="1:17">
      <c r="A220" s="5" t="s">
        <v>302</v>
      </c>
      <c r="B220" s="68" t="s">
        <v>303</v>
      </c>
      <c r="C220" s="119">
        <v>484</v>
      </c>
      <c r="D220" s="7" t="s">
        <v>304</v>
      </c>
      <c r="F220" s="8">
        <v>0.99</v>
      </c>
      <c r="G220" s="93">
        <v>4</v>
      </c>
      <c r="H220" s="4">
        <v>3270</v>
      </c>
      <c r="J220" s="131">
        <v>3270</v>
      </c>
      <c r="K220" s="143">
        <f>H221-J221</f>
        <v>0</v>
      </c>
      <c r="L220" s="152">
        <v>41754</v>
      </c>
      <c r="M220" s="34"/>
      <c r="N220" s="161">
        <v>2030</v>
      </c>
      <c r="O220" s="171">
        <f t="shared" si="18"/>
        <v>148.5</v>
      </c>
      <c r="Q220" s="181">
        <f t="shared" si="16"/>
        <v>1091.5</v>
      </c>
    </row>
    <row r="221" spans="1:17">
      <c r="A221" s="5" t="s">
        <v>302</v>
      </c>
      <c r="B221" s="68" t="s">
        <v>303</v>
      </c>
      <c r="C221" s="119">
        <v>485</v>
      </c>
      <c r="D221" s="7" t="s">
        <v>305</v>
      </c>
      <c r="F221" s="8">
        <v>1.28</v>
      </c>
      <c r="G221" s="93" t="s">
        <v>220</v>
      </c>
      <c r="H221" s="4">
        <v>5682</v>
      </c>
      <c r="J221" s="131">
        <v>5682</v>
      </c>
      <c r="K221" s="143">
        <f>H222-J222</f>
        <v>0</v>
      </c>
      <c r="L221" s="152">
        <v>41754</v>
      </c>
      <c r="M221" s="34"/>
      <c r="N221" s="161">
        <v>3249</v>
      </c>
      <c r="O221" s="171">
        <f t="shared" si="18"/>
        <v>192</v>
      </c>
      <c r="Q221" s="181">
        <f t="shared" si="16"/>
        <v>2241</v>
      </c>
    </row>
    <row r="222" spans="1:17">
      <c r="A222" s="5" t="s">
        <v>181</v>
      </c>
      <c r="B222" s="68" t="s">
        <v>72</v>
      </c>
      <c r="C222" s="119">
        <v>486</v>
      </c>
      <c r="D222" s="7" t="s">
        <v>158</v>
      </c>
      <c r="F222" s="8">
        <v>1.0900000000000001</v>
      </c>
      <c r="G222" s="93" t="s">
        <v>306</v>
      </c>
      <c r="H222" s="4">
        <v>1900</v>
      </c>
      <c r="J222" s="131">
        <v>1900</v>
      </c>
      <c r="K222" s="143">
        <f t="shared" ref="K222:K253" si="19">H222-J222</f>
        <v>0</v>
      </c>
      <c r="L222" s="152">
        <v>41754</v>
      </c>
      <c r="M222" s="34">
        <v>41774</v>
      </c>
      <c r="N222" s="161">
        <v>1894</v>
      </c>
      <c r="O222" s="171">
        <f t="shared" si="18"/>
        <v>163.5</v>
      </c>
      <c r="Q222" s="181">
        <f t="shared" si="16"/>
        <v>-157.5</v>
      </c>
    </row>
    <row r="223" spans="1:17">
      <c r="A223" s="5" t="s">
        <v>307</v>
      </c>
      <c r="B223" s="68" t="s">
        <v>308</v>
      </c>
      <c r="C223" s="119">
        <v>487</v>
      </c>
      <c r="D223" s="7" t="s">
        <v>281</v>
      </c>
      <c r="F223" s="8">
        <v>3.81</v>
      </c>
      <c r="G223" s="93">
        <v>18</v>
      </c>
      <c r="H223" s="4">
        <v>8624</v>
      </c>
      <c r="J223" s="131">
        <v>8624</v>
      </c>
      <c r="K223" s="143">
        <f t="shared" si="19"/>
        <v>0</v>
      </c>
      <c r="L223" s="152">
        <v>41754</v>
      </c>
      <c r="M223" s="34">
        <v>41786</v>
      </c>
      <c r="N223" s="161">
        <v>6605</v>
      </c>
      <c r="O223" s="171">
        <f t="shared" si="18"/>
        <v>571.5</v>
      </c>
      <c r="Q223" s="181">
        <f t="shared" si="16"/>
        <v>1447.5</v>
      </c>
    </row>
    <row r="224" spans="1:17">
      <c r="A224" s="5" t="s">
        <v>49</v>
      </c>
      <c r="C224" s="119">
        <v>488</v>
      </c>
      <c r="D224" s="7" t="s">
        <v>311</v>
      </c>
      <c r="F224" s="8">
        <v>1.35</v>
      </c>
      <c r="G224" s="93">
        <v>9</v>
      </c>
      <c r="H224" s="4">
        <v>3248</v>
      </c>
      <c r="J224" s="131">
        <v>3248</v>
      </c>
      <c r="K224" s="143">
        <f t="shared" si="19"/>
        <v>0</v>
      </c>
      <c r="L224" s="152">
        <v>41754</v>
      </c>
      <c r="M224" s="34">
        <v>41778</v>
      </c>
      <c r="N224" s="161">
        <v>2611</v>
      </c>
      <c r="O224" s="171">
        <f t="shared" si="18"/>
        <v>202.5</v>
      </c>
      <c r="Q224" s="181">
        <f t="shared" si="16"/>
        <v>434.5</v>
      </c>
    </row>
    <row r="225" spans="1:17">
      <c r="A225" s="5" t="s">
        <v>49</v>
      </c>
      <c r="C225" s="119">
        <v>489</v>
      </c>
      <c r="D225" s="7" t="s">
        <v>313</v>
      </c>
      <c r="F225" s="8">
        <v>2.12</v>
      </c>
      <c r="G225" s="93">
        <v>8</v>
      </c>
      <c r="H225" s="4">
        <v>4252</v>
      </c>
      <c r="J225" s="131">
        <v>4252</v>
      </c>
      <c r="K225" s="143">
        <f t="shared" si="19"/>
        <v>0</v>
      </c>
      <c r="L225" s="152">
        <v>41754</v>
      </c>
      <c r="M225" s="34">
        <v>41778</v>
      </c>
      <c r="N225" s="161">
        <v>3252</v>
      </c>
      <c r="O225" s="171">
        <f t="shared" si="18"/>
        <v>318</v>
      </c>
      <c r="Q225" s="181">
        <f t="shared" si="16"/>
        <v>682</v>
      </c>
    </row>
    <row r="226" spans="1:17">
      <c r="A226" s="5" t="s">
        <v>49</v>
      </c>
      <c r="C226" s="119">
        <v>490</v>
      </c>
      <c r="D226" s="7" t="s">
        <v>312</v>
      </c>
      <c r="F226" s="8">
        <v>0.18</v>
      </c>
      <c r="G226" s="93">
        <v>2</v>
      </c>
      <c r="H226" s="4">
        <v>1014</v>
      </c>
      <c r="J226" s="131">
        <v>1014</v>
      </c>
      <c r="K226" s="143">
        <f t="shared" si="19"/>
        <v>0</v>
      </c>
      <c r="L226" s="152">
        <v>41754</v>
      </c>
      <c r="M226" s="34">
        <v>41778</v>
      </c>
      <c r="N226" s="161">
        <v>719</v>
      </c>
      <c r="O226" s="171">
        <f t="shared" si="18"/>
        <v>27</v>
      </c>
      <c r="Q226" s="181">
        <f t="shared" si="16"/>
        <v>268</v>
      </c>
    </row>
    <row r="227" spans="1:17">
      <c r="A227" s="5" t="s">
        <v>309</v>
      </c>
      <c r="B227" s="68" t="s">
        <v>310</v>
      </c>
      <c r="C227" s="119">
        <v>491</v>
      </c>
      <c r="D227" s="7" t="s">
        <v>314</v>
      </c>
      <c r="F227" s="8">
        <v>9.5500000000000007</v>
      </c>
      <c r="G227" s="93" t="s">
        <v>315</v>
      </c>
      <c r="H227" s="4">
        <v>27457</v>
      </c>
      <c r="J227" s="131">
        <v>27457</v>
      </c>
      <c r="K227" s="143">
        <f t="shared" si="19"/>
        <v>0</v>
      </c>
      <c r="L227" s="152">
        <v>41754</v>
      </c>
      <c r="M227" s="34">
        <v>41772</v>
      </c>
      <c r="N227" s="161">
        <v>21289</v>
      </c>
      <c r="O227" s="171">
        <f t="shared" si="18"/>
        <v>1432.5</v>
      </c>
      <c r="Q227" s="181">
        <f t="shared" si="16"/>
        <v>4735.5</v>
      </c>
    </row>
    <row r="228" spans="1:17">
      <c r="A228" s="5" t="s">
        <v>316</v>
      </c>
      <c r="C228" s="119">
        <v>492</v>
      </c>
      <c r="D228" s="7" t="s">
        <v>317</v>
      </c>
      <c r="F228" s="8">
        <v>2.4900000000000002</v>
      </c>
      <c r="G228" s="93">
        <v>5</v>
      </c>
      <c r="H228" s="4">
        <v>5724</v>
      </c>
      <c r="J228" s="131">
        <v>5724</v>
      </c>
      <c r="K228" s="143">
        <f t="shared" si="19"/>
        <v>0</v>
      </c>
      <c r="L228" s="152">
        <v>41754</v>
      </c>
      <c r="M228" s="34">
        <v>41773</v>
      </c>
      <c r="N228" s="161">
        <v>3780</v>
      </c>
      <c r="O228" s="171">
        <f t="shared" si="18"/>
        <v>373.50000000000006</v>
      </c>
      <c r="Q228" s="181">
        <f t="shared" si="16"/>
        <v>1570.5</v>
      </c>
    </row>
    <row r="229" spans="1:17">
      <c r="A229" s="5" t="s">
        <v>316</v>
      </c>
      <c r="C229" s="119">
        <v>493</v>
      </c>
      <c r="D229" s="7" t="s">
        <v>318</v>
      </c>
      <c r="F229" s="8">
        <v>1.37</v>
      </c>
      <c r="G229" s="93">
        <v>7</v>
      </c>
      <c r="H229" s="4">
        <v>3163</v>
      </c>
      <c r="J229" s="131">
        <v>3163</v>
      </c>
      <c r="K229" s="143">
        <f t="shared" si="19"/>
        <v>0</v>
      </c>
      <c r="L229" s="152">
        <v>41754</v>
      </c>
      <c r="M229" s="34">
        <v>41773</v>
      </c>
      <c r="N229" s="161">
        <v>2275</v>
      </c>
      <c r="O229" s="171">
        <f t="shared" si="18"/>
        <v>205.50000000000003</v>
      </c>
      <c r="Q229" s="181">
        <f t="shared" si="16"/>
        <v>682.5</v>
      </c>
    </row>
    <row r="230" spans="1:17">
      <c r="A230" s="5" t="s">
        <v>319</v>
      </c>
      <c r="B230" s="68" t="s">
        <v>320</v>
      </c>
      <c r="C230" s="119">
        <v>494</v>
      </c>
      <c r="D230" s="7" t="s">
        <v>321</v>
      </c>
      <c r="F230" s="8">
        <v>4.4260000000000002</v>
      </c>
      <c r="G230" s="93">
        <v>26</v>
      </c>
      <c r="H230" s="4">
        <v>11000</v>
      </c>
      <c r="J230" s="131">
        <v>11000</v>
      </c>
      <c r="K230" s="143">
        <f t="shared" si="19"/>
        <v>0</v>
      </c>
      <c r="L230" s="152">
        <v>41758</v>
      </c>
      <c r="M230" s="47">
        <v>41773</v>
      </c>
      <c r="N230" s="161">
        <v>7719</v>
      </c>
      <c r="O230" s="171">
        <f t="shared" si="18"/>
        <v>663.9</v>
      </c>
      <c r="Q230" s="181">
        <f t="shared" si="16"/>
        <v>2617.1</v>
      </c>
    </row>
    <row r="231" spans="1:17">
      <c r="A231" s="5" t="s">
        <v>41</v>
      </c>
      <c r="B231" s="68" t="s">
        <v>322</v>
      </c>
      <c r="C231" s="119">
        <v>495</v>
      </c>
      <c r="D231" s="7" t="s">
        <v>229</v>
      </c>
      <c r="F231" s="8">
        <v>3.73</v>
      </c>
      <c r="G231" s="93">
        <v>10</v>
      </c>
      <c r="H231" s="4">
        <v>7702</v>
      </c>
      <c r="J231" s="131">
        <v>7702</v>
      </c>
      <c r="K231" s="143">
        <f t="shared" si="19"/>
        <v>0</v>
      </c>
      <c r="L231" s="152">
        <v>41758</v>
      </c>
      <c r="M231" s="34"/>
      <c r="N231" s="161">
        <v>5160</v>
      </c>
      <c r="O231" s="171">
        <f t="shared" si="18"/>
        <v>559.5</v>
      </c>
      <c r="Q231" s="181">
        <f t="shared" si="16"/>
        <v>1982.5</v>
      </c>
    </row>
    <row r="232" spans="1:17">
      <c r="A232" s="5" t="s">
        <v>41</v>
      </c>
      <c r="B232" s="68" t="s">
        <v>322</v>
      </c>
      <c r="C232" s="119">
        <v>496</v>
      </c>
      <c r="D232" s="7" t="s">
        <v>323</v>
      </c>
      <c r="F232" s="8">
        <v>2.2999999999999998</v>
      </c>
      <c r="G232" s="93">
        <v>17</v>
      </c>
      <c r="H232" s="4">
        <v>4371</v>
      </c>
      <c r="J232" s="131">
        <v>4371</v>
      </c>
      <c r="K232" s="143">
        <f t="shared" si="19"/>
        <v>0</v>
      </c>
      <c r="L232" s="152">
        <v>41758</v>
      </c>
      <c r="M232" s="34"/>
      <c r="N232" s="161">
        <v>2990</v>
      </c>
      <c r="O232" s="171">
        <f t="shared" si="18"/>
        <v>345</v>
      </c>
      <c r="Q232" s="181">
        <f t="shared" si="16"/>
        <v>1036</v>
      </c>
    </row>
    <row r="233" spans="1:17">
      <c r="A233" s="5" t="s">
        <v>324</v>
      </c>
      <c r="B233" s="68" t="s">
        <v>326</v>
      </c>
      <c r="C233" s="119">
        <v>497</v>
      </c>
      <c r="D233" s="7" t="s">
        <v>197</v>
      </c>
      <c r="F233" s="8">
        <v>1.89</v>
      </c>
      <c r="G233" s="93">
        <v>8</v>
      </c>
      <c r="H233" s="4">
        <v>2748</v>
      </c>
      <c r="J233" s="131">
        <v>2748</v>
      </c>
      <c r="K233" s="143">
        <f t="shared" si="19"/>
        <v>0</v>
      </c>
      <c r="M233" s="34"/>
      <c r="N233" s="161">
        <v>1989</v>
      </c>
      <c r="O233" s="171">
        <f t="shared" si="18"/>
        <v>283.5</v>
      </c>
      <c r="Q233" s="181">
        <f t="shared" si="16"/>
        <v>475.5</v>
      </c>
    </row>
    <row r="234" spans="1:17">
      <c r="A234" s="5" t="s">
        <v>324</v>
      </c>
      <c r="B234" s="68" t="s">
        <v>326</v>
      </c>
      <c r="C234" s="119">
        <v>498</v>
      </c>
      <c r="D234" s="7" t="s">
        <v>327</v>
      </c>
      <c r="F234" s="8">
        <v>1.77</v>
      </c>
      <c r="G234" s="93">
        <v>5</v>
      </c>
      <c r="H234" s="4">
        <v>2562</v>
      </c>
      <c r="J234" s="131">
        <v>2562</v>
      </c>
      <c r="K234" s="143">
        <f t="shared" si="19"/>
        <v>0</v>
      </c>
      <c r="M234" s="34"/>
      <c r="N234" s="161">
        <v>1855</v>
      </c>
      <c r="O234" s="171">
        <f t="shared" si="18"/>
        <v>265.5</v>
      </c>
      <c r="Q234" s="181">
        <f t="shared" si="16"/>
        <v>441.5</v>
      </c>
    </row>
    <row r="235" spans="1:17">
      <c r="A235" s="5" t="s">
        <v>324</v>
      </c>
      <c r="B235" s="68" t="s">
        <v>326</v>
      </c>
      <c r="C235" s="119">
        <v>499</v>
      </c>
      <c r="D235" s="7" t="s">
        <v>35</v>
      </c>
      <c r="F235" s="8">
        <v>0.52</v>
      </c>
      <c r="G235" s="93">
        <v>2</v>
      </c>
      <c r="H235" s="4">
        <v>1450</v>
      </c>
      <c r="J235" s="131">
        <v>1450</v>
      </c>
      <c r="K235" s="143">
        <f t="shared" si="19"/>
        <v>0</v>
      </c>
      <c r="M235" s="34"/>
      <c r="N235" s="161">
        <v>1050</v>
      </c>
      <c r="O235" s="171">
        <f t="shared" si="18"/>
        <v>78</v>
      </c>
      <c r="Q235" s="181">
        <f t="shared" si="16"/>
        <v>322</v>
      </c>
    </row>
    <row r="236" spans="1:17">
      <c r="A236" s="5" t="s">
        <v>324</v>
      </c>
      <c r="B236" s="68" t="s">
        <v>326</v>
      </c>
      <c r="C236" s="119">
        <v>500</v>
      </c>
      <c r="D236" s="7" t="s">
        <v>197</v>
      </c>
      <c r="F236" s="8">
        <v>1.35</v>
      </c>
      <c r="G236" s="93">
        <v>4</v>
      </c>
      <c r="H236" s="4">
        <v>1964</v>
      </c>
      <c r="J236" s="131">
        <v>1964</v>
      </c>
      <c r="K236" s="143">
        <f t="shared" si="19"/>
        <v>0</v>
      </c>
      <c r="M236" s="34"/>
      <c r="N236" s="161">
        <v>1422</v>
      </c>
      <c r="O236" s="171">
        <f t="shared" si="18"/>
        <v>202.5</v>
      </c>
      <c r="Q236" s="181">
        <f t="shared" si="16"/>
        <v>339.5</v>
      </c>
    </row>
    <row r="237" spans="1:17">
      <c r="A237" s="5" t="s">
        <v>324</v>
      </c>
      <c r="B237" s="68" t="s">
        <v>326</v>
      </c>
      <c r="C237" s="119">
        <v>501</v>
      </c>
      <c r="D237" s="7" t="s">
        <v>328</v>
      </c>
      <c r="F237" s="8">
        <v>1.51</v>
      </c>
      <c r="G237" s="93">
        <v>8</v>
      </c>
      <c r="H237" s="4">
        <v>2190</v>
      </c>
      <c r="J237" s="131">
        <v>1690</v>
      </c>
      <c r="K237" s="143">
        <f t="shared" si="19"/>
        <v>500</v>
      </c>
      <c r="M237" s="34"/>
      <c r="N237" s="161">
        <v>1585</v>
      </c>
      <c r="O237" s="171">
        <f t="shared" si="18"/>
        <v>226.5</v>
      </c>
      <c r="Q237" s="181">
        <f t="shared" si="16"/>
        <v>378.5</v>
      </c>
    </row>
    <row r="238" spans="1:17">
      <c r="A238" s="5" t="s">
        <v>256</v>
      </c>
      <c r="B238" s="68" t="s">
        <v>257</v>
      </c>
      <c r="C238" s="119">
        <v>502</v>
      </c>
      <c r="D238" s="7" t="s">
        <v>325</v>
      </c>
      <c r="F238" s="8">
        <v>1.35</v>
      </c>
      <c r="G238" s="93" t="s">
        <v>329</v>
      </c>
      <c r="H238" s="4">
        <v>7293</v>
      </c>
      <c r="J238" s="131">
        <v>7000</v>
      </c>
      <c r="K238" s="143">
        <f t="shared" si="19"/>
        <v>293</v>
      </c>
      <c r="M238" s="34"/>
      <c r="N238" s="161">
        <v>5516</v>
      </c>
      <c r="O238" s="171">
        <f t="shared" si="18"/>
        <v>202.5</v>
      </c>
      <c r="Q238" s="181">
        <f t="shared" si="16"/>
        <v>1574.5</v>
      </c>
    </row>
    <row r="239" spans="1:17">
      <c r="A239" s="5" t="s">
        <v>38</v>
      </c>
      <c r="B239" s="68" t="s">
        <v>42</v>
      </c>
      <c r="C239" s="119">
        <v>503</v>
      </c>
      <c r="D239" s="7" t="s">
        <v>284</v>
      </c>
      <c r="F239" s="8">
        <v>2.37</v>
      </c>
      <c r="G239" s="93">
        <v>4</v>
      </c>
      <c r="H239" s="4">
        <v>2773</v>
      </c>
      <c r="J239" s="131">
        <v>3000</v>
      </c>
      <c r="K239" s="143">
        <f t="shared" si="19"/>
        <v>-227</v>
      </c>
      <c r="M239" s="34"/>
      <c r="N239" s="161">
        <v>2488</v>
      </c>
      <c r="O239" s="171">
        <f t="shared" si="18"/>
        <v>355.5</v>
      </c>
      <c r="Q239" s="181">
        <f t="shared" si="16"/>
        <v>-70.5</v>
      </c>
    </row>
    <row r="240" spans="1:17">
      <c r="A240" s="5" t="s">
        <v>295</v>
      </c>
      <c r="B240" s="68" t="s">
        <v>296</v>
      </c>
      <c r="C240" s="119">
        <v>504</v>
      </c>
      <c r="D240" s="7" t="s">
        <v>331</v>
      </c>
      <c r="F240" s="8">
        <v>0.9</v>
      </c>
      <c r="G240" s="93">
        <v>4</v>
      </c>
      <c r="H240" s="4">
        <v>2990</v>
      </c>
      <c r="J240" s="131">
        <v>2990</v>
      </c>
      <c r="K240" s="143">
        <f t="shared" si="19"/>
        <v>0</v>
      </c>
      <c r="M240" s="34"/>
      <c r="N240" s="161">
        <v>2444</v>
      </c>
      <c r="O240" s="171">
        <f t="shared" si="18"/>
        <v>135</v>
      </c>
      <c r="Q240" s="181">
        <f t="shared" si="16"/>
        <v>411</v>
      </c>
    </row>
    <row r="241" spans="1:17">
      <c r="A241" s="5" t="s">
        <v>295</v>
      </c>
      <c r="C241" s="119">
        <v>505</v>
      </c>
      <c r="D241" s="7" t="s">
        <v>330</v>
      </c>
      <c r="F241" s="8">
        <v>1.04</v>
      </c>
      <c r="G241" s="93">
        <v>5</v>
      </c>
      <c r="H241" s="4">
        <v>1962</v>
      </c>
      <c r="J241" s="131">
        <v>2010</v>
      </c>
      <c r="K241" s="143">
        <f t="shared" si="19"/>
        <v>-48</v>
      </c>
      <c r="M241" s="34"/>
      <c r="N241" s="161">
        <v>1421</v>
      </c>
      <c r="O241" s="171">
        <f t="shared" si="18"/>
        <v>156</v>
      </c>
      <c r="Q241" s="181">
        <f t="shared" si="16"/>
        <v>385</v>
      </c>
    </row>
    <row r="242" spans="1:17">
      <c r="A242" s="5" t="s">
        <v>324</v>
      </c>
      <c r="B242" s="68" t="s">
        <v>326</v>
      </c>
      <c r="C242" s="103">
        <v>506</v>
      </c>
      <c r="D242" s="7" t="s">
        <v>197</v>
      </c>
      <c r="F242" s="8">
        <v>4.09</v>
      </c>
      <c r="G242" s="93" t="s">
        <v>335</v>
      </c>
      <c r="H242" s="4">
        <v>7724</v>
      </c>
      <c r="J242" s="131">
        <v>7724</v>
      </c>
      <c r="K242" s="143">
        <f t="shared" si="19"/>
        <v>0</v>
      </c>
      <c r="L242" s="152">
        <v>41773</v>
      </c>
      <c r="M242" s="34"/>
      <c r="N242" s="161">
        <v>5854</v>
      </c>
      <c r="O242" s="171">
        <f t="shared" si="18"/>
        <v>613.5</v>
      </c>
      <c r="Q242" s="181">
        <f t="shared" si="16"/>
        <v>1256.5</v>
      </c>
    </row>
    <row r="243" spans="1:17">
      <c r="A243" s="5" t="s">
        <v>324</v>
      </c>
      <c r="B243" s="68" t="s">
        <v>326</v>
      </c>
      <c r="C243" s="103">
        <v>507</v>
      </c>
      <c r="D243" s="7" t="s">
        <v>197</v>
      </c>
      <c r="F243" s="8">
        <v>0.89</v>
      </c>
      <c r="G243" s="93">
        <v>4</v>
      </c>
      <c r="H243" s="4">
        <v>1450</v>
      </c>
      <c r="J243" s="131">
        <v>1450</v>
      </c>
      <c r="K243" s="143">
        <f t="shared" si="19"/>
        <v>0</v>
      </c>
      <c r="L243" s="152">
        <v>41773</v>
      </c>
      <c r="M243" s="34"/>
      <c r="N243" s="161">
        <v>1050</v>
      </c>
      <c r="O243" s="171">
        <f t="shared" si="18"/>
        <v>133.5</v>
      </c>
      <c r="Q243" s="181">
        <f t="shared" si="16"/>
        <v>266.5</v>
      </c>
    </row>
    <row r="244" spans="1:17">
      <c r="A244" s="5" t="s">
        <v>324</v>
      </c>
      <c r="B244" s="68" t="s">
        <v>326</v>
      </c>
      <c r="C244" s="103">
        <v>508</v>
      </c>
      <c r="D244" s="7" t="s">
        <v>328</v>
      </c>
      <c r="F244" s="8">
        <v>1.57</v>
      </c>
      <c r="G244" s="93">
        <v>7</v>
      </c>
      <c r="H244" s="4">
        <v>2276</v>
      </c>
      <c r="J244" s="131">
        <v>2276</v>
      </c>
      <c r="K244" s="143">
        <f t="shared" si="19"/>
        <v>0</v>
      </c>
      <c r="L244" s="152">
        <v>41773</v>
      </c>
      <c r="M244" s="34"/>
      <c r="N244" s="161">
        <v>1648</v>
      </c>
      <c r="O244" s="171">
        <f t="shared" si="18"/>
        <v>235.5</v>
      </c>
      <c r="Q244" s="181">
        <f t="shared" si="16"/>
        <v>392.5</v>
      </c>
    </row>
    <row r="245" spans="1:17">
      <c r="A245" s="5" t="s">
        <v>332</v>
      </c>
      <c r="B245" s="68">
        <v>3730857</v>
      </c>
      <c r="C245" s="119">
        <v>509</v>
      </c>
      <c r="D245" s="7" t="s">
        <v>328</v>
      </c>
      <c r="F245" s="8">
        <v>2</v>
      </c>
      <c r="G245" s="93" t="s">
        <v>270</v>
      </c>
      <c r="H245" s="4">
        <v>4913</v>
      </c>
      <c r="J245" s="131">
        <v>4913</v>
      </c>
      <c r="K245" s="143">
        <f t="shared" si="19"/>
        <v>0</v>
      </c>
      <c r="L245" s="152">
        <v>41774</v>
      </c>
      <c r="M245" s="34"/>
      <c r="N245" s="161">
        <v>3816</v>
      </c>
      <c r="O245" s="171">
        <f t="shared" si="18"/>
        <v>300</v>
      </c>
      <c r="Q245" s="181">
        <f t="shared" si="16"/>
        <v>797</v>
      </c>
    </row>
    <row r="246" spans="1:17">
      <c r="A246" s="5" t="s">
        <v>332</v>
      </c>
      <c r="B246" s="68">
        <v>3730857</v>
      </c>
      <c r="C246" s="119">
        <v>510</v>
      </c>
      <c r="D246" s="7" t="s">
        <v>334</v>
      </c>
      <c r="F246" s="8">
        <v>2.34</v>
      </c>
      <c r="G246" s="93" t="s">
        <v>220</v>
      </c>
      <c r="H246" s="4">
        <v>7365</v>
      </c>
      <c r="J246" s="131">
        <v>7365</v>
      </c>
      <c r="K246" s="143">
        <f t="shared" si="19"/>
        <v>0</v>
      </c>
      <c r="L246" s="152">
        <v>41774</v>
      </c>
      <c r="M246" s="34"/>
      <c r="N246" s="161">
        <v>6069</v>
      </c>
      <c r="O246" s="171">
        <f t="shared" si="18"/>
        <v>351</v>
      </c>
      <c r="Q246" s="181">
        <f t="shared" si="16"/>
        <v>945</v>
      </c>
    </row>
    <row r="247" spans="1:17">
      <c r="A247" s="5" t="s">
        <v>333</v>
      </c>
      <c r="B247" s="68" t="s">
        <v>72</v>
      </c>
      <c r="C247" s="119">
        <v>511</v>
      </c>
      <c r="F247" s="8">
        <v>3.69</v>
      </c>
      <c r="G247" s="93">
        <v>19</v>
      </c>
      <c r="H247" s="4">
        <v>8486</v>
      </c>
      <c r="J247" s="131">
        <v>8486</v>
      </c>
      <c r="K247" s="143">
        <f t="shared" si="19"/>
        <v>0</v>
      </c>
      <c r="L247" s="152">
        <v>41774</v>
      </c>
      <c r="M247" s="34"/>
      <c r="N247" s="161">
        <v>6752</v>
      </c>
      <c r="O247" s="171">
        <f t="shared" si="18"/>
        <v>553.5</v>
      </c>
      <c r="Q247" s="181">
        <f t="shared" si="16"/>
        <v>1180.5</v>
      </c>
    </row>
    <row r="248" spans="1:17">
      <c r="A248" s="5" t="s">
        <v>324</v>
      </c>
      <c r="B248" s="68" t="s">
        <v>326</v>
      </c>
      <c r="C248" s="119">
        <v>512</v>
      </c>
      <c r="D248" s="7" t="s">
        <v>336</v>
      </c>
      <c r="F248" s="8">
        <v>0.87</v>
      </c>
      <c r="G248" s="93">
        <v>4</v>
      </c>
      <c r="H248" s="4">
        <v>2300</v>
      </c>
      <c r="K248" s="143">
        <f t="shared" si="19"/>
        <v>2300</v>
      </c>
      <c r="L248" s="152">
        <v>41778</v>
      </c>
      <c r="M248" s="34"/>
      <c r="N248" s="161">
        <v>1730</v>
      </c>
      <c r="O248" s="171">
        <f t="shared" si="18"/>
        <v>130.5</v>
      </c>
      <c r="Q248" s="181">
        <f t="shared" si="16"/>
        <v>439.5</v>
      </c>
    </row>
    <row r="249" spans="1:17">
      <c r="A249" s="5" t="s">
        <v>324</v>
      </c>
      <c r="B249" s="68" t="s">
        <v>326</v>
      </c>
      <c r="C249" s="119">
        <v>513</v>
      </c>
      <c r="D249" s="7" t="s">
        <v>337</v>
      </c>
      <c r="F249" s="8">
        <v>1.1299999999999999</v>
      </c>
      <c r="G249" s="93">
        <v>6</v>
      </c>
      <c r="H249" s="4">
        <v>2600</v>
      </c>
      <c r="K249" s="143">
        <f t="shared" si="19"/>
        <v>2600</v>
      </c>
      <c r="L249" s="152">
        <v>41778</v>
      </c>
      <c r="M249" s="34"/>
      <c r="N249" s="161">
        <v>1956</v>
      </c>
      <c r="O249" s="171">
        <f t="shared" si="18"/>
        <v>169.49999999999997</v>
      </c>
      <c r="Q249" s="181">
        <f t="shared" si="16"/>
        <v>474.5</v>
      </c>
    </row>
    <row r="250" spans="1:17">
      <c r="A250" s="5" t="s">
        <v>338</v>
      </c>
      <c r="B250" s="68">
        <v>89133734696</v>
      </c>
      <c r="C250" s="119">
        <v>514</v>
      </c>
      <c r="D250" s="7" t="s">
        <v>271</v>
      </c>
      <c r="F250" s="8">
        <v>3.99</v>
      </c>
      <c r="G250" s="93">
        <v>6</v>
      </c>
      <c r="H250" s="4">
        <v>5792</v>
      </c>
      <c r="J250" s="131">
        <v>5792</v>
      </c>
      <c r="K250" s="143">
        <f t="shared" si="19"/>
        <v>0</v>
      </c>
      <c r="L250" s="158">
        <v>41778</v>
      </c>
      <c r="M250" s="34"/>
      <c r="N250" s="161">
        <v>4194</v>
      </c>
      <c r="O250" s="171">
        <f t="shared" si="18"/>
        <v>598.5</v>
      </c>
      <c r="Q250" s="181">
        <f t="shared" si="16"/>
        <v>999.5</v>
      </c>
    </row>
    <row r="251" spans="1:17">
      <c r="A251" s="5" t="s">
        <v>38</v>
      </c>
      <c r="B251" s="68" t="s">
        <v>42</v>
      </c>
      <c r="C251" s="119">
        <v>515</v>
      </c>
      <c r="F251" s="8">
        <v>1.81</v>
      </c>
      <c r="G251" s="93">
        <v>8</v>
      </c>
      <c r="H251" s="4">
        <v>4170</v>
      </c>
      <c r="J251" s="131">
        <v>4170</v>
      </c>
      <c r="K251" s="143">
        <f t="shared" si="19"/>
        <v>0</v>
      </c>
      <c r="L251" s="158">
        <v>41778</v>
      </c>
      <c r="M251" s="34">
        <v>41764</v>
      </c>
      <c r="N251" s="161">
        <v>3317</v>
      </c>
      <c r="O251" s="171">
        <f t="shared" si="18"/>
        <v>271.5</v>
      </c>
      <c r="Q251" s="181">
        <f t="shared" si="16"/>
        <v>581.5</v>
      </c>
    </row>
    <row r="252" spans="1:17">
      <c r="A252" s="5" t="s">
        <v>38</v>
      </c>
      <c r="B252" s="68" t="s">
        <v>42</v>
      </c>
      <c r="C252" s="119">
        <v>516</v>
      </c>
      <c r="F252" s="8">
        <v>2.4</v>
      </c>
      <c r="G252" s="93" t="s">
        <v>339</v>
      </c>
      <c r="H252" s="4">
        <v>6804</v>
      </c>
      <c r="J252" s="131">
        <v>6804</v>
      </c>
      <c r="K252" s="143">
        <f t="shared" si="19"/>
        <v>0</v>
      </c>
      <c r="L252" s="158">
        <v>41778</v>
      </c>
      <c r="M252" s="34">
        <v>41764</v>
      </c>
      <c r="N252" s="161">
        <v>5946</v>
      </c>
      <c r="O252" s="171">
        <f t="shared" si="18"/>
        <v>360</v>
      </c>
      <c r="Q252" s="181">
        <f t="shared" si="16"/>
        <v>498</v>
      </c>
    </row>
    <row r="253" spans="1:17">
      <c r="A253" s="5" t="s">
        <v>340</v>
      </c>
      <c r="C253" s="119">
        <v>517</v>
      </c>
      <c r="F253" s="8">
        <v>0.8</v>
      </c>
      <c r="G253" s="93">
        <v>3</v>
      </c>
      <c r="H253" s="4">
        <v>2600</v>
      </c>
      <c r="J253" s="131">
        <v>2600</v>
      </c>
      <c r="K253" s="143">
        <f t="shared" si="19"/>
        <v>0</v>
      </c>
      <c r="M253" s="34">
        <v>41794</v>
      </c>
      <c r="N253" s="161">
        <v>1930</v>
      </c>
      <c r="O253" s="171">
        <f t="shared" si="18"/>
        <v>120</v>
      </c>
      <c r="Q253" s="181">
        <f t="shared" si="16"/>
        <v>550</v>
      </c>
    </row>
    <row r="254" spans="1:17">
      <c r="A254" s="5" t="s">
        <v>341</v>
      </c>
      <c r="B254" s="68" t="s">
        <v>342</v>
      </c>
      <c r="C254" s="119">
        <v>518</v>
      </c>
      <c r="D254" s="7" t="s">
        <v>131</v>
      </c>
      <c r="F254" s="8">
        <v>0.8</v>
      </c>
      <c r="G254" s="93">
        <v>4</v>
      </c>
      <c r="H254" s="4">
        <v>2100</v>
      </c>
      <c r="J254" s="131">
        <v>2100</v>
      </c>
      <c r="K254" s="143">
        <f t="shared" ref="K254:K285" si="20">H254-J254</f>
        <v>0</v>
      </c>
      <c r="M254" s="34">
        <v>41799</v>
      </c>
      <c r="N254" s="161">
        <v>1530</v>
      </c>
      <c r="O254" s="171">
        <f t="shared" si="18"/>
        <v>120</v>
      </c>
      <c r="Q254" s="181">
        <f t="shared" si="16"/>
        <v>450</v>
      </c>
    </row>
    <row r="255" spans="1:17">
      <c r="A255" s="5" t="s">
        <v>343</v>
      </c>
      <c r="C255" s="119">
        <v>519</v>
      </c>
      <c r="D255" s="7" t="s">
        <v>46</v>
      </c>
      <c r="F255" s="8">
        <v>4.2</v>
      </c>
      <c r="G255" s="93">
        <v>18</v>
      </c>
      <c r="H255" s="4">
        <v>6557</v>
      </c>
      <c r="J255" s="131">
        <v>6557</v>
      </c>
      <c r="K255" s="143">
        <f t="shared" si="20"/>
        <v>0</v>
      </c>
      <c r="M255" s="34"/>
      <c r="N255" s="161">
        <v>4441</v>
      </c>
      <c r="O255" s="171">
        <f t="shared" si="18"/>
        <v>630</v>
      </c>
      <c r="Q255" s="181">
        <f t="shared" ref="Q255:Q318" si="21">H255-N255-O255</f>
        <v>1486</v>
      </c>
    </row>
    <row r="256" spans="1:17">
      <c r="A256" s="5" t="s">
        <v>295</v>
      </c>
      <c r="B256" s="68" t="s">
        <v>296</v>
      </c>
      <c r="C256" s="119">
        <v>520</v>
      </c>
      <c r="D256" s="7" t="s">
        <v>351</v>
      </c>
      <c r="F256" s="8">
        <v>0.97</v>
      </c>
      <c r="G256" s="93">
        <v>4</v>
      </c>
      <c r="H256" s="4">
        <v>2990</v>
      </c>
      <c r="J256" s="131">
        <v>2990</v>
      </c>
      <c r="K256" s="143">
        <f t="shared" si="20"/>
        <v>0</v>
      </c>
      <c r="M256" s="34">
        <v>41800</v>
      </c>
      <c r="N256" s="161">
        <v>2250</v>
      </c>
      <c r="O256" s="171">
        <f t="shared" si="18"/>
        <v>145.5</v>
      </c>
      <c r="Q256" s="181">
        <f t="shared" si="21"/>
        <v>594.5</v>
      </c>
    </row>
    <row r="257" spans="1:17">
      <c r="A257" s="5" t="s">
        <v>295</v>
      </c>
      <c r="B257" s="68" t="s">
        <v>296</v>
      </c>
      <c r="C257" s="119">
        <v>521</v>
      </c>
      <c r="D257" s="7" t="s">
        <v>352</v>
      </c>
      <c r="F257" s="8">
        <v>0.6</v>
      </c>
      <c r="G257" s="93">
        <v>2</v>
      </c>
      <c r="H257" s="4">
        <v>1450</v>
      </c>
      <c r="J257" s="131">
        <v>1450</v>
      </c>
      <c r="K257" s="143">
        <f t="shared" si="20"/>
        <v>0</v>
      </c>
      <c r="M257" s="34">
        <v>41800</v>
      </c>
      <c r="N257" s="161">
        <v>1050</v>
      </c>
      <c r="O257" s="171">
        <f t="shared" si="18"/>
        <v>90</v>
      </c>
      <c r="Q257" s="181">
        <f t="shared" si="21"/>
        <v>310</v>
      </c>
    </row>
    <row r="258" spans="1:17">
      <c r="A258" s="5" t="s">
        <v>49</v>
      </c>
      <c r="C258" s="119">
        <v>522</v>
      </c>
      <c r="D258" s="7" t="s">
        <v>353</v>
      </c>
      <c r="F258" s="8">
        <v>3</v>
      </c>
      <c r="G258" s="93">
        <v>13</v>
      </c>
      <c r="H258" s="4">
        <v>6530</v>
      </c>
      <c r="J258" s="131">
        <v>6530</v>
      </c>
      <c r="K258" s="143">
        <f t="shared" si="20"/>
        <v>0</v>
      </c>
      <c r="M258" s="34">
        <v>41793</v>
      </c>
      <c r="N258" s="161">
        <v>5134</v>
      </c>
      <c r="O258" s="171">
        <f t="shared" si="18"/>
        <v>450</v>
      </c>
      <c r="Q258" s="181">
        <f t="shared" si="21"/>
        <v>946</v>
      </c>
    </row>
    <row r="259" spans="1:17">
      <c r="A259" s="5" t="s">
        <v>49</v>
      </c>
      <c r="C259" s="119">
        <v>523</v>
      </c>
      <c r="D259" s="7" t="s">
        <v>354</v>
      </c>
      <c r="F259" s="8">
        <v>3.2</v>
      </c>
      <c r="G259" s="93">
        <v>8</v>
      </c>
      <c r="H259" s="4">
        <v>7175</v>
      </c>
      <c r="J259" s="131">
        <v>7175</v>
      </c>
      <c r="K259" s="143">
        <f t="shared" si="20"/>
        <v>0</v>
      </c>
      <c r="M259" s="34"/>
      <c r="N259" s="161">
        <v>5641</v>
      </c>
      <c r="O259" s="171">
        <f t="shared" si="18"/>
        <v>480</v>
      </c>
      <c r="Q259" s="181">
        <f t="shared" si="21"/>
        <v>1054</v>
      </c>
    </row>
    <row r="260" spans="1:17">
      <c r="A260" s="5" t="s">
        <v>49</v>
      </c>
      <c r="C260" s="119">
        <v>524</v>
      </c>
      <c r="D260" s="7" t="s">
        <v>355</v>
      </c>
      <c r="F260" s="8">
        <v>1</v>
      </c>
      <c r="G260" s="93">
        <v>3</v>
      </c>
      <c r="H260" s="4">
        <v>4200</v>
      </c>
      <c r="J260" s="131">
        <v>4200</v>
      </c>
      <c r="K260" s="143">
        <f t="shared" si="20"/>
        <v>0</v>
      </c>
      <c r="M260" s="34"/>
      <c r="N260" s="161">
        <v>3000</v>
      </c>
      <c r="O260" s="171">
        <f t="shared" si="18"/>
        <v>150</v>
      </c>
      <c r="Q260" s="181">
        <f t="shared" si="21"/>
        <v>1050</v>
      </c>
    </row>
    <row r="261" spans="1:17">
      <c r="A261" s="5" t="s">
        <v>49</v>
      </c>
      <c r="C261" s="119">
        <v>525</v>
      </c>
      <c r="D261" s="7" t="s">
        <v>355</v>
      </c>
      <c r="F261" s="8">
        <v>1</v>
      </c>
      <c r="G261" s="93">
        <v>1</v>
      </c>
      <c r="H261" s="4">
        <v>1200</v>
      </c>
      <c r="J261" s="131">
        <v>1200</v>
      </c>
      <c r="K261" s="143">
        <f t="shared" si="20"/>
        <v>0</v>
      </c>
      <c r="M261" s="34"/>
      <c r="N261" s="161">
        <v>800</v>
      </c>
      <c r="O261" s="171">
        <f t="shared" si="18"/>
        <v>150</v>
      </c>
      <c r="Q261" s="181">
        <f t="shared" si="21"/>
        <v>250</v>
      </c>
    </row>
    <row r="262" spans="1:17">
      <c r="A262" s="5" t="s">
        <v>348</v>
      </c>
      <c r="B262" s="68" t="s">
        <v>349</v>
      </c>
      <c r="C262" s="119">
        <v>526</v>
      </c>
      <c r="D262" s="7" t="s">
        <v>350</v>
      </c>
      <c r="F262" s="8">
        <v>3.4</v>
      </c>
      <c r="G262" s="93">
        <v>18</v>
      </c>
      <c r="H262" s="4">
        <v>18600</v>
      </c>
      <c r="J262" s="131">
        <v>18600</v>
      </c>
      <c r="K262" s="143">
        <f t="shared" si="20"/>
        <v>0</v>
      </c>
      <c r="M262" s="34"/>
      <c r="N262" s="161">
        <v>7284</v>
      </c>
      <c r="O262" s="171">
        <f t="shared" si="18"/>
        <v>510</v>
      </c>
      <c r="Q262" s="181">
        <f t="shared" si="21"/>
        <v>10806</v>
      </c>
    </row>
    <row r="263" spans="1:17">
      <c r="A263" s="5" t="s">
        <v>344</v>
      </c>
      <c r="B263" s="68" t="s">
        <v>345</v>
      </c>
      <c r="C263" s="119">
        <v>527</v>
      </c>
      <c r="D263" s="7" t="s">
        <v>346</v>
      </c>
      <c r="F263" s="8">
        <v>2.2999999999999998</v>
      </c>
      <c r="G263" s="93">
        <v>11</v>
      </c>
      <c r="H263" s="4">
        <v>6500</v>
      </c>
      <c r="J263" s="131">
        <v>6500</v>
      </c>
      <c r="K263" s="143">
        <f t="shared" si="20"/>
        <v>0</v>
      </c>
      <c r="M263" s="34"/>
      <c r="N263" s="161">
        <v>4046</v>
      </c>
      <c r="O263" s="171">
        <f t="shared" si="18"/>
        <v>345</v>
      </c>
      <c r="Q263" s="181">
        <f t="shared" si="21"/>
        <v>2109</v>
      </c>
    </row>
    <row r="264" spans="1:17">
      <c r="A264" s="5" t="s">
        <v>343</v>
      </c>
      <c r="B264" s="68" t="s">
        <v>347</v>
      </c>
      <c r="C264" s="119">
        <v>528</v>
      </c>
      <c r="D264" s="7" t="s">
        <v>271</v>
      </c>
      <c r="F264" s="8">
        <v>2.5</v>
      </c>
      <c r="G264" s="93">
        <v>15</v>
      </c>
      <c r="H264" s="4">
        <v>4980</v>
      </c>
      <c r="J264" s="131">
        <v>4980</v>
      </c>
      <c r="K264" s="143">
        <f t="shared" si="20"/>
        <v>0</v>
      </c>
      <c r="M264" s="34"/>
      <c r="N264" s="161">
        <v>3290</v>
      </c>
      <c r="O264" s="171">
        <f t="shared" si="18"/>
        <v>375</v>
      </c>
      <c r="Q264" s="181">
        <f t="shared" si="21"/>
        <v>1315</v>
      </c>
    </row>
    <row r="265" spans="1:17">
      <c r="A265" s="5" t="s">
        <v>324</v>
      </c>
      <c r="B265" s="68" t="s">
        <v>326</v>
      </c>
      <c r="C265" s="119">
        <v>529</v>
      </c>
      <c r="D265" s="7" t="s">
        <v>184</v>
      </c>
      <c r="F265" s="8">
        <v>2.65</v>
      </c>
      <c r="G265" s="93">
        <v>12</v>
      </c>
      <c r="H265" s="4">
        <v>3850</v>
      </c>
      <c r="J265" s="131">
        <v>3850</v>
      </c>
      <c r="K265" s="143">
        <f t="shared" si="20"/>
        <v>0</v>
      </c>
      <c r="M265" s="34">
        <v>41800</v>
      </c>
      <c r="N265" s="161">
        <v>2787</v>
      </c>
      <c r="O265" s="171">
        <f t="shared" si="18"/>
        <v>397.5</v>
      </c>
      <c r="Q265" s="181">
        <f t="shared" si="21"/>
        <v>665.5</v>
      </c>
    </row>
    <row r="266" spans="1:17">
      <c r="A266" s="5" t="s">
        <v>358</v>
      </c>
      <c r="B266" s="68" t="s">
        <v>359</v>
      </c>
      <c r="C266" s="119">
        <v>530</v>
      </c>
      <c r="D266" s="7" t="s">
        <v>228</v>
      </c>
      <c r="F266" s="8">
        <v>0.3</v>
      </c>
      <c r="G266" s="93">
        <v>2</v>
      </c>
      <c r="H266" s="4">
        <v>2050</v>
      </c>
      <c r="J266" s="131">
        <v>2050</v>
      </c>
      <c r="K266" s="143">
        <f t="shared" si="20"/>
        <v>0</v>
      </c>
      <c r="M266" s="34"/>
      <c r="N266" s="161">
        <v>892</v>
      </c>
      <c r="O266" s="171">
        <f t="shared" si="18"/>
        <v>45</v>
      </c>
      <c r="Q266" s="181">
        <f t="shared" si="21"/>
        <v>1113</v>
      </c>
    </row>
    <row r="267" spans="1:17">
      <c r="A267" s="5" t="s">
        <v>49</v>
      </c>
      <c r="C267" s="119">
        <v>531</v>
      </c>
      <c r="D267" s="7" t="s">
        <v>356</v>
      </c>
      <c r="F267" s="8">
        <v>5.3</v>
      </c>
      <c r="G267" s="93" t="s">
        <v>357</v>
      </c>
      <c r="H267" s="4">
        <v>22400</v>
      </c>
      <c r="J267" s="131">
        <v>22400</v>
      </c>
      <c r="K267" s="143">
        <f t="shared" si="20"/>
        <v>0</v>
      </c>
      <c r="M267" s="34"/>
      <c r="N267" s="161">
        <v>19775</v>
      </c>
      <c r="O267" s="171">
        <f t="shared" si="18"/>
        <v>795</v>
      </c>
      <c r="Q267" s="181">
        <f t="shared" si="21"/>
        <v>1830</v>
      </c>
    </row>
    <row r="268" spans="1:17">
      <c r="A268" s="5" t="s">
        <v>360</v>
      </c>
      <c r="B268" s="68" t="s">
        <v>361</v>
      </c>
      <c r="C268" s="119">
        <v>532</v>
      </c>
      <c r="D268" s="7" t="s">
        <v>323</v>
      </c>
      <c r="F268" s="8">
        <v>2.0299999999999998</v>
      </c>
      <c r="G268" s="93">
        <v>10</v>
      </c>
      <c r="H268" s="4">
        <v>3975</v>
      </c>
      <c r="J268" s="131">
        <v>3975</v>
      </c>
      <c r="K268" s="143">
        <f t="shared" si="20"/>
        <v>0</v>
      </c>
      <c r="L268" s="152">
        <v>41793</v>
      </c>
      <c r="M268" s="34">
        <v>41810</v>
      </c>
      <c r="N268" s="161">
        <v>2650</v>
      </c>
      <c r="O268" s="171">
        <f t="shared" si="18"/>
        <v>304.49999999999994</v>
      </c>
      <c r="Q268" s="181">
        <f t="shared" si="21"/>
        <v>1020.5</v>
      </c>
    </row>
    <row r="269" spans="1:17">
      <c r="A269" s="5" t="s">
        <v>338</v>
      </c>
      <c r="B269" s="68">
        <v>89133734696</v>
      </c>
      <c r="C269" s="119">
        <v>533</v>
      </c>
      <c r="D269" s="7" t="s">
        <v>271</v>
      </c>
      <c r="F269" s="8">
        <v>0.59</v>
      </c>
      <c r="G269" s="93">
        <v>2</v>
      </c>
      <c r="H269" s="4">
        <v>1450</v>
      </c>
      <c r="J269" s="131">
        <v>1450</v>
      </c>
      <c r="K269" s="143">
        <f t="shared" si="20"/>
        <v>0</v>
      </c>
      <c r="L269" s="152">
        <v>41794</v>
      </c>
      <c r="M269" s="34">
        <v>41810</v>
      </c>
      <c r="N269" s="161">
        <v>1050</v>
      </c>
      <c r="O269" s="171">
        <f t="shared" si="18"/>
        <v>88.5</v>
      </c>
      <c r="Q269" s="181">
        <f t="shared" si="21"/>
        <v>311.5</v>
      </c>
    </row>
    <row r="270" spans="1:17">
      <c r="A270" s="5" t="s">
        <v>295</v>
      </c>
      <c r="B270" s="68" t="s">
        <v>296</v>
      </c>
      <c r="C270" s="119">
        <v>534</v>
      </c>
      <c r="D270" s="7" t="s">
        <v>80</v>
      </c>
      <c r="F270" s="8">
        <v>1.49</v>
      </c>
      <c r="G270" s="93">
        <v>2</v>
      </c>
      <c r="H270" s="4">
        <v>3520</v>
      </c>
      <c r="J270" s="131">
        <v>3520</v>
      </c>
      <c r="K270" s="143">
        <f t="shared" si="20"/>
        <v>0</v>
      </c>
      <c r="L270" s="152">
        <v>41799</v>
      </c>
      <c r="M270" s="34"/>
      <c r="N270" s="161">
        <v>2683</v>
      </c>
      <c r="O270" s="171">
        <f t="shared" si="18"/>
        <v>223.5</v>
      </c>
      <c r="Q270" s="181">
        <f t="shared" si="21"/>
        <v>613.5</v>
      </c>
    </row>
    <row r="271" spans="1:17">
      <c r="A271" s="5" t="s">
        <v>295</v>
      </c>
      <c r="B271" s="68" t="s">
        <v>296</v>
      </c>
      <c r="C271" s="119">
        <v>535</v>
      </c>
      <c r="D271" s="7" t="s">
        <v>297</v>
      </c>
      <c r="F271" s="8">
        <v>1.49</v>
      </c>
      <c r="G271" s="93">
        <v>7</v>
      </c>
      <c r="H271" s="4">
        <v>4081</v>
      </c>
      <c r="J271" s="131">
        <v>4081</v>
      </c>
      <c r="K271" s="143">
        <f t="shared" si="20"/>
        <v>0</v>
      </c>
      <c r="L271" s="152">
        <v>41799</v>
      </c>
      <c r="M271" s="34"/>
      <c r="N271" s="161">
        <v>2629</v>
      </c>
      <c r="O271" s="171">
        <f t="shared" ref="O271:O334" si="22">F271*150</f>
        <v>223.5</v>
      </c>
      <c r="Q271" s="181">
        <f t="shared" si="21"/>
        <v>1228.5</v>
      </c>
    </row>
    <row r="272" spans="1:17">
      <c r="A272" s="5" t="s">
        <v>295</v>
      </c>
      <c r="B272" s="68" t="s">
        <v>296</v>
      </c>
      <c r="C272" s="119">
        <v>536</v>
      </c>
      <c r="D272" s="7" t="s">
        <v>80</v>
      </c>
      <c r="F272" s="8">
        <v>1.63</v>
      </c>
      <c r="G272" s="93">
        <v>9</v>
      </c>
      <c r="H272" s="4">
        <v>4992</v>
      </c>
      <c r="J272" s="131">
        <v>4905</v>
      </c>
      <c r="K272" s="143">
        <f t="shared" si="20"/>
        <v>87</v>
      </c>
      <c r="L272" s="152">
        <v>41799</v>
      </c>
      <c r="M272" s="34"/>
      <c r="N272" s="161">
        <v>3140</v>
      </c>
      <c r="O272" s="171">
        <f t="shared" si="22"/>
        <v>244.49999999999997</v>
      </c>
      <c r="Q272" s="181">
        <f t="shared" si="21"/>
        <v>1607.5</v>
      </c>
    </row>
    <row r="273" spans="1:17">
      <c r="A273" s="5" t="s">
        <v>295</v>
      </c>
      <c r="B273" s="68" t="s">
        <v>296</v>
      </c>
      <c r="C273" s="119">
        <v>537</v>
      </c>
      <c r="D273" s="7" t="s">
        <v>165</v>
      </c>
      <c r="F273" s="8">
        <v>1.06</v>
      </c>
      <c r="G273" s="93">
        <v>7</v>
      </c>
      <c r="H273" s="4">
        <v>2494</v>
      </c>
      <c r="J273" s="131">
        <v>2494</v>
      </c>
      <c r="K273" s="143">
        <f t="shared" si="20"/>
        <v>0</v>
      </c>
      <c r="L273" s="152">
        <v>41799</v>
      </c>
      <c r="M273" s="34"/>
      <c r="N273" s="161">
        <v>1941</v>
      </c>
      <c r="O273" s="171">
        <f t="shared" si="22"/>
        <v>159</v>
      </c>
      <c r="Q273" s="181">
        <f t="shared" si="21"/>
        <v>394</v>
      </c>
    </row>
    <row r="274" spans="1:17">
      <c r="A274" s="5" t="s">
        <v>309</v>
      </c>
      <c r="B274" s="68" t="s">
        <v>310</v>
      </c>
      <c r="C274" s="119">
        <v>538</v>
      </c>
      <c r="D274" s="7" t="s">
        <v>362</v>
      </c>
      <c r="F274" s="8">
        <v>0.28999999999999998</v>
      </c>
      <c r="G274" s="93">
        <v>1</v>
      </c>
      <c r="H274" s="4">
        <v>1680</v>
      </c>
      <c r="K274" s="143">
        <f t="shared" si="20"/>
        <v>1680</v>
      </c>
      <c r="L274" s="152">
        <v>41799</v>
      </c>
      <c r="M274" s="34">
        <v>41810</v>
      </c>
      <c r="N274" s="161">
        <v>1204</v>
      </c>
      <c r="O274" s="171">
        <f t="shared" si="22"/>
        <v>43.5</v>
      </c>
      <c r="Q274" s="181">
        <f t="shared" si="21"/>
        <v>432.5</v>
      </c>
    </row>
    <row r="275" spans="1:17">
      <c r="A275" s="5" t="s">
        <v>134</v>
      </c>
      <c r="C275" s="119">
        <v>539</v>
      </c>
      <c r="D275" s="7" t="s">
        <v>363</v>
      </c>
      <c r="F275" s="8">
        <v>0.7</v>
      </c>
      <c r="G275" s="93">
        <v>7</v>
      </c>
      <c r="H275" s="4">
        <v>1900</v>
      </c>
      <c r="J275" s="131">
        <v>1900</v>
      </c>
      <c r="K275" s="143">
        <f t="shared" si="20"/>
        <v>0</v>
      </c>
      <c r="L275" s="152">
        <v>41806</v>
      </c>
      <c r="M275" s="34"/>
      <c r="N275" s="161">
        <v>1300</v>
      </c>
      <c r="O275" s="171">
        <f t="shared" si="22"/>
        <v>105</v>
      </c>
      <c r="Q275" s="181">
        <f t="shared" si="21"/>
        <v>495</v>
      </c>
    </row>
    <row r="276" spans="1:17">
      <c r="A276" s="5" t="s">
        <v>134</v>
      </c>
      <c r="C276" s="119">
        <v>540</v>
      </c>
      <c r="D276" s="7" t="s">
        <v>364</v>
      </c>
      <c r="F276" s="8">
        <v>1.44</v>
      </c>
      <c r="G276" s="93">
        <v>3</v>
      </c>
      <c r="H276" s="4">
        <v>2748</v>
      </c>
      <c r="J276" s="131">
        <v>2748</v>
      </c>
      <c r="K276" s="143">
        <f t="shared" si="20"/>
        <v>0</v>
      </c>
      <c r="L276" s="152">
        <v>41806</v>
      </c>
      <c r="M276" s="34"/>
      <c r="N276" s="161">
        <v>1880</v>
      </c>
      <c r="O276" s="171">
        <f t="shared" si="22"/>
        <v>216</v>
      </c>
      <c r="Q276" s="181">
        <f t="shared" si="21"/>
        <v>652</v>
      </c>
    </row>
    <row r="277" spans="1:17">
      <c r="A277" s="5" t="s">
        <v>180</v>
      </c>
      <c r="C277" s="119">
        <v>541</v>
      </c>
      <c r="D277" s="7" t="s">
        <v>369</v>
      </c>
      <c r="F277" s="8">
        <v>1.57</v>
      </c>
      <c r="G277" s="93">
        <v>5</v>
      </c>
      <c r="H277" s="4">
        <v>2996</v>
      </c>
      <c r="J277" s="131">
        <v>2996</v>
      </c>
      <c r="K277" s="143">
        <f t="shared" si="20"/>
        <v>0</v>
      </c>
      <c r="L277" s="152">
        <v>41807</v>
      </c>
      <c r="M277" s="34"/>
      <c r="N277" s="161">
        <v>2050</v>
      </c>
      <c r="O277" s="171">
        <f t="shared" si="22"/>
        <v>235.5</v>
      </c>
      <c r="Q277" s="181">
        <f t="shared" si="21"/>
        <v>710.5</v>
      </c>
    </row>
    <row r="278" spans="1:17">
      <c r="A278" s="5" t="s">
        <v>365</v>
      </c>
      <c r="B278" s="68">
        <v>3730857</v>
      </c>
      <c r="C278" s="119">
        <v>542</v>
      </c>
      <c r="D278" s="7" t="s">
        <v>367</v>
      </c>
      <c r="F278" s="8">
        <v>0.2</v>
      </c>
      <c r="G278" s="93">
        <v>2</v>
      </c>
      <c r="H278" s="4">
        <v>3150</v>
      </c>
      <c r="J278" s="131">
        <v>3150</v>
      </c>
      <c r="K278" s="143">
        <f t="shared" si="20"/>
        <v>0</v>
      </c>
      <c r="L278" s="152">
        <v>41807</v>
      </c>
      <c r="M278" s="34"/>
      <c r="O278" s="171">
        <f t="shared" si="22"/>
        <v>30</v>
      </c>
      <c r="Q278" s="181">
        <f t="shared" si="21"/>
        <v>3120</v>
      </c>
    </row>
    <row r="279" spans="1:17">
      <c r="A279" s="5" t="s">
        <v>366</v>
      </c>
      <c r="C279" s="119">
        <v>543</v>
      </c>
      <c r="D279" s="7" t="s">
        <v>368</v>
      </c>
      <c r="F279" s="8">
        <v>0.9</v>
      </c>
      <c r="G279" s="93">
        <v>3</v>
      </c>
      <c r="H279" s="4">
        <v>2470</v>
      </c>
      <c r="J279" s="131">
        <v>2470</v>
      </c>
      <c r="K279" s="143">
        <f t="shared" si="20"/>
        <v>0</v>
      </c>
      <c r="L279" s="152">
        <v>41807</v>
      </c>
      <c r="M279" s="34">
        <v>41815</v>
      </c>
      <c r="N279" s="161">
        <v>1050</v>
      </c>
      <c r="O279" s="171">
        <f t="shared" si="22"/>
        <v>135</v>
      </c>
      <c r="Q279" s="181">
        <f t="shared" si="21"/>
        <v>1285</v>
      </c>
    </row>
    <row r="280" spans="1:17">
      <c r="A280" s="5" t="s">
        <v>373</v>
      </c>
      <c r="C280" s="119">
        <v>544</v>
      </c>
      <c r="D280" s="7" t="s">
        <v>184</v>
      </c>
      <c r="F280" s="8">
        <v>2.41</v>
      </c>
      <c r="G280" s="93">
        <v>12</v>
      </c>
      <c r="H280" s="4">
        <v>5919</v>
      </c>
      <c r="J280" s="131">
        <v>5919</v>
      </c>
      <c r="K280" s="143">
        <f t="shared" si="20"/>
        <v>0</v>
      </c>
      <c r="L280" s="152">
        <v>41808</v>
      </c>
      <c r="M280" s="34"/>
      <c r="N280" s="161">
        <v>3696</v>
      </c>
      <c r="O280" s="171">
        <f t="shared" si="22"/>
        <v>361.5</v>
      </c>
      <c r="Q280" s="181">
        <f t="shared" si="21"/>
        <v>1861.5</v>
      </c>
    </row>
    <row r="281" spans="1:17">
      <c r="A281" s="5" t="s">
        <v>373</v>
      </c>
      <c r="C281" s="119">
        <v>545</v>
      </c>
      <c r="D281" s="7" t="s">
        <v>374</v>
      </c>
      <c r="F281" s="8">
        <v>1.86</v>
      </c>
      <c r="G281" s="93">
        <v>10</v>
      </c>
      <c r="H281" s="4">
        <v>5042</v>
      </c>
      <c r="J281" s="131">
        <v>5042</v>
      </c>
      <c r="K281" s="143">
        <f t="shared" si="20"/>
        <v>0</v>
      </c>
      <c r="L281" s="152">
        <v>41808</v>
      </c>
      <c r="M281" s="34"/>
      <c r="N281" s="161">
        <v>2858</v>
      </c>
      <c r="O281" s="171">
        <f t="shared" si="22"/>
        <v>279</v>
      </c>
      <c r="Q281" s="181">
        <f t="shared" si="21"/>
        <v>1905</v>
      </c>
    </row>
    <row r="282" spans="1:17">
      <c r="A282" s="5" t="s">
        <v>370</v>
      </c>
      <c r="B282" s="68" t="s">
        <v>371</v>
      </c>
      <c r="C282" s="119">
        <v>546</v>
      </c>
      <c r="D282" s="7" t="s">
        <v>300</v>
      </c>
      <c r="F282" s="8">
        <v>4.22</v>
      </c>
      <c r="G282" s="93">
        <v>6</v>
      </c>
      <c r="H282" s="4">
        <v>13725</v>
      </c>
      <c r="J282" s="131">
        <v>13750</v>
      </c>
      <c r="K282" s="143">
        <f t="shared" si="20"/>
        <v>-25</v>
      </c>
      <c r="L282" s="152">
        <v>41808</v>
      </c>
      <c r="M282" s="34"/>
      <c r="N282" s="161">
        <v>5489</v>
      </c>
      <c r="O282" s="171">
        <f t="shared" si="22"/>
        <v>633</v>
      </c>
      <c r="Q282" s="181">
        <f t="shared" si="21"/>
        <v>7603</v>
      </c>
    </row>
    <row r="283" spans="1:17">
      <c r="A283" s="5" t="s">
        <v>372</v>
      </c>
      <c r="C283" s="119">
        <v>547</v>
      </c>
      <c r="D283" s="7" t="s">
        <v>228</v>
      </c>
      <c r="F283" s="8">
        <v>0.46</v>
      </c>
      <c r="G283" s="93">
        <v>2</v>
      </c>
      <c r="K283" s="143">
        <f t="shared" si="20"/>
        <v>0</v>
      </c>
      <c r="L283" s="152">
        <v>41808</v>
      </c>
      <c r="M283" s="34">
        <v>41816</v>
      </c>
      <c r="N283" s="161">
        <v>1315</v>
      </c>
      <c r="O283" s="171">
        <f t="shared" si="22"/>
        <v>69</v>
      </c>
      <c r="Q283" s="181">
        <f t="shared" si="21"/>
        <v>-1384</v>
      </c>
    </row>
    <row r="284" spans="1:17">
      <c r="A284" s="5" t="s">
        <v>340</v>
      </c>
      <c r="C284" s="119">
        <v>548</v>
      </c>
      <c r="D284" s="7" t="s">
        <v>375</v>
      </c>
      <c r="F284" s="8">
        <v>0.78</v>
      </c>
      <c r="G284" s="93">
        <v>3</v>
      </c>
      <c r="K284" s="143">
        <f t="shared" si="20"/>
        <v>0</v>
      </c>
      <c r="L284" s="152">
        <v>41809</v>
      </c>
      <c r="M284" s="34"/>
      <c r="N284" s="161">
        <v>3289</v>
      </c>
      <c r="O284" s="171">
        <f t="shared" si="22"/>
        <v>117</v>
      </c>
      <c r="Q284" s="181">
        <f t="shared" si="21"/>
        <v>-3406</v>
      </c>
    </row>
    <row r="285" spans="1:17">
      <c r="A285" s="5" t="s">
        <v>373</v>
      </c>
      <c r="C285" s="119">
        <v>549</v>
      </c>
      <c r="D285" s="7" t="s">
        <v>184</v>
      </c>
      <c r="G285" s="93">
        <v>3</v>
      </c>
      <c r="K285" s="143">
        <f t="shared" si="20"/>
        <v>0</v>
      </c>
      <c r="O285" s="171">
        <f t="shared" si="22"/>
        <v>0</v>
      </c>
      <c r="Q285" s="181">
        <f t="shared" si="21"/>
        <v>0</v>
      </c>
    </row>
    <row r="286" spans="1:17">
      <c r="A286" s="5" t="s">
        <v>299</v>
      </c>
      <c r="C286" s="119">
        <v>550</v>
      </c>
      <c r="D286" s="7" t="s">
        <v>379</v>
      </c>
      <c r="F286" s="8">
        <v>1.32</v>
      </c>
      <c r="G286" s="93">
        <v>7</v>
      </c>
      <c r="H286" s="4">
        <v>2514</v>
      </c>
      <c r="J286" s="131">
        <v>2514</v>
      </c>
      <c r="K286" s="143">
        <f t="shared" ref="K286:K317" si="23">H286-J286</f>
        <v>0</v>
      </c>
      <c r="L286" s="152">
        <v>41813</v>
      </c>
      <c r="M286" s="34">
        <v>41827</v>
      </c>
      <c r="N286" s="161">
        <v>1720</v>
      </c>
      <c r="O286" s="171">
        <f t="shared" si="22"/>
        <v>198</v>
      </c>
      <c r="Q286" s="181">
        <f t="shared" si="21"/>
        <v>596</v>
      </c>
    </row>
    <row r="287" spans="1:17">
      <c r="A287" s="5" t="s">
        <v>376</v>
      </c>
      <c r="C287" s="119">
        <v>551</v>
      </c>
      <c r="D287" s="7" t="s">
        <v>377</v>
      </c>
      <c r="F287" s="8">
        <v>0.36</v>
      </c>
      <c r="G287" s="93">
        <v>4</v>
      </c>
      <c r="H287" s="4">
        <v>1635</v>
      </c>
      <c r="J287" s="131">
        <v>1635</v>
      </c>
      <c r="K287" s="143">
        <f t="shared" si="23"/>
        <v>0</v>
      </c>
      <c r="L287" s="152">
        <v>41813</v>
      </c>
      <c r="M287" s="34">
        <v>41824</v>
      </c>
      <c r="N287" s="161">
        <v>1119</v>
      </c>
      <c r="O287" s="171">
        <f t="shared" si="22"/>
        <v>54</v>
      </c>
      <c r="Q287" s="181">
        <f t="shared" si="21"/>
        <v>462</v>
      </c>
    </row>
    <row r="288" spans="1:17">
      <c r="A288" s="5" t="s">
        <v>376</v>
      </c>
      <c r="C288" s="119">
        <v>552</v>
      </c>
      <c r="D288" s="7" t="s">
        <v>378</v>
      </c>
      <c r="F288" s="8">
        <v>0.45</v>
      </c>
      <c r="G288" s="93">
        <v>5</v>
      </c>
      <c r="H288" s="4">
        <v>1802</v>
      </c>
      <c r="J288" s="131">
        <v>1802</v>
      </c>
      <c r="K288" s="143">
        <f t="shared" si="23"/>
        <v>0</v>
      </c>
      <c r="L288" s="152">
        <v>41813</v>
      </c>
      <c r="M288" s="34">
        <v>41824</v>
      </c>
      <c r="N288" s="161">
        <v>1232</v>
      </c>
      <c r="O288" s="171">
        <f t="shared" si="22"/>
        <v>67.5</v>
      </c>
      <c r="Q288" s="181">
        <f t="shared" si="21"/>
        <v>502.5</v>
      </c>
    </row>
    <row r="289" spans="1:17">
      <c r="A289" s="5" t="s">
        <v>307</v>
      </c>
      <c r="B289" s="68" t="s">
        <v>395</v>
      </c>
      <c r="C289" s="119">
        <v>553</v>
      </c>
      <c r="D289" s="7" t="s">
        <v>242</v>
      </c>
      <c r="F289" s="8">
        <v>2.1</v>
      </c>
      <c r="G289" s="93">
        <v>9</v>
      </c>
      <c r="H289" s="4">
        <v>5336</v>
      </c>
      <c r="J289" s="131">
        <v>5336</v>
      </c>
      <c r="K289" s="143">
        <f t="shared" si="23"/>
        <v>0</v>
      </c>
      <c r="L289" s="152">
        <v>41816</v>
      </c>
      <c r="M289" s="34">
        <v>41834</v>
      </c>
      <c r="N289" s="161">
        <v>4175</v>
      </c>
      <c r="O289" s="171">
        <f t="shared" si="22"/>
        <v>315</v>
      </c>
      <c r="Q289" s="181">
        <f t="shared" si="21"/>
        <v>846</v>
      </c>
    </row>
    <row r="290" spans="1:17">
      <c r="A290" s="5" t="s">
        <v>307</v>
      </c>
      <c r="B290" s="68" t="s">
        <v>395</v>
      </c>
      <c r="C290" s="119">
        <v>554</v>
      </c>
      <c r="D290" s="7" t="s">
        <v>228</v>
      </c>
      <c r="F290" s="8">
        <v>0.47</v>
      </c>
      <c r="G290" s="93">
        <v>3</v>
      </c>
      <c r="H290" s="4">
        <v>2080</v>
      </c>
      <c r="J290" s="131">
        <v>2080</v>
      </c>
      <c r="K290" s="143">
        <f t="shared" si="23"/>
        <v>0</v>
      </c>
      <c r="L290" s="152">
        <v>41816</v>
      </c>
      <c r="M290" s="34">
        <v>41834</v>
      </c>
      <c r="N290" s="161">
        <v>1791</v>
      </c>
      <c r="O290" s="171">
        <f t="shared" si="22"/>
        <v>70.5</v>
      </c>
      <c r="Q290" s="181">
        <f t="shared" si="21"/>
        <v>218.5</v>
      </c>
    </row>
    <row r="291" spans="1:17">
      <c r="A291" s="5" t="s">
        <v>181</v>
      </c>
      <c r="C291" s="119">
        <v>555</v>
      </c>
      <c r="D291" s="7" t="s">
        <v>380</v>
      </c>
      <c r="F291" s="8">
        <v>1.7</v>
      </c>
      <c r="G291" s="93">
        <v>10</v>
      </c>
      <c r="H291" s="4">
        <v>3233</v>
      </c>
      <c r="J291" s="131">
        <v>3233</v>
      </c>
      <c r="K291" s="143">
        <f t="shared" si="23"/>
        <v>0</v>
      </c>
      <c r="L291" s="152">
        <v>41816</v>
      </c>
      <c r="M291" s="34">
        <v>41834</v>
      </c>
      <c r="N291" s="161">
        <v>2212</v>
      </c>
      <c r="O291" s="171">
        <f t="shared" si="22"/>
        <v>255</v>
      </c>
      <c r="Q291" s="181">
        <f t="shared" si="21"/>
        <v>766</v>
      </c>
    </row>
    <row r="292" spans="1:17">
      <c r="A292" s="5" t="s">
        <v>381</v>
      </c>
      <c r="B292" s="68" t="s">
        <v>382</v>
      </c>
      <c r="C292" s="119">
        <v>556</v>
      </c>
      <c r="D292" s="7" t="s">
        <v>151</v>
      </c>
      <c r="F292" s="8">
        <v>1.48</v>
      </c>
      <c r="G292" s="93">
        <v>7</v>
      </c>
      <c r="H292" s="4">
        <v>3110</v>
      </c>
      <c r="J292" s="131">
        <v>3110</v>
      </c>
      <c r="K292" s="143">
        <f t="shared" si="23"/>
        <v>0</v>
      </c>
      <c r="L292" s="152">
        <v>41817</v>
      </c>
      <c r="M292" s="34">
        <v>41829</v>
      </c>
      <c r="N292" s="161">
        <v>2265</v>
      </c>
      <c r="O292" s="171">
        <f t="shared" si="22"/>
        <v>222</v>
      </c>
      <c r="Q292" s="181">
        <f t="shared" si="21"/>
        <v>623</v>
      </c>
    </row>
    <row r="293" spans="1:17">
      <c r="A293" s="5" t="s">
        <v>324</v>
      </c>
      <c r="C293" s="119">
        <v>557</v>
      </c>
      <c r="D293" s="7" t="s">
        <v>383</v>
      </c>
      <c r="F293" s="8">
        <v>3.71</v>
      </c>
      <c r="G293" s="93">
        <v>14</v>
      </c>
      <c r="H293" s="4">
        <v>8555</v>
      </c>
      <c r="J293" s="131">
        <v>8555</v>
      </c>
      <c r="K293" s="143">
        <f t="shared" si="23"/>
        <v>0</v>
      </c>
      <c r="L293" s="152">
        <v>41820</v>
      </c>
      <c r="M293" s="34">
        <v>41829</v>
      </c>
      <c r="N293" s="161">
        <v>6433</v>
      </c>
      <c r="O293" s="171">
        <f t="shared" si="22"/>
        <v>556.5</v>
      </c>
      <c r="Q293" s="181">
        <f t="shared" si="21"/>
        <v>1565.5</v>
      </c>
    </row>
    <row r="294" spans="1:17">
      <c r="A294" s="5" t="s">
        <v>181</v>
      </c>
      <c r="B294" s="68" t="s">
        <v>72</v>
      </c>
      <c r="C294" s="119">
        <v>558</v>
      </c>
      <c r="D294" s="7" t="s">
        <v>131</v>
      </c>
      <c r="F294" s="8">
        <v>0.89</v>
      </c>
      <c r="G294" s="93">
        <v>4</v>
      </c>
      <c r="H294" s="4">
        <v>1350</v>
      </c>
      <c r="J294" s="131">
        <v>1350</v>
      </c>
      <c r="K294" s="143">
        <f t="shared" si="23"/>
        <v>0</v>
      </c>
      <c r="L294" s="152">
        <v>41823</v>
      </c>
      <c r="M294" s="34">
        <v>41842</v>
      </c>
      <c r="N294" s="161">
        <v>1050</v>
      </c>
      <c r="O294" s="171">
        <f t="shared" si="22"/>
        <v>133.5</v>
      </c>
      <c r="Q294" s="181">
        <f t="shared" si="21"/>
        <v>166.5</v>
      </c>
    </row>
    <row r="295" spans="1:17">
      <c r="A295" s="5" t="s">
        <v>181</v>
      </c>
      <c r="B295" s="68" t="s">
        <v>72</v>
      </c>
      <c r="C295" s="119">
        <v>559</v>
      </c>
      <c r="D295" s="7" t="s">
        <v>384</v>
      </c>
      <c r="F295" s="8">
        <v>2.06</v>
      </c>
      <c r="G295" s="93">
        <v>8</v>
      </c>
      <c r="H295" s="4">
        <v>3650</v>
      </c>
      <c r="J295" s="131">
        <v>3650</v>
      </c>
      <c r="K295" s="143">
        <f t="shared" si="23"/>
        <v>0</v>
      </c>
      <c r="L295" s="152">
        <v>41823</v>
      </c>
      <c r="M295" s="34">
        <v>41842</v>
      </c>
      <c r="N295" s="161">
        <v>2166</v>
      </c>
      <c r="O295" s="171">
        <f t="shared" si="22"/>
        <v>309</v>
      </c>
      <c r="Q295" s="181">
        <f t="shared" si="21"/>
        <v>1175</v>
      </c>
    </row>
    <row r="296" spans="1:17">
      <c r="A296" s="5" t="s">
        <v>385</v>
      </c>
      <c r="B296" s="68" t="s">
        <v>386</v>
      </c>
      <c r="C296" s="119">
        <v>560</v>
      </c>
      <c r="D296" s="7" t="s">
        <v>390</v>
      </c>
      <c r="F296" s="8">
        <v>10.6</v>
      </c>
      <c r="G296" s="93">
        <v>30</v>
      </c>
      <c r="H296" s="4">
        <v>20635</v>
      </c>
      <c r="J296" s="131">
        <v>20635</v>
      </c>
      <c r="K296" s="143">
        <f t="shared" si="23"/>
        <v>0</v>
      </c>
      <c r="L296" s="152">
        <v>41824</v>
      </c>
      <c r="M296" s="34">
        <v>41841</v>
      </c>
      <c r="N296" s="161">
        <v>15522</v>
      </c>
      <c r="O296" s="171">
        <f t="shared" si="22"/>
        <v>1590</v>
      </c>
      <c r="Q296" s="181">
        <f t="shared" si="21"/>
        <v>3523</v>
      </c>
    </row>
    <row r="297" spans="1:17">
      <c r="A297" s="5" t="s">
        <v>385</v>
      </c>
      <c r="B297" s="68" t="s">
        <v>386</v>
      </c>
      <c r="C297" s="119">
        <v>561</v>
      </c>
      <c r="D297" s="7" t="s">
        <v>390</v>
      </c>
      <c r="F297" s="8">
        <v>6.05</v>
      </c>
      <c r="G297" s="93">
        <v>18</v>
      </c>
      <c r="H297" s="4">
        <v>11509</v>
      </c>
      <c r="J297" s="131">
        <v>11509</v>
      </c>
      <c r="K297" s="143">
        <f t="shared" si="23"/>
        <v>0</v>
      </c>
      <c r="L297" s="152">
        <v>41824</v>
      </c>
      <c r="M297" s="34">
        <v>41841</v>
      </c>
      <c r="N297" s="161">
        <v>8480</v>
      </c>
      <c r="O297" s="171">
        <f t="shared" si="22"/>
        <v>907.5</v>
      </c>
      <c r="Q297" s="181">
        <f t="shared" si="21"/>
        <v>2121.5</v>
      </c>
    </row>
    <row r="298" spans="1:17">
      <c r="A298" s="5" t="s">
        <v>387</v>
      </c>
      <c r="B298" s="68" t="s">
        <v>388</v>
      </c>
      <c r="C298" s="119">
        <v>562</v>
      </c>
      <c r="D298" s="7" t="s">
        <v>389</v>
      </c>
      <c r="F298" s="8">
        <v>3.12</v>
      </c>
      <c r="G298" s="93">
        <v>11</v>
      </c>
      <c r="H298" s="4">
        <v>6250</v>
      </c>
      <c r="J298" s="131">
        <v>6250</v>
      </c>
      <c r="K298" s="143">
        <f t="shared" si="23"/>
        <v>0</v>
      </c>
      <c r="L298" s="152">
        <v>41823</v>
      </c>
      <c r="M298" s="34">
        <v>41837</v>
      </c>
      <c r="N298" s="161">
        <v>4061</v>
      </c>
      <c r="O298" s="171">
        <f t="shared" si="22"/>
        <v>468</v>
      </c>
      <c r="Q298" s="181">
        <f t="shared" si="21"/>
        <v>1721</v>
      </c>
    </row>
    <row r="299" spans="1:17">
      <c r="A299" s="5" t="s">
        <v>385</v>
      </c>
      <c r="B299" s="68" t="s">
        <v>386</v>
      </c>
      <c r="C299" s="119">
        <v>563</v>
      </c>
      <c r="D299" s="7" t="s">
        <v>390</v>
      </c>
      <c r="F299" s="8">
        <v>1.03</v>
      </c>
      <c r="G299" s="93">
        <v>10</v>
      </c>
      <c r="H299" s="4">
        <v>1974</v>
      </c>
      <c r="J299" s="131">
        <v>1974</v>
      </c>
      <c r="K299" s="143">
        <f t="shared" si="23"/>
        <v>0</v>
      </c>
      <c r="L299" s="152">
        <v>41824</v>
      </c>
      <c r="M299" s="34">
        <v>41841</v>
      </c>
      <c r="N299" s="161">
        <v>1454</v>
      </c>
      <c r="O299" s="171">
        <f t="shared" si="22"/>
        <v>154.5</v>
      </c>
      <c r="Q299" s="181">
        <f t="shared" si="21"/>
        <v>365.5</v>
      </c>
    </row>
    <row r="300" spans="1:17">
      <c r="A300" s="5" t="s">
        <v>360</v>
      </c>
      <c r="B300" s="68" t="s">
        <v>361</v>
      </c>
      <c r="C300" s="119">
        <v>564</v>
      </c>
      <c r="D300" s="7" t="s">
        <v>323</v>
      </c>
      <c r="F300" s="8">
        <v>0.65</v>
      </c>
      <c r="G300" s="93">
        <v>2</v>
      </c>
      <c r="H300" s="4">
        <v>1900</v>
      </c>
      <c r="J300" s="131">
        <v>1900</v>
      </c>
      <c r="K300" s="143">
        <f t="shared" si="23"/>
        <v>0</v>
      </c>
      <c r="L300" s="152">
        <v>41824</v>
      </c>
      <c r="M300" s="34">
        <v>41837</v>
      </c>
      <c r="N300" s="161">
        <v>1300</v>
      </c>
      <c r="O300" s="171">
        <f t="shared" si="22"/>
        <v>97.5</v>
      </c>
      <c r="Q300" s="181">
        <f t="shared" si="21"/>
        <v>502.5</v>
      </c>
    </row>
    <row r="301" spans="1:17">
      <c r="A301" s="5" t="s">
        <v>391</v>
      </c>
      <c r="C301" s="119">
        <v>565</v>
      </c>
      <c r="D301" s="7" t="s">
        <v>182</v>
      </c>
      <c r="F301" s="8">
        <v>4.1100000000000003</v>
      </c>
      <c r="G301" s="93">
        <v>13</v>
      </c>
      <c r="H301" s="4">
        <v>8643</v>
      </c>
      <c r="J301" s="131">
        <v>8643</v>
      </c>
      <c r="K301" s="143">
        <f t="shared" si="23"/>
        <v>0</v>
      </c>
      <c r="L301" s="152">
        <v>41824</v>
      </c>
      <c r="M301" s="34">
        <v>41837</v>
      </c>
      <c r="N301" s="161">
        <v>6297</v>
      </c>
      <c r="O301" s="171">
        <f t="shared" si="22"/>
        <v>616.5</v>
      </c>
      <c r="Q301" s="181">
        <f t="shared" si="21"/>
        <v>1729.5</v>
      </c>
    </row>
    <row r="302" spans="1:17">
      <c r="A302" s="5" t="s">
        <v>392</v>
      </c>
      <c r="B302" s="68" t="s">
        <v>393</v>
      </c>
      <c r="C302" s="119">
        <v>567</v>
      </c>
      <c r="D302" s="7" t="s">
        <v>394</v>
      </c>
      <c r="F302" s="8">
        <v>7.67</v>
      </c>
      <c r="G302" s="93">
        <v>16</v>
      </c>
      <c r="H302" s="4">
        <v>16119</v>
      </c>
      <c r="J302" s="131">
        <v>16119</v>
      </c>
      <c r="K302" s="143">
        <f t="shared" si="23"/>
        <v>0</v>
      </c>
      <c r="L302" s="152">
        <v>41828</v>
      </c>
      <c r="M302" s="34">
        <v>41837</v>
      </c>
      <c r="N302" s="161">
        <v>9978</v>
      </c>
      <c r="O302" s="171">
        <f t="shared" si="22"/>
        <v>1150.5</v>
      </c>
      <c r="Q302" s="181">
        <f t="shared" si="21"/>
        <v>4990.5</v>
      </c>
    </row>
    <row r="303" spans="1:17">
      <c r="A303" s="5" t="s">
        <v>373</v>
      </c>
      <c r="B303" s="68" t="s">
        <v>184</v>
      </c>
      <c r="C303" s="119">
        <v>568</v>
      </c>
      <c r="D303" s="7" t="s">
        <v>184</v>
      </c>
      <c r="F303" s="8">
        <v>0.95</v>
      </c>
      <c r="G303" s="93" t="s">
        <v>263</v>
      </c>
      <c r="H303" s="4">
        <v>2450</v>
      </c>
      <c r="J303" s="131">
        <v>2450</v>
      </c>
      <c r="K303" s="143">
        <f t="shared" si="23"/>
        <v>0</v>
      </c>
      <c r="L303" s="152">
        <v>41828</v>
      </c>
      <c r="M303" s="34">
        <v>41837</v>
      </c>
      <c r="N303" s="161">
        <v>1530</v>
      </c>
      <c r="O303" s="171">
        <f t="shared" si="22"/>
        <v>142.5</v>
      </c>
      <c r="Q303" s="181">
        <f t="shared" si="21"/>
        <v>777.5</v>
      </c>
    </row>
    <row r="304" spans="1:17">
      <c r="A304" s="5" t="s">
        <v>396</v>
      </c>
      <c r="B304" s="68" t="s">
        <v>397</v>
      </c>
      <c r="C304" s="119">
        <v>569</v>
      </c>
      <c r="D304" s="7" t="s">
        <v>398</v>
      </c>
      <c r="F304" s="8">
        <v>2.2999999999999998</v>
      </c>
      <c r="G304" s="93" t="s">
        <v>399</v>
      </c>
      <c r="H304" s="4">
        <v>7654</v>
      </c>
      <c r="J304" s="131">
        <v>7654</v>
      </c>
      <c r="K304" s="143">
        <f t="shared" si="23"/>
        <v>0</v>
      </c>
      <c r="L304" s="152">
        <v>41831</v>
      </c>
      <c r="M304" s="34">
        <v>41844</v>
      </c>
      <c r="N304" s="161">
        <v>5979</v>
      </c>
      <c r="O304" s="171">
        <f t="shared" si="22"/>
        <v>345</v>
      </c>
      <c r="Q304" s="181">
        <f t="shared" si="21"/>
        <v>1330</v>
      </c>
    </row>
    <row r="305" spans="1:17">
      <c r="A305" s="5" t="s">
        <v>396</v>
      </c>
      <c r="B305" s="68" t="s">
        <v>397</v>
      </c>
      <c r="C305" s="119">
        <v>570</v>
      </c>
      <c r="D305" s="7" t="s">
        <v>400</v>
      </c>
      <c r="F305" s="8">
        <v>1.35</v>
      </c>
      <c r="G305" s="93" t="s">
        <v>220</v>
      </c>
      <c r="H305" s="4">
        <v>4378</v>
      </c>
      <c r="J305" s="131">
        <v>3346</v>
      </c>
      <c r="K305" s="143">
        <f t="shared" si="23"/>
        <v>1032</v>
      </c>
      <c r="L305" s="152">
        <v>41831</v>
      </c>
      <c r="M305" s="34">
        <v>41844</v>
      </c>
      <c r="N305" s="161">
        <v>3378</v>
      </c>
      <c r="O305" s="171">
        <f t="shared" si="22"/>
        <v>202.5</v>
      </c>
      <c r="Q305" s="181">
        <f t="shared" si="21"/>
        <v>797.5</v>
      </c>
    </row>
    <row r="306" spans="1:17">
      <c r="A306" s="5" t="s">
        <v>324</v>
      </c>
      <c r="B306" s="68" t="s">
        <v>326</v>
      </c>
      <c r="C306" s="119">
        <v>571</v>
      </c>
      <c r="D306" s="7" t="s">
        <v>184</v>
      </c>
      <c r="F306" s="8">
        <v>1.71</v>
      </c>
      <c r="G306" s="93">
        <v>8</v>
      </c>
      <c r="H306" s="4">
        <v>3953</v>
      </c>
      <c r="J306" s="131">
        <v>3953</v>
      </c>
      <c r="K306" s="143">
        <f t="shared" si="23"/>
        <v>0</v>
      </c>
      <c r="L306" s="152">
        <v>41831</v>
      </c>
      <c r="M306" s="34">
        <v>41844</v>
      </c>
      <c r="N306" s="161">
        <v>2974</v>
      </c>
      <c r="O306" s="171">
        <f t="shared" si="22"/>
        <v>256.5</v>
      </c>
      <c r="Q306" s="181">
        <f t="shared" si="21"/>
        <v>722.5</v>
      </c>
    </row>
    <row r="307" spans="1:17">
      <c r="A307" s="5" t="s">
        <v>324</v>
      </c>
      <c r="B307" s="68" t="s">
        <v>326</v>
      </c>
      <c r="C307" s="119">
        <v>572</v>
      </c>
      <c r="D307" s="7" t="s">
        <v>258</v>
      </c>
      <c r="F307" s="8">
        <v>1.05</v>
      </c>
      <c r="G307" s="93">
        <v>8</v>
      </c>
      <c r="H307" s="4">
        <v>2423</v>
      </c>
      <c r="J307" s="131">
        <v>2423</v>
      </c>
      <c r="K307" s="143">
        <f t="shared" si="23"/>
        <v>0</v>
      </c>
      <c r="L307" s="152">
        <v>41831</v>
      </c>
      <c r="M307" s="34">
        <v>41844</v>
      </c>
      <c r="N307" s="161">
        <v>1824</v>
      </c>
      <c r="O307" s="171">
        <f t="shared" si="22"/>
        <v>157.5</v>
      </c>
      <c r="Q307" s="181">
        <f t="shared" si="21"/>
        <v>441.5</v>
      </c>
    </row>
    <row r="308" spans="1:17">
      <c r="A308" s="5" t="s">
        <v>324</v>
      </c>
      <c r="B308" s="68" t="s">
        <v>326</v>
      </c>
      <c r="C308" s="119">
        <v>573</v>
      </c>
      <c r="D308" s="7" t="s">
        <v>184</v>
      </c>
      <c r="F308" s="8">
        <v>0.96</v>
      </c>
      <c r="G308" s="93">
        <v>3</v>
      </c>
      <c r="H308" s="4">
        <v>2300</v>
      </c>
      <c r="J308" s="131">
        <v>2300</v>
      </c>
      <c r="K308" s="143">
        <f t="shared" si="23"/>
        <v>0</v>
      </c>
      <c r="L308" s="152">
        <v>41831</v>
      </c>
      <c r="M308" s="34">
        <v>41844</v>
      </c>
      <c r="N308" s="161">
        <v>1730</v>
      </c>
      <c r="O308" s="171">
        <f t="shared" si="22"/>
        <v>144</v>
      </c>
      <c r="Q308" s="181">
        <f t="shared" si="21"/>
        <v>426</v>
      </c>
    </row>
    <row r="309" spans="1:17">
      <c r="A309" s="5" t="s">
        <v>324</v>
      </c>
      <c r="B309" s="68" t="s">
        <v>326</v>
      </c>
      <c r="C309" s="119">
        <v>574</v>
      </c>
      <c r="D309" s="7" t="s">
        <v>169</v>
      </c>
      <c r="F309" s="8">
        <v>1.78</v>
      </c>
      <c r="G309" s="93">
        <v>4</v>
      </c>
      <c r="H309" s="4">
        <v>4116</v>
      </c>
      <c r="J309" s="131">
        <v>4116</v>
      </c>
      <c r="K309" s="143">
        <f t="shared" si="23"/>
        <v>0</v>
      </c>
      <c r="L309" s="152">
        <v>41831</v>
      </c>
      <c r="M309" s="34">
        <v>41844</v>
      </c>
      <c r="N309" s="161">
        <v>3095</v>
      </c>
      <c r="O309" s="171">
        <f t="shared" si="22"/>
        <v>267</v>
      </c>
      <c r="Q309" s="181">
        <f t="shared" si="21"/>
        <v>754</v>
      </c>
    </row>
    <row r="310" spans="1:17">
      <c r="A310" s="5" t="s">
        <v>401</v>
      </c>
      <c r="B310" s="68" t="s">
        <v>403</v>
      </c>
      <c r="C310" s="119">
        <v>575</v>
      </c>
      <c r="D310" s="7" t="s">
        <v>402</v>
      </c>
      <c r="F310" s="8">
        <v>1.88</v>
      </c>
      <c r="G310" s="93">
        <v>7</v>
      </c>
      <c r="H310" s="4">
        <v>3582</v>
      </c>
      <c r="I310" s="37"/>
      <c r="J310" s="131">
        <v>3582</v>
      </c>
      <c r="K310" s="143">
        <f t="shared" si="23"/>
        <v>0</v>
      </c>
      <c r="L310" s="152">
        <v>41838</v>
      </c>
      <c r="M310" s="34">
        <v>41877</v>
      </c>
      <c r="N310" s="161">
        <v>2450</v>
      </c>
      <c r="O310" s="171">
        <f t="shared" si="22"/>
        <v>282</v>
      </c>
      <c r="Q310" s="181">
        <f t="shared" si="21"/>
        <v>850</v>
      </c>
    </row>
    <row r="311" spans="1:17">
      <c r="A311" s="5" t="s">
        <v>49</v>
      </c>
      <c r="B311" s="68" t="s">
        <v>404</v>
      </c>
      <c r="C311" s="119">
        <v>576</v>
      </c>
      <c r="D311" s="7" t="s">
        <v>282</v>
      </c>
      <c r="F311" s="8">
        <v>2.0699999999999998</v>
      </c>
      <c r="G311" s="93">
        <v>9</v>
      </c>
      <c r="H311" s="4">
        <v>4657</v>
      </c>
      <c r="J311" s="131">
        <v>4357</v>
      </c>
      <c r="K311" s="143">
        <f t="shared" si="23"/>
        <v>300</v>
      </c>
      <c r="L311" s="152">
        <v>41838</v>
      </c>
      <c r="M311" s="34">
        <v>41851</v>
      </c>
      <c r="N311" s="161">
        <v>3585</v>
      </c>
      <c r="O311" s="171">
        <f t="shared" si="22"/>
        <v>310.5</v>
      </c>
      <c r="P311" s="12"/>
      <c r="Q311" s="181">
        <f t="shared" si="21"/>
        <v>761.5</v>
      </c>
    </row>
    <row r="312" spans="1:17">
      <c r="A312" s="5" t="s">
        <v>49</v>
      </c>
      <c r="B312" s="68" t="s">
        <v>404</v>
      </c>
      <c r="C312" s="119">
        <v>577</v>
      </c>
      <c r="D312" s="7" t="s">
        <v>353</v>
      </c>
      <c r="F312" s="8">
        <v>2.88</v>
      </c>
      <c r="G312" s="93">
        <v>16</v>
      </c>
      <c r="H312" s="4">
        <v>6476</v>
      </c>
      <c r="J312" s="131">
        <v>6476</v>
      </c>
      <c r="K312" s="143">
        <f t="shared" si="23"/>
        <v>0</v>
      </c>
      <c r="L312" s="152">
        <v>41838</v>
      </c>
      <c r="M312" s="34"/>
      <c r="N312" s="161">
        <v>4978</v>
      </c>
      <c r="O312" s="171">
        <f t="shared" si="22"/>
        <v>432</v>
      </c>
      <c r="P312" s="12"/>
      <c r="Q312" s="181">
        <f t="shared" si="21"/>
        <v>1066</v>
      </c>
    </row>
    <row r="313" spans="1:17">
      <c r="A313" s="5" t="s">
        <v>244</v>
      </c>
      <c r="B313" s="68" t="s">
        <v>405</v>
      </c>
      <c r="C313" s="119">
        <v>578</v>
      </c>
      <c r="D313" s="7" t="s">
        <v>232</v>
      </c>
      <c r="F313" s="8">
        <v>0.51</v>
      </c>
      <c r="G313" s="93" t="s">
        <v>222</v>
      </c>
      <c r="H313" s="4">
        <v>2200</v>
      </c>
      <c r="J313" s="131">
        <v>2200</v>
      </c>
      <c r="K313" s="143">
        <f t="shared" si="23"/>
        <v>0</v>
      </c>
      <c r="L313" s="152">
        <v>41838</v>
      </c>
      <c r="M313" s="34"/>
      <c r="N313" s="161">
        <v>1300</v>
      </c>
      <c r="O313" s="171">
        <f t="shared" si="22"/>
        <v>76.5</v>
      </c>
      <c r="P313" s="12"/>
      <c r="Q313" s="181">
        <f t="shared" si="21"/>
        <v>823.5</v>
      </c>
    </row>
    <row r="314" spans="1:17">
      <c r="A314" s="5" t="s">
        <v>231</v>
      </c>
      <c r="B314" s="68" t="s">
        <v>262</v>
      </c>
      <c r="C314" s="119">
        <v>579</v>
      </c>
      <c r="D314" s="7" t="s">
        <v>406</v>
      </c>
      <c r="F314" s="8">
        <v>2.41</v>
      </c>
      <c r="G314" s="93">
        <v>10</v>
      </c>
      <c r="H314" s="4">
        <v>5061</v>
      </c>
      <c r="J314" s="131">
        <v>5061</v>
      </c>
      <c r="K314" s="143">
        <f t="shared" si="23"/>
        <v>0</v>
      </c>
      <c r="L314" s="152">
        <v>41841</v>
      </c>
      <c r="M314" s="34"/>
      <c r="N314" s="161">
        <v>3687</v>
      </c>
      <c r="O314" s="171">
        <f t="shared" si="22"/>
        <v>361.5</v>
      </c>
      <c r="P314" s="12"/>
      <c r="Q314" s="181">
        <f t="shared" si="21"/>
        <v>1012.5</v>
      </c>
    </row>
    <row r="315" spans="1:17">
      <c r="A315" s="5" t="s">
        <v>231</v>
      </c>
      <c r="B315" s="68" t="s">
        <v>262</v>
      </c>
      <c r="C315" s="119">
        <v>580</v>
      </c>
      <c r="D315" s="7" t="s">
        <v>175</v>
      </c>
      <c r="F315" s="8">
        <v>2.19</v>
      </c>
      <c r="G315" s="93">
        <v>8</v>
      </c>
      <c r="H315" s="4">
        <v>4601</v>
      </c>
      <c r="J315" s="131">
        <v>4601</v>
      </c>
      <c r="K315" s="143">
        <f t="shared" si="23"/>
        <v>0</v>
      </c>
      <c r="L315" s="152">
        <v>41841</v>
      </c>
      <c r="M315" s="34"/>
      <c r="N315" s="161">
        <v>3352</v>
      </c>
      <c r="O315" s="171">
        <f t="shared" si="22"/>
        <v>328.5</v>
      </c>
      <c r="P315" s="12"/>
      <c r="Q315" s="181">
        <f t="shared" si="21"/>
        <v>920.5</v>
      </c>
    </row>
    <row r="316" spans="1:17">
      <c r="A316" s="5" t="s">
        <v>324</v>
      </c>
      <c r="B316" s="68" t="s">
        <v>326</v>
      </c>
      <c r="C316" s="119">
        <v>581</v>
      </c>
      <c r="D316" s="7" t="s">
        <v>157</v>
      </c>
      <c r="F316" s="8">
        <v>6.78</v>
      </c>
      <c r="G316" s="93">
        <v>20</v>
      </c>
      <c r="H316" s="4">
        <v>15600</v>
      </c>
      <c r="J316" s="131">
        <v>15600</v>
      </c>
      <c r="K316" s="143">
        <f t="shared" si="23"/>
        <v>0</v>
      </c>
      <c r="L316" s="152">
        <v>41841</v>
      </c>
      <c r="M316" s="34"/>
      <c r="N316" s="161">
        <v>11734</v>
      </c>
      <c r="O316" s="171">
        <f t="shared" si="22"/>
        <v>1017</v>
      </c>
      <c r="P316" s="12"/>
      <c r="Q316" s="181">
        <f t="shared" si="21"/>
        <v>2849</v>
      </c>
    </row>
    <row r="317" spans="1:17">
      <c r="A317" s="5" t="s">
        <v>324</v>
      </c>
      <c r="B317" s="68" t="s">
        <v>326</v>
      </c>
      <c r="C317" s="119">
        <v>582</v>
      </c>
      <c r="D317" s="7" t="s">
        <v>407</v>
      </c>
      <c r="F317" s="8">
        <v>0.35</v>
      </c>
      <c r="G317" s="93">
        <v>2</v>
      </c>
      <c r="H317" s="4">
        <v>2300</v>
      </c>
      <c r="J317" s="131">
        <v>2300</v>
      </c>
      <c r="K317" s="143">
        <f t="shared" si="23"/>
        <v>0</v>
      </c>
      <c r="L317" s="152">
        <v>41841</v>
      </c>
      <c r="M317" s="34"/>
      <c r="N317" s="161">
        <v>1467</v>
      </c>
      <c r="O317" s="171">
        <f t="shared" si="22"/>
        <v>52.5</v>
      </c>
      <c r="P317" s="12"/>
      <c r="Q317" s="181">
        <f t="shared" si="21"/>
        <v>780.5</v>
      </c>
    </row>
    <row r="318" spans="1:17">
      <c r="A318" s="5" t="s">
        <v>408</v>
      </c>
      <c r="C318" s="119">
        <v>583</v>
      </c>
      <c r="D318" s="7" t="s">
        <v>409</v>
      </c>
      <c r="F318" s="8">
        <v>2.38</v>
      </c>
      <c r="G318" s="93">
        <v>6</v>
      </c>
      <c r="H318" s="4">
        <v>0</v>
      </c>
      <c r="J318" s="131">
        <v>0</v>
      </c>
      <c r="K318" s="143">
        <f t="shared" ref="K318:K349" si="24">H318-J318</f>
        <v>0</v>
      </c>
      <c r="L318" s="152">
        <v>41842</v>
      </c>
      <c r="M318" s="47">
        <v>41850</v>
      </c>
      <c r="N318" s="161">
        <v>4366</v>
      </c>
      <c r="O318" s="171">
        <f t="shared" si="22"/>
        <v>357</v>
      </c>
      <c r="P318" s="12"/>
      <c r="Q318" s="181">
        <f t="shared" si="21"/>
        <v>-4723</v>
      </c>
    </row>
    <row r="319" spans="1:17">
      <c r="A319" s="5" t="s">
        <v>410</v>
      </c>
      <c r="C319" s="119">
        <v>584</v>
      </c>
      <c r="D319" s="7">
        <v>306</v>
      </c>
      <c r="F319" s="8">
        <v>5.66</v>
      </c>
      <c r="G319" s="93">
        <v>22</v>
      </c>
      <c r="H319" s="4">
        <v>13023</v>
      </c>
      <c r="J319" s="131">
        <v>13023</v>
      </c>
      <c r="K319" s="143">
        <f t="shared" si="24"/>
        <v>0</v>
      </c>
      <c r="M319" s="34">
        <v>41907</v>
      </c>
      <c r="N319" s="161">
        <v>9802</v>
      </c>
      <c r="O319" s="171">
        <f t="shared" si="22"/>
        <v>849</v>
      </c>
      <c r="P319" s="12"/>
      <c r="Q319" s="181">
        <f t="shared" ref="Q319:Q382" si="25">H319-N319-O319</f>
        <v>2372</v>
      </c>
    </row>
    <row r="320" spans="1:17">
      <c r="A320" s="5" t="s">
        <v>412</v>
      </c>
      <c r="B320" s="68" t="s">
        <v>413</v>
      </c>
      <c r="C320" s="119">
        <v>585</v>
      </c>
      <c r="D320" s="7" t="s">
        <v>414</v>
      </c>
      <c r="F320" s="8">
        <v>2.83</v>
      </c>
      <c r="G320" s="93">
        <v>11</v>
      </c>
      <c r="H320" s="4">
        <v>4105</v>
      </c>
      <c r="J320" s="131">
        <v>4105</v>
      </c>
      <c r="K320" s="143">
        <f t="shared" si="24"/>
        <v>0</v>
      </c>
      <c r="L320" s="152">
        <v>41843</v>
      </c>
      <c r="M320" s="34"/>
      <c r="N320" s="161">
        <v>2973</v>
      </c>
      <c r="O320" s="171">
        <f t="shared" si="22"/>
        <v>424.5</v>
      </c>
      <c r="P320" s="12"/>
      <c r="Q320" s="181">
        <f t="shared" si="25"/>
        <v>707.5</v>
      </c>
    </row>
    <row r="321" spans="1:17">
      <c r="A321" s="5" t="s">
        <v>385</v>
      </c>
      <c r="B321" s="68" t="s">
        <v>415</v>
      </c>
      <c r="C321" s="119">
        <v>586</v>
      </c>
      <c r="D321" s="7" t="s">
        <v>416</v>
      </c>
      <c r="F321" s="8">
        <v>1.03</v>
      </c>
      <c r="G321" s="93">
        <v>10</v>
      </c>
      <c r="H321" s="4">
        <v>1714</v>
      </c>
      <c r="J321" s="131">
        <v>1714</v>
      </c>
      <c r="K321" s="143">
        <f t="shared" si="24"/>
        <v>0</v>
      </c>
      <c r="L321" s="152">
        <v>41844</v>
      </c>
      <c r="M321" s="34"/>
      <c r="N321" s="161">
        <v>1007</v>
      </c>
      <c r="O321" s="171">
        <f t="shared" si="22"/>
        <v>154.5</v>
      </c>
      <c r="P321" s="12"/>
      <c r="Q321" s="181">
        <f t="shared" si="25"/>
        <v>552.5</v>
      </c>
    </row>
    <row r="322" spans="1:17">
      <c r="A322" s="5" t="s">
        <v>417</v>
      </c>
      <c r="B322" s="68" t="s">
        <v>419</v>
      </c>
      <c r="C322" s="119">
        <v>587</v>
      </c>
      <c r="D322" s="7" t="s">
        <v>184</v>
      </c>
      <c r="F322" s="8">
        <v>1</v>
      </c>
      <c r="G322" s="93">
        <v>2</v>
      </c>
      <c r="H322" s="4">
        <v>2312</v>
      </c>
      <c r="J322" s="131">
        <v>2312</v>
      </c>
      <c r="K322" s="143">
        <f t="shared" si="24"/>
        <v>0</v>
      </c>
      <c r="L322" s="152">
        <v>41849</v>
      </c>
      <c r="M322" s="34">
        <v>41865</v>
      </c>
      <c r="N322" s="161">
        <v>1889</v>
      </c>
      <c r="O322" s="171">
        <f t="shared" si="22"/>
        <v>150</v>
      </c>
      <c r="P322" s="12"/>
      <c r="Q322" s="181">
        <f t="shared" si="25"/>
        <v>273</v>
      </c>
    </row>
    <row r="323" spans="1:17">
      <c r="A323" s="5" t="s">
        <v>299</v>
      </c>
      <c r="B323" s="68" t="s">
        <v>411</v>
      </c>
      <c r="C323" s="119">
        <v>588</v>
      </c>
      <c r="D323" s="7" t="s">
        <v>228</v>
      </c>
      <c r="F323" s="8">
        <v>5.6420000000000003</v>
      </c>
      <c r="G323" s="93">
        <v>9</v>
      </c>
      <c r="H323" s="4">
        <v>8181</v>
      </c>
      <c r="J323" s="131">
        <v>8181</v>
      </c>
      <c r="K323" s="143">
        <f t="shared" si="24"/>
        <v>0</v>
      </c>
      <c r="L323" s="152">
        <v>41852</v>
      </c>
      <c r="M323" s="34">
        <v>41863</v>
      </c>
      <c r="N323" s="161">
        <v>6118</v>
      </c>
      <c r="O323" s="171">
        <f t="shared" si="22"/>
        <v>846.30000000000007</v>
      </c>
      <c r="P323" s="12"/>
      <c r="Q323" s="181">
        <f t="shared" si="25"/>
        <v>1216.6999999999998</v>
      </c>
    </row>
    <row r="324" spans="1:17">
      <c r="A324" s="5" t="s">
        <v>299</v>
      </c>
      <c r="B324" s="68" t="s">
        <v>262</v>
      </c>
      <c r="C324" s="119">
        <v>589</v>
      </c>
      <c r="D324" s="7" t="s">
        <v>418</v>
      </c>
      <c r="F324" s="8">
        <v>1.06</v>
      </c>
      <c r="G324" s="93">
        <v>6</v>
      </c>
      <c r="H324" s="4">
        <v>2205</v>
      </c>
      <c r="J324" s="131">
        <v>2205</v>
      </c>
      <c r="K324" s="143">
        <f t="shared" si="24"/>
        <v>0</v>
      </c>
      <c r="L324" s="152">
        <v>41852</v>
      </c>
      <c r="M324" s="34">
        <v>41863</v>
      </c>
      <c r="N324" s="161">
        <v>1509</v>
      </c>
      <c r="O324" s="171">
        <f t="shared" si="22"/>
        <v>159</v>
      </c>
      <c r="P324" s="12"/>
      <c r="Q324" s="182">
        <f t="shared" si="25"/>
        <v>537</v>
      </c>
    </row>
    <row r="325" spans="1:17">
      <c r="A325" s="5" t="s">
        <v>417</v>
      </c>
      <c r="B325" s="68" t="s">
        <v>419</v>
      </c>
      <c r="C325" s="119">
        <v>590</v>
      </c>
      <c r="D325" s="7" t="s">
        <v>209</v>
      </c>
      <c r="F325" s="8">
        <v>3.27</v>
      </c>
      <c r="G325" s="93">
        <v>14</v>
      </c>
      <c r="H325" s="4">
        <v>7687</v>
      </c>
      <c r="I325" s="37"/>
      <c r="J325" s="131">
        <v>7687</v>
      </c>
      <c r="K325" s="143">
        <f t="shared" si="24"/>
        <v>0</v>
      </c>
      <c r="L325" s="152">
        <v>41855</v>
      </c>
      <c r="M325" s="34">
        <v>41865</v>
      </c>
      <c r="N325" s="161">
        <v>5985</v>
      </c>
      <c r="O325" s="171">
        <f t="shared" si="22"/>
        <v>490.5</v>
      </c>
      <c r="P325" s="12"/>
      <c r="Q325" s="182">
        <f t="shared" si="25"/>
        <v>1211.5</v>
      </c>
    </row>
    <row r="326" spans="1:17">
      <c r="A326" s="5" t="s">
        <v>417</v>
      </c>
      <c r="B326" s="68" t="s">
        <v>419</v>
      </c>
      <c r="C326" s="119">
        <v>591</v>
      </c>
      <c r="D326" s="7" t="s">
        <v>420</v>
      </c>
      <c r="F326" s="8">
        <v>2.82</v>
      </c>
      <c r="G326" s="93">
        <v>10</v>
      </c>
      <c r="H326" s="4">
        <v>5930</v>
      </c>
      <c r="I326" s="37"/>
      <c r="J326" s="131">
        <v>5930</v>
      </c>
      <c r="K326" s="143">
        <f t="shared" si="24"/>
        <v>0</v>
      </c>
      <c r="L326" s="152">
        <v>41855</v>
      </c>
      <c r="M326" s="34">
        <v>41865</v>
      </c>
      <c r="N326" s="161">
        <v>4320</v>
      </c>
      <c r="O326" s="171">
        <f t="shared" si="22"/>
        <v>423</v>
      </c>
      <c r="P326" s="12"/>
      <c r="Q326" s="182">
        <f t="shared" si="25"/>
        <v>1187</v>
      </c>
    </row>
    <row r="327" spans="1:17">
      <c r="A327" s="5" t="s">
        <v>324</v>
      </c>
      <c r="B327" s="68" t="s">
        <v>326</v>
      </c>
      <c r="C327" s="119">
        <v>592</v>
      </c>
      <c r="D327" s="7" t="s">
        <v>421</v>
      </c>
      <c r="F327" s="8">
        <v>3.16</v>
      </c>
      <c r="G327" s="93">
        <v>13</v>
      </c>
      <c r="H327" s="4">
        <v>6017</v>
      </c>
      <c r="J327" s="131">
        <v>6017</v>
      </c>
      <c r="K327" s="143">
        <f t="shared" si="24"/>
        <v>0</v>
      </c>
      <c r="L327" s="152">
        <v>41855</v>
      </c>
      <c r="M327" s="34">
        <v>41866</v>
      </c>
      <c r="N327" s="161">
        <v>4117</v>
      </c>
      <c r="O327" s="171">
        <f t="shared" si="22"/>
        <v>474</v>
      </c>
      <c r="P327" s="12"/>
      <c r="Q327" s="182">
        <f t="shared" si="25"/>
        <v>1426</v>
      </c>
    </row>
    <row r="328" spans="1:17">
      <c r="A328" s="5" t="s">
        <v>333</v>
      </c>
      <c r="B328" s="68" t="s">
        <v>72</v>
      </c>
      <c r="C328" s="119">
        <v>593</v>
      </c>
      <c r="D328" s="7" t="s">
        <v>422</v>
      </c>
      <c r="F328" s="8">
        <v>2.2000000000000002</v>
      </c>
      <c r="G328" s="93">
        <v>11</v>
      </c>
      <c r="H328" s="4">
        <v>4620</v>
      </c>
      <c r="J328" s="131">
        <v>4620</v>
      </c>
      <c r="K328" s="143">
        <f t="shared" si="24"/>
        <v>0</v>
      </c>
      <c r="L328" s="152">
        <v>41855</v>
      </c>
      <c r="M328" s="34">
        <v>41866</v>
      </c>
      <c r="N328" s="161">
        <v>3366</v>
      </c>
      <c r="O328" s="171">
        <f t="shared" si="22"/>
        <v>330</v>
      </c>
      <c r="P328" s="12"/>
      <c r="Q328" s="182">
        <f t="shared" si="25"/>
        <v>924</v>
      </c>
    </row>
    <row r="329" spans="1:17">
      <c r="A329" s="5" t="s">
        <v>423</v>
      </c>
      <c r="B329" s="68">
        <v>89830003344</v>
      </c>
      <c r="C329" s="119">
        <v>594</v>
      </c>
      <c r="D329" s="7" t="s">
        <v>424</v>
      </c>
      <c r="F329" s="8">
        <v>1.4</v>
      </c>
      <c r="G329" s="93">
        <v>4</v>
      </c>
      <c r="H329" s="4">
        <v>3458</v>
      </c>
      <c r="J329" s="131">
        <v>3458</v>
      </c>
      <c r="K329" s="143">
        <f t="shared" si="24"/>
        <v>0</v>
      </c>
      <c r="L329" s="152">
        <v>41856</v>
      </c>
      <c r="M329" s="34">
        <v>41877</v>
      </c>
      <c r="N329" s="161">
        <v>2640</v>
      </c>
      <c r="O329" s="171">
        <f t="shared" si="22"/>
        <v>210</v>
      </c>
      <c r="P329" s="12"/>
      <c r="Q329" s="182">
        <f t="shared" si="25"/>
        <v>608</v>
      </c>
    </row>
    <row r="330" spans="1:17">
      <c r="A330" s="5" t="s">
        <v>333</v>
      </c>
      <c r="B330" s="68" t="s">
        <v>72</v>
      </c>
      <c r="C330" s="119">
        <v>595</v>
      </c>
      <c r="F330" s="8">
        <v>1.98</v>
      </c>
      <c r="G330" s="93">
        <v>9</v>
      </c>
      <c r="H330" s="4">
        <v>2881</v>
      </c>
      <c r="J330" s="131">
        <v>2881</v>
      </c>
      <c r="K330" s="143">
        <f t="shared" si="24"/>
        <v>0</v>
      </c>
      <c r="L330" s="152">
        <v>41856</v>
      </c>
      <c r="M330" s="34">
        <v>41872</v>
      </c>
      <c r="N330" s="161">
        <v>2086</v>
      </c>
      <c r="O330" s="171">
        <f t="shared" si="22"/>
        <v>297</v>
      </c>
      <c r="P330" s="12"/>
      <c r="Q330" s="182">
        <f t="shared" si="25"/>
        <v>498</v>
      </c>
    </row>
    <row r="331" spans="1:17">
      <c r="A331" s="5" t="s">
        <v>244</v>
      </c>
      <c r="B331" s="68" t="s">
        <v>405</v>
      </c>
      <c r="C331" s="119">
        <v>596</v>
      </c>
      <c r="D331" s="7" t="s">
        <v>232</v>
      </c>
      <c r="F331" s="8">
        <v>2.93</v>
      </c>
      <c r="G331" s="93">
        <v>4</v>
      </c>
      <c r="H331" s="4">
        <v>6164</v>
      </c>
      <c r="J331" s="131">
        <v>6164</v>
      </c>
      <c r="K331" s="143">
        <f t="shared" si="24"/>
        <v>0</v>
      </c>
      <c r="L331" s="152">
        <v>41857</v>
      </c>
      <c r="M331" s="34"/>
      <c r="N331" s="161">
        <v>2846</v>
      </c>
      <c r="O331" s="171">
        <f t="shared" si="22"/>
        <v>439.5</v>
      </c>
      <c r="P331" s="12"/>
      <c r="Q331" s="182">
        <f t="shared" si="25"/>
        <v>2878.5</v>
      </c>
    </row>
    <row r="332" spans="1:17">
      <c r="A332" s="5" t="s">
        <v>425</v>
      </c>
      <c r="B332" s="68" t="s">
        <v>426</v>
      </c>
      <c r="C332" s="119">
        <v>597</v>
      </c>
      <c r="D332" s="7" t="s">
        <v>427</v>
      </c>
      <c r="F332" s="8">
        <v>4.62</v>
      </c>
      <c r="G332" s="93">
        <v>13</v>
      </c>
      <c r="H332" s="4">
        <v>15249</v>
      </c>
      <c r="J332" s="131">
        <v>15249</v>
      </c>
      <c r="K332" s="143">
        <f t="shared" si="24"/>
        <v>0</v>
      </c>
      <c r="L332" s="152">
        <v>41858</v>
      </c>
      <c r="M332" s="34">
        <v>41893</v>
      </c>
      <c r="N332" s="161">
        <v>7995</v>
      </c>
      <c r="O332" s="171">
        <f t="shared" si="22"/>
        <v>693</v>
      </c>
      <c r="P332" s="12"/>
      <c r="Q332" s="182">
        <f t="shared" si="25"/>
        <v>6561</v>
      </c>
    </row>
    <row r="333" spans="1:17">
      <c r="A333" s="5" t="s">
        <v>391</v>
      </c>
      <c r="B333" s="68" t="s">
        <v>431</v>
      </c>
      <c r="C333" s="119">
        <v>598</v>
      </c>
      <c r="D333" s="35" t="s">
        <v>113</v>
      </c>
      <c r="E333" s="35"/>
      <c r="F333" s="8">
        <v>3.99</v>
      </c>
      <c r="G333" s="93" t="s">
        <v>430</v>
      </c>
      <c r="H333" s="4">
        <v>12533</v>
      </c>
      <c r="I333" s="48"/>
      <c r="J333" s="131">
        <v>12533</v>
      </c>
      <c r="K333" s="143">
        <f t="shared" si="24"/>
        <v>0</v>
      </c>
      <c r="L333" s="152">
        <v>41859</v>
      </c>
      <c r="M333" s="34">
        <v>41877</v>
      </c>
      <c r="N333" s="161">
        <v>10073</v>
      </c>
      <c r="O333" s="171">
        <f t="shared" si="22"/>
        <v>598.5</v>
      </c>
      <c r="P333" s="12"/>
      <c r="Q333" s="182">
        <f t="shared" si="25"/>
        <v>1861.5</v>
      </c>
    </row>
    <row r="334" spans="1:17">
      <c r="A334" s="5" t="s">
        <v>391</v>
      </c>
      <c r="B334" s="68" t="s">
        <v>431</v>
      </c>
      <c r="C334" s="119">
        <v>599</v>
      </c>
      <c r="D334" s="7" t="s">
        <v>168</v>
      </c>
      <c r="F334" s="8">
        <v>2.27</v>
      </c>
      <c r="G334" s="93">
        <v>10</v>
      </c>
      <c r="H334" s="4">
        <v>5699</v>
      </c>
      <c r="I334" s="48"/>
      <c r="J334" s="131">
        <v>5699</v>
      </c>
      <c r="K334" s="143">
        <f t="shared" si="24"/>
        <v>0</v>
      </c>
      <c r="L334" s="152">
        <v>41859</v>
      </c>
      <c r="M334" s="34">
        <v>41877</v>
      </c>
      <c r="N334" s="161">
        <v>4399</v>
      </c>
      <c r="O334" s="171">
        <f t="shared" si="22"/>
        <v>340.5</v>
      </c>
      <c r="P334" s="12"/>
      <c r="Q334" s="182">
        <f t="shared" si="25"/>
        <v>959.5</v>
      </c>
    </row>
    <row r="335" spans="1:17">
      <c r="A335" s="5" t="s">
        <v>428</v>
      </c>
      <c r="B335" s="68">
        <v>89133822770</v>
      </c>
      <c r="C335" s="119">
        <v>600</v>
      </c>
      <c r="D335" s="7" t="s">
        <v>429</v>
      </c>
      <c r="F335" s="8">
        <v>0.99</v>
      </c>
      <c r="G335" s="93">
        <v>5</v>
      </c>
      <c r="H335" s="4">
        <v>1600</v>
      </c>
      <c r="J335" s="131">
        <v>1600</v>
      </c>
      <c r="K335" s="143">
        <f t="shared" si="24"/>
        <v>0</v>
      </c>
      <c r="L335" s="152">
        <v>41859</v>
      </c>
      <c r="M335" s="34">
        <v>41874</v>
      </c>
      <c r="N335" s="161">
        <v>1050</v>
      </c>
      <c r="O335" s="171">
        <f t="shared" ref="O335:O398" si="26">F335*150</f>
        <v>148.5</v>
      </c>
      <c r="P335" s="12"/>
      <c r="Q335" s="182">
        <f t="shared" si="25"/>
        <v>401.5</v>
      </c>
    </row>
    <row r="336" spans="1:17">
      <c r="A336" s="5" t="s">
        <v>428</v>
      </c>
      <c r="B336" s="68">
        <v>89133822770</v>
      </c>
      <c r="C336" s="119">
        <v>601</v>
      </c>
      <c r="D336" s="7" t="s">
        <v>35</v>
      </c>
      <c r="F336" s="8">
        <v>0.99</v>
      </c>
      <c r="G336" s="93">
        <v>9</v>
      </c>
      <c r="H336" s="4">
        <v>1600</v>
      </c>
      <c r="J336" s="131">
        <v>1600</v>
      </c>
      <c r="K336" s="143">
        <f t="shared" si="24"/>
        <v>0</v>
      </c>
      <c r="L336" s="152">
        <v>41859</v>
      </c>
      <c r="M336" s="34">
        <v>41874</v>
      </c>
      <c r="N336" s="161">
        <v>1050</v>
      </c>
      <c r="O336" s="171">
        <f t="shared" si="26"/>
        <v>148.5</v>
      </c>
      <c r="P336" s="12"/>
      <c r="Q336" s="182">
        <f t="shared" si="25"/>
        <v>401.5</v>
      </c>
    </row>
    <row r="337" spans="1:17">
      <c r="A337" s="5" t="s">
        <v>391</v>
      </c>
      <c r="B337" s="68" t="s">
        <v>431</v>
      </c>
      <c r="C337" s="119">
        <v>602</v>
      </c>
      <c r="D337" s="7" t="s">
        <v>182</v>
      </c>
      <c r="F337" s="8">
        <v>0.5</v>
      </c>
      <c r="G337" s="93">
        <v>3</v>
      </c>
      <c r="H337" s="4">
        <v>2730</v>
      </c>
      <c r="J337" s="131">
        <v>2730</v>
      </c>
      <c r="K337" s="143">
        <f t="shared" si="24"/>
        <v>0</v>
      </c>
      <c r="L337" s="152">
        <v>41862</v>
      </c>
      <c r="M337" s="34">
        <v>41877</v>
      </c>
      <c r="N337" s="161">
        <v>1985</v>
      </c>
      <c r="O337" s="171">
        <f t="shared" si="26"/>
        <v>75</v>
      </c>
      <c r="P337" s="12"/>
      <c r="Q337" s="182">
        <f t="shared" si="25"/>
        <v>670</v>
      </c>
    </row>
    <row r="338" spans="1:17">
      <c r="A338" s="5" t="s">
        <v>391</v>
      </c>
      <c r="B338" s="68" t="s">
        <v>431</v>
      </c>
      <c r="C338" s="119">
        <v>603</v>
      </c>
      <c r="D338" s="7" t="s">
        <v>447</v>
      </c>
      <c r="F338" s="8">
        <v>1.42</v>
      </c>
      <c r="G338" s="93">
        <v>4</v>
      </c>
      <c r="H338" s="4">
        <v>4337</v>
      </c>
      <c r="J338" s="131">
        <v>4337</v>
      </c>
      <c r="K338" s="143">
        <f t="shared" si="24"/>
        <v>0</v>
      </c>
      <c r="L338" s="152">
        <v>41862</v>
      </c>
      <c r="M338" s="34">
        <v>41877</v>
      </c>
      <c r="N338" s="161">
        <v>3383</v>
      </c>
      <c r="O338" s="171">
        <f t="shared" si="26"/>
        <v>213</v>
      </c>
      <c r="P338" s="12"/>
      <c r="Q338" s="182">
        <f t="shared" si="25"/>
        <v>741</v>
      </c>
    </row>
    <row r="339" spans="1:17">
      <c r="A339" s="5" t="s">
        <v>324</v>
      </c>
      <c r="B339" s="68">
        <v>2485035</v>
      </c>
      <c r="C339" s="119">
        <v>604</v>
      </c>
      <c r="D339" s="7" t="s">
        <v>157</v>
      </c>
      <c r="F339" s="8">
        <v>1.07</v>
      </c>
      <c r="G339" s="93">
        <v>3</v>
      </c>
      <c r="H339" s="4">
        <v>2467</v>
      </c>
      <c r="J339" s="131">
        <v>2467</v>
      </c>
      <c r="K339" s="143">
        <f t="shared" si="24"/>
        <v>0</v>
      </c>
      <c r="L339" s="152">
        <v>41862</v>
      </c>
      <c r="M339" s="47">
        <v>41880</v>
      </c>
      <c r="N339" s="161">
        <v>1456</v>
      </c>
      <c r="O339" s="171">
        <f t="shared" si="26"/>
        <v>160.5</v>
      </c>
      <c r="P339" s="12"/>
      <c r="Q339" s="182">
        <f t="shared" si="25"/>
        <v>850.5</v>
      </c>
    </row>
    <row r="340" spans="1:17">
      <c r="A340" s="5" t="s">
        <v>432</v>
      </c>
      <c r="B340" s="68">
        <v>89232574209</v>
      </c>
      <c r="C340" s="119">
        <v>605</v>
      </c>
      <c r="D340" s="7" t="s">
        <v>433</v>
      </c>
      <c r="F340" s="8">
        <v>7.3</v>
      </c>
      <c r="G340" s="93">
        <v>25</v>
      </c>
      <c r="H340" s="4">
        <v>18250</v>
      </c>
      <c r="J340" s="131">
        <v>18250</v>
      </c>
      <c r="K340" s="143">
        <f t="shared" si="24"/>
        <v>0</v>
      </c>
      <c r="L340" s="152">
        <v>41865</v>
      </c>
      <c r="M340" s="47">
        <v>41880</v>
      </c>
      <c r="N340" s="161">
        <v>14090</v>
      </c>
      <c r="O340" s="171">
        <f t="shared" si="26"/>
        <v>1095</v>
      </c>
      <c r="P340" s="12"/>
      <c r="Q340" s="182">
        <f t="shared" si="25"/>
        <v>3065</v>
      </c>
    </row>
    <row r="341" spans="1:17">
      <c r="A341" s="5" t="s">
        <v>432</v>
      </c>
      <c r="B341" s="68">
        <v>89232574209</v>
      </c>
      <c r="C341" s="119">
        <v>606</v>
      </c>
      <c r="D341" s="7" t="s">
        <v>434</v>
      </c>
      <c r="F341" s="8">
        <v>2.85</v>
      </c>
      <c r="G341" s="93">
        <v>17</v>
      </c>
      <c r="H341" s="4">
        <v>7148</v>
      </c>
      <c r="J341" s="131">
        <v>7148</v>
      </c>
      <c r="K341" s="143">
        <f t="shared" si="24"/>
        <v>0</v>
      </c>
      <c r="L341" s="152">
        <v>41865</v>
      </c>
      <c r="M341" s="47">
        <v>41880</v>
      </c>
      <c r="N341" s="161">
        <v>5517</v>
      </c>
      <c r="O341" s="171">
        <f t="shared" si="26"/>
        <v>427.5</v>
      </c>
      <c r="P341" s="12"/>
      <c r="Q341" s="182">
        <f t="shared" si="25"/>
        <v>1203.5</v>
      </c>
    </row>
    <row r="342" spans="1:17">
      <c r="A342" s="5" t="s">
        <v>432</v>
      </c>
      <c r="B342" s="68">
        <v>89232574209</v>
      </c>
      <c r="C342" s="119">
        <v>607</v>
      </c>
      <c r="D342" s="7" t="s">
        <v>165</v>
      </c>
      <c r="F342" s="8">
        <v>1.42</v>
      </c>
      <c r="G342" s="93">
        <v>10</v>
      </c>
      <c r="H342" s="4">
        <v>3353</v>
      </c>
      <c r="J342" s="131">
        <v>3353</v>
      </c>
      <c r="K342" s="143">
        <f t="shared" si="24"/>
        <v>0</v>
      </c>
      <c r="L342" s="152">
        <v>41865</v>
      </c>
      <c r="M342" s="47">
        <v>41880</v>
      </c>
      <c r="N342" s="161">
        <v>2611</v>
      </c>
      <c r="O342" s="171">
        <f t="shared" si="26"/>
        <v>213</v>
      </c>
      <c r="P342" s="12"/>
      <c r="Q342" s="182">
        <f t="shared" si="25"/>
        <v>529</v>
      </c>
    </row>
    <row r="343" spans="1:17">
      <c r="A343" s="5" t="s">
        <v>432</v>
      </c>
      <c r="B343" s="68">
        <v>89232574209</v>
      </c>
      <c r="C343" s="119">
        <v>608</v>
      </c>
      <c r="D343" s="7" t="s">
        <v>168</v>
      </c>
      <c r="F343" s="8">
        <v>1.17</v>
      </c>
      <c r="G343" s="93">
        <v>3</v>
      </c>
      <c r="H343" s="4">
        <v>2942</v>
      </c>
      <c r="J343" s="131">
        <v>2942</v>
      </c>
      <c r="K343" s="143">
        <f t="shared" si="24"/>
        <v>0</v>
      </c>
      <c r="L343" s="152">
        <v>41865</v>
      </c>
      <c r="M343" s="47">
        <v>41880</v>
      </c>
      <c r="N343" s="161">
        <v>2271</v>
      </c>
      <c r="O343" s="171">
        <f t="shared" si="26"/>
        <v>175.5</v>
      </c>
      <c r="P343" s="12"/>
      <c r="Q343" s="182">
        <f t="shared" si="25"/>
        <v>495.5</v>
      </c>
    </row>
    <row r="344" spans="1:17">
      <c r="A344" s="5" t="s">
        <v>432</v>
      </c>
      <c r="B344" s="68">
        <v>89232574209</v>
      </c>
      <c r="C344" s="119">
        <v>609</v>
      </c>
      <c r="D344" s="7" t="s">
        <v>80</v>
      </c>
      <c r="F344" s="8">
        <v>1.5</v>
      </c>
      <c r="G344" s="93">
        <v>4</v>
      </c>
      <c r="H344" s="4">
        <v>4424</v>
      </c>
      <c r="J344" s="131">
        <v>4424</v>
      </c>
      <c r="K344" s="143">
        <f t="shared" si="24"/>
        <v>0</v>
      </c>
      <c r="L344" s="152">
        <v>41865</v>
      </c>
      <c r="M344" s="34">
        <v>41884</v>
      </c>
      <c r="N344" s="161">
        <v>3570</v>
      </c>
      <c r="O344" s="171">
        <f t="shared" si="26"/>
        <v>225</v>
      </c>
      <c r="Q344" s="182">
        <f t="shared" si="25"/>
        <v>629</v>
      </c>
    </row>
    <row r="345" spans="1:17">
      <c r="A345" s="5" t="s">
        <v>435</v>
      </c>
      <c r="B345" s="68" t="s">
        <v>296</v>
      </c>
      <c r="C345" s="119">
        <v>610</v>
      </c>
      <c r="D345" s="7" t="s">
        <v>437</v>
      </c>
      <c r="F345" s="8">
        <v>3.59</v>
      </c>
      <c r="G345" s="93" t="s">
        <v>260</v>
      </c>
      <c r="H345" s="4">
        <v>11753</v>
      </c>
      <c r="J345" s="131">
        <v>11753</v>
      </c>
      <c r="K345" s="143">
        <f t="shared" si="24"/>
        <v>0</v>
      </c>
      <c r="L345" s="152">
        <v>41871</v>
      </c>
      <c r="M345" s="34">
        <v>41885</v>
      </c>
      <c r="N345" s="161">
        <v>6169</v>
      </c>
      <c r="O345" s="171">
        <f t="shared" si="26"/>
        <v>538.5</v>
      </c>
      <c r="Q345" s="182">
        <f t="shared" si="25"/>
        <v>5045.5</v>
      </c>
    </row>
    <row r="346" spans="1:17">
      <c r="A346" s="5" t="s">
        <v>435</v>
      </c>
      <c r="B346" s="68" t="s">
        <v>296</v>
      </c>
      <c r="C346" s="119">
        <v>611</v>
      </c>
      <c r="D346" s="7" t="s">
        <v>81</v>
      </c>
      <c r="F346" s="8">
        <v>2.17</v>
      </c>
      <c r="G346" s="93" t="s">
        <v>444</v>
      </c>
      <c r="H346" s="4">
        <v>7570</v>
      </c>
      <c r="J346" s="131">
        <v>7570</v>
      </c>
      <c r="K346" s="143">
        <f t="shared" si="24"/>
        <v>0</v>
      </c>
      <c r="L346" s="152">
        <v>41871</v>
      </c>
      <c r="M346" s="34">
        <v>41885</v>
      </c>
      <c r="N346" s="161">
        <v>6568</v>
      </c>
      <c r="O346" s="171">
        <f t="shared" si="26"/>
        <v>325.5</v>
      </c>
      <c r="Q346" s="182">
        <f t="shared" si="25"/>
        <v>676.5</v>
      </c>
    </row>
    <row r="347" spans="1:17">
      <c r="A347" s="5" t="s">
        <v>435</v>
      </c>
      <c r="B347" s="68" t="s">
        <v>296</v>
      </c>
      <c r="C347" s="119">
        <v>612</v>
      </c>
      <c r="D347" s="7" t="s">
        <v>346</v>
      </c>
      <c r="F347" s="8">
        <v>1.7</v>
      </c>
      <c r="G347" s="93">
        <v>6</v>
      </c>
      <c r="H347" s="4">
        <v>3247</v>
      </c>
      <c r="J347" s="131">
        <v>3247</v>
      </c>
      <c r="K347" s="143">
        <f t="shared" si="24"/>
        <v>0</v>
      </c>
      <c r="L347" s="152">
        <v>41871</v>
      </c>
      <c r="M347" s="34">
        <v>41885</v>
      </c>
      <c r="N347" s="161">
        <v>5811</v>
      </c>
      <c r="O347" s="171">
        <f t="shared" si="26"/>
        <v>255</v>
      </c>
      <c r="Q347" s="182">
        <f t="shared" si="25"/>
        <v>-2819</v>
      </c>
    </row>
    <row r="348" spans="1:17">
      <c r="A348" s="5" t="s">
        <v>436</v>
      </c>
      <c r="B348" s="68" t="s">
        <v>441</v>
      </c>
      <c r="C348" s="119">
        <v>613</v>
      </c>
      <c r="D348" s="7" t="s">
        <v>442</v>
      </c>
      <c r="F348" s="8">
        <v>2.64</v>
      </c>
      <c r="G348" s="93">
        <v>13</v>
      </c>
      <c r="H348" s="4">
        <v>8070</v>
      </c>
      <c r="J348" s="131">
        <v>8070</v>
      </c>
      <c r="K348" s="143">
        <f t="shared" si="24"/>
        <v>0</v>
      </c>
      <c r="L348" s="152">
        <v>41871</v>
      </c>
      <c r="M348" s="34">
        <v>41879</v>
      </c>
      <c r="N348" s="161">
        <v>6290</v>
      </c>
      <c r="O348" s="171">
        <f t="shared" si="26"/>
        <v>396</v>
      </c>
      <c r="Q348" s="182">
        <f t="shared" si="25"/>
        <v>1384</v>
      </c>
    </row>
    <row r="349" spans="1:17">
      <c r="A349" s="5" t="s">
        <v>436</v>
      </c>
      <c r="B349" s="68" t="s">
        <v>441</v>
      </c>
      <c r="C349" s="119">
        <v>614</v>
      </c>
      <c r="F349" s="8">
        <v>1.9</v>
      </c>
      <c r="G349" s="93">
        <v>8</v>
      </c>
      <c r="H349" s="4">
        <v>5200</v>
      </c>
      <c r="J349" s="131">
        <v>5200</v>
      </c>
      <c r="K349" s="143">
        <f t="shared" si="24"/>
        <v>0</v>
      </c>
      <c r="L349" s="152">
        <v>41871</v>
      </c>
      <c r="M349" s="34">
        <v>41879</v>
      </c>
      <c r="N349" s="161">
        <v>3783</v>
      </c>
      <c r="O349" s="171">
        <f t="shared" si="26"/>
        <v>285</v>
      </c>
      <c r="Q349" s="182">
        <f t="shared" si="25"/>
        <v>1132</v>
      </c>
    </row>
    <row r="350" spans="1:17">
      <c r="A350" s="5" t="s">
        <v>295</v>
      </c>
      <c r="B350" s="68" t="s">
        <v>296</v>
      </c>
      <c r="C350" s="119">
        <v>615</v>
      </c>
      <c r="D350" s="7" t="s">
        <v>438</v>
      </c>
      <c r="F350" s="8">
        <v>0.55000000000000004</v>
      </c>
      <c r="G350" s="93">
        <v>4</v>
      </c>
      <c r="H350" s="4">
        <v>3510</v>
      </c>
      <c r="J350" s="131">
        <v>3510</v>
      </c>
      <c r="K350" s="143">
        <f t="shared" ref="K350:K381" si="27">H350-J350</f>
        <v>0</v>
      </c>
      <c r="L350" s="152">
        <v>41872</v>
      </c>
      <c r="M350" s="34">
        <v>41879</v>
      </c>
      <c r="N350" s="161">
        <v>2380</v>
      </c>
      <c r="O350" s="171">
        <f t="shared" si="26"/>
        <v>82.5</v>
      </c>
      <c r="Q350" s="182">
        <f t="shared" si="25"/>
        <v>1047.5</v>
      </c>
    </row>
    <row r="351" spans="1:17">
      <c r="A351" s="5" t="s">
        <v>401</v>
      </c>
      <c r="B351" s="68" t="s">
        <v>403</v>
      </c>
      <c r="C351" s="119">
        <v>616</v>
      </c>
      <c r="D351" s="7" t="s">
        <v>445</v>
      </c>
      <c r="F351" s="8">
        <v>8.2100000000000009</v>
      </c>
      <c r="G351" s="93" t="s">
        <v>446</v>
      </c>
      <c r="H351" s="4">
        <v>51652</v>
      </c>
      <c r="I351" s="37"/>
      <c r="J351" s="131">
        <v>51652</v>
      </c>
      <c r="K351" s="143">
        <f t="shared" si="27"/>
        <v>0</v>
      </c>
      <c r="M351" s="34">
        <v>41905</v>
      </c>
      <c r="N351" s="161">
        <v>38236</v>
      </c>
      <c r="O351" s="171">
        <f t="shared" si="26"/>
        <v>1231.5000000000002</v>
      </c>
      <c r="Q351" s="182">
        <f t="shared" si="25"/>
        <v>12184.5</v>
      </c>
    </row>
    <row r="352" spans="1:17">
      <c r="A352" s="5" t="s">
        <v>439</v>
      </c>
      <c r="B352" s="68" t="s">
        <v>443</v>
      </c>
      <c r="C352" s="119">
        <v>617</v>
      </c>
      <c r="D352" s="7" t="s">
        <v>154</v>
      </c>
      <c r="F352" s="8">
        <v>2.38</v>
      </c>
      <c r="G352" s="93">
        <v>10</v>
      </c>
      <c r="H352" s="4">
        <v>4521</v>
      </c>
      <c r="J352" s="131">
        <v>4521</v>
      </c>
      <c r="K352" s="143">
        <f t="shared" si="27"/>
        <v>0</v>
      </c>
      <c r="M352" s="34">
        <v>41893</v>
      </c>
      <c r="N352" s="161">
        <v>3094</v>
      </c>
      <c r="O352" s="171">
        <f t="shared" si="26"/>
        <v>357</v>
      </c>
      <c r="Q352" s="182">
        <f t="shared" si="25"/>
        <v>1070</v>
      </c>
    </row>
    <row r="353" spans="1:17">
      <c r="A353" s="5" t="s">
        <v>440</v>
      </c>
      <c r="C353" s="119">
        <v>618</v>
      </c>
      <c r="D353" s="7" t="s">
        <v>228</v>
      </c>
      <c r="F353" s="8">
        <v>4.38</v>
      </c>
      <c r="G353" s="93">
        <v>13</v>
      </c>
      <c r="H353" s="4">
        <v>13780</v>
      </c>
      <c r="I353" s="48"/>
      <c r="J353" s="131">
        <v>13780</v>
      </c>
      <c r="K353" s="143">
        <f t="shared" si="27"/>
        <v>0</v>
      </c>
      <c r="M353" s="34"/>
      <c r="N353" s="161">
        <v>10237</v>
      </c>
      <c r="O353" s="171">
        <f t="shared" si="26"/>
        <v>657</v>
      </c>
      <c r="Q353" s="181">
        <f t="shared" si="25"/>
        <v>2886</v>
      </c>
    </row>
    <row r="354" spans="1:17">
      <c r="A354" s="5" t="s">
        <v>448</v>
      </c>
      <c r="C354" s="119">
        <v>619</v>
      </c>
      <c r="D354" s="7" t="s">
        <v>451</v>
      </c>
      <c r="F354" s="8">
        <v>2.69</v>
      </c>
      <c r="G354" s="93">
        <v>12</v>
      </c>
      <c r="H354" s="4">
        <v>6081</v>
      </c>
      <c r="J354" s="131">
        <v>6081</v>
      </c>
      <c r="K354" s="143">
        <f t="shared" si="27"/>
        <v>0</v>
      </c>
      <c r="M354" s="34">
        <v>41897</v>
      </c>
      <c r="N354" s="161">
        <v>5322</v>
      </c>
      <c r="O354" s="171">
        <f t="shared" si="26"/>
        <v>403.5</v>
      </c>
      <c r="Q354" s="182">
        <f t="shared" si="25"/>
        <v>355.5</v>
      </c>
    </row>
    <row r="355" spans="1:17">
      <c r="A355" s="5" t="s">
        <v>428</v>
      </c>
      <c r="C355" s="119">
        <v>620</v>
      </c>
      <c r="F355" s="8">
        <v>0.5</v>
      </c>
      <c r="K355" s="143">
        <f t="shared" si="27"/>
        <v>0</v>
      </c>
      <c r="M355" s="34"/>
      <c r="N355" s="161">
        <v>1092</v>
      </c>
      <c r="O355" s="171">
        <f t="shared" si="26"/>
        <v>75</v>
      </c>
      <c r="Q355" s="182">
        <f t="shared" si="25"/>
        <v>-1167</v>
      </c>
    </row>
    <row r="356" spans="1:17">
      <c r="A356" s="5" t="s">
        <v>428</v>
      </c>
      <c r="C356" s="119">
        <v>621</v>
      </c>
      <c r="F356" s="8">
        <v>0.5</v>
      </c>
      <c r="K356" s="143">
        <f t="shared" si="27"/>
        <v>0</v>
      </c>
      <c r="M356" s="34"/>
      <c r="N356" s="161">
        <v>895</v>
      </c>
      <c r="O356" s="171">
        <f t="shared" si="26"/>
        <v>75</v>
      </c>
      <c r="Q356" s="182">
        <f t="shared" si="25"/>
        <v>-970</v>
      </c>
    </row>
    <row r="357" spans="1:17">
      <c r="A357" s="5" t="s">
        <v>417</v>
      </c>
      <c r="B357" s="68" t="s">
        <v>419</v>
      </c>
      <c r="C357" s="119">
        <v>622</v>
      </c>
      <c r="D357" s="7" t="s">
        <v>29</v>
      </c>
      <c r="F357" s="8">
        <v>3.75</v>
      </c>
      <c r="G357" s="93">
        <v>15</v>
      </c>
      <c r="H357" s="4">
        <v>5440</v>
      </c>
      <c r="I357" s="48"/>
      <c r="J357" s="131">
        <v>5440</v>
      </c>
      <c r="K357" s="143">
        <f t="shared" si="27"/>
        <v>0</v>
      </c>
      <c r="L357" s="152">
        <v>41880</v>
      </c>
      <c r="M357" s="34">
        <v>41894</v>
      </c>
      <c r="N357" s="161">
        <v>3940</v>
      </c>
      <c r="O357" s="171">
        <f t="shared" si="26"/>
        <v>562.5</v>
      </c>
      <c r="Q357" s="182">
        <f t="shared" si="25"/>
        <v>937.5</v>
      </c>
    </row>
    <row r="358" spans="1:17">
      <c r="A358" s="5" t="s">
        <v>435</v>
      </c>
      <c r="B358" s="68" t="s">
        <v>296</v>
      </c>
      <c r="C358" s="119">
        <v>623</v>
      </c>
      <c r="D358" s="7" t="s">
        <v>437</v>
      </c>
      <c r="F358" s="8">
        <v>2.2999999999999998</v>
      </c>
      <c r="G358" s="93">
        <v>9</v>
      </c>
      <c r="H358" s="4">
        <v>5513</v>
      </c>
      <c r="J358" s="131">
        <v>5513</v>
      </c>
      <c r="K358" s="143">
        <f t="shared" si="27"/>
        <v>0</v>
      </c>
      <c r="L358" s="152">
        <v>41880</v>
      </c>
      <c r="M358" s="34">
        <v>41897</v>
      </c>
      <c r="N358" s="161">
        <v>2986</v>
      </c>
      <c r="O358" s="171">
        <f t="shared" si="26"/>
        <v>345</v>
      </c>
      <c r="Q358" s="182">
        <f t="shared" si="25"/>
        <v>2182</v>
      </c>
    </row>
    <row r="359" spans="1:17">
      <c r="A359" s="5" t="s">
        <v>435</v>
      </c>
      <c r="B359" s="68" t="s">
        <v>296</v>
      </c>
      <c r="C359" s="119">
        <v>624</v>
      </c>
      <c r="D359" s="7" t="s">
        <v>449</v>
      </c>
      <c r="F359" s="8">
        <v>1</v>
      </c>
      <c r="G359" s="93">
        <v>8</v>
      </c>
      <c r="H359" s="4">
        <v>3291</v>
      </c>
      <c r="J359" s="131">
        <v>3291</v>
      </c>
      <c r="K359" s="143">
        <f t="shared" si="27"/>
        <v>0</v>
      </c>
      <c r="L359" s="152">
        <v>41880</v>
      </c>
      <c r="M359" s="34">
        <v>41897</v>
      </c>
      <c r="N359" s="161">
        <v>2397</v>
      </c>
      <c r="O359" s="171">
        <f t="shared" si="26"/>
        <v>150</v>
      </c>
      <c r="Q359" s="182">
        <f t="shared" si="25"/>
        <v>744</v>
      </c>
    </row>
    <row r="360" spans="1:17">
      <c r="A360" s="5" t="s">
        <v>435</v>
      </c>
      <c r="B360" s="68" t="s">
        <v>296</v>
      </c>
      <c r="C360" s="119">
        <v>625</v>
      </c>
      <c r="D360" s="7" t="s">
        <v>450</v>
      </c>
      <c r="F360" s="8">
        <v>1.2</v>
      </c>
      <c r="G360" s="93">
        <v>6</v>
      </c>
      <c r="H360" s="4">
        <v>2356</v>
      </c>
      <c r="J360" s="131">
        <v>2356</v>
      </c>
      <c r="K360" s="143">
        <f t="shared" si="27"/>
        <v>0</v>
      </c>
      <c r="L360" s="152">
        <v>41880</v>
      </c>
      <c r="M360" s="34">
        <v>41897</v>
      </c>
      <c r="N360" s="161">
        <v>1716</v>
      </c>
      <c r="O360" s="171">
        <f t="shared" si="26"/>
        <v>180</v>
      </c>
      <c r="Q360" s="182">
        <f t="shared" si="25"/>
        <v>460</v>
      </c>
    </row>
    <row r="361" spans="1:17">
      <c r="A361" s="5" t="s">
        <v>391</v>
      </c>
      <c r="B361" s="68" t="s">
        <v>431</v>
      </c>
      <c r="C361" s="119">
        <v>626</v>
      </c>
      <c r="D361" s="7" t="s">
        <v>182</v>
      </c>
      <c r="F361" s="8">
        <v>1.72</v>
      </c>
      <c r="G361" s="93">
        <v>8</v>
      </c>
      <c r="H361" s="4">
        <v>3605</v>
      </c>
      <c r="I361" s="37"/>
      <c r="J361" s="131">
        <v>3605</v>
      </c>
      <c r="K361" s="143">
        <f t="shared" si="27"/>
        <v>0</v>
      </c>
      <c r="L361" s="152">
        <v>41880</v>
      </c>
      <c r="M361" s="34">
        <v>41893</v>
      </c>
      <c r="N361" s="161">
        <v>2607</v>
      </c>
      <c r="O361" s="171">
        <f t="shared" si="26"/>
        <v>258</v>
      </c>
      <c r="Q361" s="182">
        <f t="shared" si="25"/>
        <v>740</v>
      </c>
    </row>
    <row r="362" spans="1:17">
      <c r="A362" s="5" t="s">
        <v>452</v>
      </c>
      <c r="B362" s="68">
        <v>89137424631</v>
      </c>
      <c r="C362" s="119">
        <v>627</v>
      </c>
      <c r="D362" s="7" t="s">
        <v>228</v>
      </c>
      <c r="F362" s="8">
        <v>0.99</v>
      </c>
      <c r="G362" s="93">
        <v>9</v>
      </c>
      <c r="H362" s="4">
        <v>1450</v>
      </c>
      <c r="J362" s="131">
        <v>1450</v>
      </c>
      <c r="K362" s="143">
        <f t="shared" si="27"/>
        <v>0</v>
      </c>
      <c r="L362" s="152">
        <v>41884</v>
      </c>
      <c r="M362" s="34">
        <v>41870</v>
      </c>
      <c r="N362" s="161">
        <v>1050</v>
      </c>
      <c r="O362" s="171">
        <f t="shared" si="26"/>
        <v>148.5</v>
      </c>
      <c r="Q362" s="182">
        <f t="shared" si="25"/>
        <v>251.5</v>
      </c>
    </row>
    <row r="363" spans="1:17">
      <c r="A363" s="5" t="s">
        <v>452</v>
      </c>
      <c r="B363" s="68">
        <v>89137424631</v>
      </c>
      <c r="C363" s="119">
        <v>628</v>
      </c>
      <c r="D363" s="7" t="s">
        <v>228</v>
      </c>
      <c r="F363" s="8">
        <v>0.98</v>
      </c>
      <c r="G363" s="93">
        <v>8</v>
      </c>
      <c r="H363" s="4">
        <v>1450</v>
      </c>
      <c r="J363" s="131">
        <v>1450</v>
      </c>
      <c r="K363" s="143">
        <f t="shared" si="27"/>
        <v>0</v>
      </c>
      <c r="L363" s="152">
        <v>41884</v>
      </c>
      <c r="M363" s="34">
        <v>41870</v>
      </c>
      <c r="N363" s="161">
        <v>1050</v>
      </c>
      <c r="O363" s="171">
        <f t="shared" si="26"/>
        <v>147</v>
      </c>
      <c r="Q363" s="182">
        <f t="shared" si="25"/>
        <v>253</v>
      </c>
    </row>
    <row r="364" spans="1:17">
      <c r="A364" s="5" t="s">
        <v>452</v>
      </c>
      <c r="B364" s="68">
        <v>89137424631</v>
      </c>
      <c r="C364" s="119">
        <v>629</v>
      </c>
      <c r="D364" s="7" t="s">
        <v>156</v>
      </c>
      <c r="F364" s="8">
        <v>1.08</v>
      </c>
      <c r="G364" s="93">
        <v>6</v>
      </c>
      <c r="H364" s="4">
        <v>3525</v>
      </c>
      <c r="J364" s="131">
        <v>3525</v>
      </c>
      <c r="K364" s="143">
        <f t="shared" si="27"/>
        <v>0</v>
      </c>
      <c r="L364" s="152">
        <v>41884</v>
      </c>
      <c r="M364" s="34">
        <v>41870</v>
      </c>
      <c r="N364" s="161">
        <v>2997</v>
      </c>
      <c r="O364" s="171">
        <f t="shared" si="26"/>
        <v>162</v>
      </c>
      <c r="Q364" s="182">
        <f t="shared" si="25"/>
        <v>366</v>
      </c>
    </row>
    <row r="365" spans="1:17">
      <c r="A365" s="5" t="s">
        <v>452</v>
      </c>
      <c r="B365" s="68">
        <v>89137424631</v>
      </c>
      <c r="C365" s="119">
        <v>630</v>
      </c>
      <c r="D365" s="7" t="s">
        <v>453</v>
      </c>
      <c r="F365" s="8">
        <v>1.27</v>
      </c>
      <c r="G365" s="93">
        <v>11</v>
      </c>
      <c r="H365" s="4">
        <v>1854</v>
      </c>
      <c r="J365" s="131">
        <v>1854</v>
      </c>
      <c r="K365" s="143">
        <f t="shared" si="27"/>
        <v>0</v>
      </c>
      <c r="L365" s="152">
        <v>41884</v>
      </c>
      <c r="M365" s="34">
        <v>41870</v>
      </c>
      <c r="N365" s="161">
        <v>1343</v>
      </c>
      <c r="O365" s="171">
        <f t="shared" si="26"/>
        <v>190.5</v>
      </c>
      <c r="Q365" s="182">
        <f t="shared" si="25"/>
        <v>320.5</v>
      </c>
    </row>
    <row r="366" spans="1:17">
      <c r="A366" s="5" t="s">
        <v>299</v>
      </c>
      <c r="B366" s="68" t="s">
        <v>454</v>
      </c>
      <c r="C366" s="119">
        <v>631</v>
      </c>
      <c r="D366" s="7" t="s">
        <v>455</v>
      </c>
      <c r="F366" s="8">
        <v>7.52</v>
      </c>
      <c r="G366" s="93" t="s">
        <v>456</v>
      </c>
      <c r="H366" s="4">
        <v>24039</v>
      </c>
      <c r="J366" s="131">
        <v>24039</v>
      </c>
      <c r="K366" s="143">
        <f t="shared" si="27"/>
        <v>0</v>
      </c>
      <c r="L366" s="152">
        <v>41885</v>
      </c>
      <c r="M366" s="34">
        <v>41900</v>
      </c>
      <c r="N366" s="161">
        <v>19105</v>
      </c>
      <c r="O366" s="171">
        <f t="shared" si="26"/>
        <v>1128</v>
      </c>
      <c r="Q366" s="182">
        <f t="shared" si="25"/>
        <v>3806</v>
      </c>
    </row>
    <row r="367" spans="1:17">
      <c r="A367" s="5" t="s">
        <v>299</v>
      </c>
      <c r="B367" s="68" t="s">
        <v>454</v>
      </c>
      <c r="C367" s="119">
        <v>632</v>
      </c>
      <c r="D367" s="7" t="s">
        <v>455</v>
      </c>
      <c r="F367" s="8">
        <v>1</v>
      </c>
      <c r="G367" s="93">
        <v>2</v>
      </c>
      <c r="H367" s="4">
        <v>7000</v>
      </c>
      <c r="J367" s="131">
        <v>7000</v>
      </c>
      <c r="K367" s="143">
        <f t="shared" si="27"/>
        <v>0</v>
      </c>
      <c r="L367" s="152">
        <v>41885</v>
      </c>
      <c r="M367" s="34">
        <v>41900</v>
      </c>
      <c r="N367" s="161">
        <v>4850</v>
      </c>
      <c r="O367" s="171">
        <f t="shared" si="26"/>
        <v>150</v>
      </c>
      <c r="Q367" s="182">
        <f t="shared" si="25"/>
        <v>2000</v>
      </c>
    </row>
    <row r="368" spans="1:17">
      <c r="A368" s="5" t="s">
        <v>448</v>
      </c>
      <c r="B368" s="68">
        <v>2485035</v>
      </c>
      <c r="C368" s="119">
        <v>633</v>
      </c>
      <c r="D368" s="7" t="s">
        <v>317</v>
      </c>
      <c r="F368" s="8">
        <v>1.54</v>
      </c>
      <c r="G368" s="93">
        <v>8</v>
      </c>
      <c r="H368" s="4">
        <v>5080</v>
      </c>
      <c r="J368" s="131">
        <v>5080</v>
      </c>
      <c r="K368" s="143">
        <f t="shared" si="27"/>
        <v>0</v>
      </c>
      <c r="L368" s="152">
        <v>41887</v>
      </c>
      <c r="M368" s="34">
        <v>41907</v>
      </c>
      <c r="N368" s="161">
        <v>2358</v>
      </c>
      <c r="O368" s="171">
        <f t="shared" si="26"/>
        <v>231</v>
      </c>
      <c r="Q368" s="182">
        <f t="shared" si="25"/>
        <v>2491</v>
      </c>
    </row>
    <row r="369" spans="1:17">
      <c r="A369" s="5" t="s">
        <v>448</v>
      </c>
      <c r="B369" s="68">
        <v>2485035</v>
      </c>
      <c r="C369" s="119">
        <v>634</v>
      </c>
      <c r="D369" s="7" t="s">
        <v>383</v>
      </c>
      <c r="F369" s="8">
        <v>1.7</v>
      </c>
      <c r="G369" s="93">
        <v>5</v>
      </c>
      <c r="H369" s="4">
        <v>5582</v>
      </c>
      <c r="J369" s="131">
        <v>5582</v>
      </c>
      <c r="K369" s="143">
        <f t="shared" si="27"/>
        <v>0</v>
      </c>
      <c r="L369" s="152">
        <v>41887</v>
      </c>
      <c r="M369" s="34">
        <v>41907</v>
      </c>
      <c r="N369" s="161">
        <v>4016</v>
      </c>
      <c r="O369" s="171">
        <f t="shared" si="26"/>
        <v>255</v>
      </c>
      <c r="Q369" s="182">
        <f t="shared" si="25"/>
        <v>1311</v>
      </c>
    </row>
    <row r="370" spans="1:17">
      <c r="A370" s="5" t="s">
        <v>435</v>
      </c>
      <c r="B370" s="68" t="s">
        <v>296</v>
      </c>
      <c r="C370" s="104">
        <v>635</v>
      </c>
      <c r="D370" s="7" t="s">
        <v>457</v>
      </c>
      <c r="F370" s="8">
        <v>2.7</v>
      </c>
      <c r="G370" s="93">
        <v>12</v>
      </c>
      <c r="H370" s="4">
        <v>4741</v>
      </c>
      <c r="J370" s="131">
        <v>4741</v>
      </c>
      <c r="K370" s="143">
        <f t="shared" si="27"/>
        <v>0</v>
      </c>
      <c r="L370" s="152">
        <v>41887</v>
      </c>
      <c r="M370" s="34">
        <v>41905</v>
      </c>
      <c r="N370" s="161">
        <v>3657</v>
      </c>
      <c r="O370" s="171">
        <f t="shared" si="26"/>
        <v>405</v>
      </c>
      <c r="Q370" s="182">
        <f t="shared" si="25"/>
        <v>679</v>
      </c>
    </row>
    <row r="371" spans="1:17">
      <c r="A371" s="5" t="s">
        <v>435</v>
      </c>
      <c r="B371" s="68" t="s">
        <v>296</v>
      </c>
      <c r="C371" s="119">
        <v>636</v>
      </c>
      <c r="D371" s="7" t="s">
        <v>184</v>
      </c>
      <c r="F371" s="8">
        <v>0.83</v>
      </c>
      <c r="G371" s="93">
        <v>4</v>
      </c>
      <c r="H371" s="4">
        <v>2990</v>
      </c>
      <c r="J371" s="131">
        <v>2990</v>
      </c>
      <c r="K371" s="143">
        <f t="shared" si="27"/>
        <v>0</v>
      </c>
      <c r="L371" s="152">
        <v>41887</v>
      </c>
      <c r="M371" s="34">
        <v>41905</v>
      </c>
      <c r="N371" s="161">
        <v>1730</v>
      </c>
      <c r="O371" s="171">
        <f t="shared" si="26"/>
        <v>124.5</v>
      </c>
      <c r="Q371" s="182">
        <f t="shared" si="25"/>
        <v>1135.5</v>
      </c>
    </row>
    <row r="372" spans="1:17">
      <c r="A372" s="5" t="s">
        <v>299</v>
      </c>
      <c r="B372" s="68" t="s">
        <v>454</v>
      </c>
      <c r="C372" s="119">
        <v>637</v>
      </c>
      <c r="D372" s="7" t="s">
        <v>458</v>
      </c>
      <c r="F372" s="8">
        <v>3.12</v>
      </c>
      <c r="G372" s="93">
        <v>10</v>
      </c>
      <c r="H372" s="4">
        <v>7231</v>
      </c>
      <c r="I372" s="37"/>
      <c r="J372" s="131">
        <v>7231</v>
      </c>
      <c r="K372" s="143">
        <f t="shared" si="27"/>
        <v>0</v>
      </c>
      <c r="L372" s="152">
        <v>41892</v>
      </c>
      <c r="M372" s="34">
        <v>41905</v>
      </c>
      <c r="N372" s="161">
        <v>3781</v>
      </c>
      <c r="O372" s="171">
        <f t="shared" si="26"/>
        <v>468</v>
      </c>
      <c r="Q372" s="182">
        <f t="shared" si="25"/>
        <v>2982</v>
      </c>
    </row>
    <row r="373" spans="1:17">
      <c r="A373" s="5" t="s">
        <v>299</v>
      </c>
      <c r="B373" s="68" t="s">
        <v>454</v>
      </c>
      <c r="C373" s="119">
        <v>638</v>
      </c>
      <c r="D373" s="7" t="s">
        <v>228</v>
      </c>
      <c r="F373" s="8">
        <v>1.95</v>
      </c>
      <c r="G373" s="93">
        <v>10</v>
      </c>
      <c r="H373" s="4">
        <v>2833</v>
      </c>
      <c r="I373" s="37"/>
      <c r="J373" s="131">
        <v>2833</v>
      </c>
      <c r="K373" s="143">
        <f t="shared" si="27"/>
        <v>0</v>
      </c>
      <c r="L373" s="152">
        <v>41892</v>
      </c>
      <c r="M373" s="34">
        <v>41905</v>
      </c>
      <c r="N373" s="161">
        <v>2051</v>
      </c>
      <c r="O373" s="171">
        <f t="shared" si="26"/>
        <v>292.5</v>
      </c>
      <c r="Q373" s="182">
        <f t="shared" si="25"/>
        <v>489.5</v>
      </c>
    </row>
    <row r="374" spans="1:17">
      <c r="A374" s="5" t="s">
        <v>448</v>
      </c>
      <c r="B374" s="68">
        <v>2485035</v>
      </c>
      <c r="C374" s="119">
        <v>639</v>
      </c>
      <c r="D374" s="7" t="s">
        <v>184</v>
      </c>
      <c r="F374" s="8">
        <v>1.99</v>
      </c>
      <c r="G374" s="93">
        <v>9</v>
      </c>
      <c r="H374" s="4">
        <v>4577</v>
      </c>
      <c r="J374" s="131">
        <v>4577</v>
      </c>
      <c r="K374" s="143">
        <f t="shared" si="27"/>
        <v>0</v>
      </c>
      <c r="L374" s="152">
        <v>41897</v>
      </c>
      <c r="M374" s="34">
        <v>41907</v>
      </c>
      <c r="N374" s="161">
        <v>3442</v>
      </c>
      <c r="O374" s="171">
        <f t="shared" si="26"/>
        <v>298.5</v>
      </c>
      <c r="Q374" s="182">
        <f t="shared" si="25"/>
        <v>836.5</v>
      </c>
    </row>
    <row r="375" spans="1:17">
      <c r="A375" s="5" t="s">
        <v>448</v>
      </c>
      <c r="B375" s="68">
        <v>2485035</v>
      </c>
      <c r="C375" s="119">
        <v>640</v>
      </c>
      <c r="D375" s="7" t="s">
        <v>459</v>
      </c>
      <c r="F375" s="8">
        <v>2.68</v>
      </c>
      <c r="G375" s="93">
        <v>9</v>
      </c>
      <c r="H375" s="4">
        <v>5646</v>
      </c>
      <c r="J375" s="131">
        <v>5646</v>
      </c>
      <c r="K375" s="143">
        <f t="shared" si="27"/>
        <v>0</v>
      </c>
      <c r="L375" s="152">
        <v>41897</v>
      </c>
      <c r="M375" s="34">
        <v>41907</v>
      </c>
      <c r="N375" s="161">
        <v>3855</v>
      </c>
      <c r="O375" s="171">
        <f t="shared" si="26"/>
        <v>402</v>
      </c>
      <c r="Q375" s="182">
        <f t="shared" si="25"/>
        <v>1389</v>
      </c>
    </row>
    <row r="376" spans="1:17">
      <c r="A376" s="5" t="s">
        <v>448</v>
      </c>
      <c r="B376" s="68">
        <v>2485035</v>
      </c>
      <c r="C376" s="119">
        <v>641</v>
      </c>
      <c r="D376" s="7" t="s">
        <v>459</v>
      </c>
      <c r="F376" s="8">
        <v>1.26</v>
      </c>
      <c r="G376" s="93">
        <v>1</v>
      </c>
      <c r="H376" s="4">
        <v>3940</v>
      </c>
      <c r="J376" s="131">
        <v>3940</v>
      </c>
      <c r="K376" s="143">
        <f t="shared" si="27"/>
        <v>0</v>
      </c>
      <c r="L376" s="152">
        <v>41897</v>
      </c>
      <c r="M376" s="34">
        <v>41907</v>
      </c>
      <c r="N376" s="161">
        <v>2078</v>
      </c>
      <c r="O376" s="171">
        <f t="shared" si="26"/>
        <v>189</v>
      </c>
      <c r="Q376" s="182">
        <f t="shared" si="25"/>
        <v>1673</v>
      </c>
    </row>
    <row r="377" spans="1:17">
      <c r="A377" s="5" t="s">
        <v>439</v>
      </c>
      <c r="B377" s="68" t="s">
        <v>443</v>
      </c>
      <c r="C377" s="119">
        <v>642</v>
      </c>
      <c r="D377" s="7" t="s">
        <v>445</v>
      </c>
      <c r="F377" s="8">
        <v>3.45</v>
      </c>
      <c r="G377" s="93">
        <v>18</v>
      </c>
      <c r="H377" s="4">
        <v>9494</v>
      </c>
      <c r="I377" s="37"/>
      <c r="J377" s="131">
        <v>9494</v>
      </c>
      <c r="K377" s="143">
        <f t="shared" si="27"/>
        <v>0</v>
      </c>
      <c r="L377" s="152">
        <v>41899</v>
      </c>
      <c r="M377" s="34">
        <v>41913</v>
      </c>
      <c r="N377" s="161">
        <v>5677</v>
      </c>
      <c r="O377" s="171">
        <f t="shared" si="26"/>
        <v>517.5</v>
      </c>
      <c r="Q377" s="182">
        <f t="shared" si="25"/>
        <v>3299.5</v>
      </c>
    </row>
    <row r="378" spans="1:17">
      <c r="A378" s="5" t="s">
        <v>448</v>
      </c>
      <c r="B378" s="68">
        <v>2485035</v>
      </c>
      <c r="C378" s="119">
        <v>643</v>
      </c>
      <c r="D378" s="49" t="s">
        <v>277</v>
      </c>
      <c r="E378" s="49"/>
      <c r="F378" s="8">
        <v>4.78</v>
      </c>
      <c r="G378" s="93">
        <v>19</v>
      </c>
      <c r="H378" s="4">
        <v>12097</v>
      </c>
      <c r="J378" s="131">
        <v>12097</v>
      </c>
      <c r="K378" s="143">
        <f t="shared" si="27"/>
        <v>0</v>
      </c>
      <c r="L378" s="152">
        <v>41899</v>
      </c>
      <c r="M378" s="34"/>
      <c r="N378" s="161">
        <v>8271</v>
      </c>
      <c r="O378" s="171">
        <f t="shared" si="26"/>
        <v>717</v>
      </c>
      <c r="Q378" s="182">
        <f t="shared" si="25"/>
        <v>3109</v>
      </c>
    </row>
    <row r="379" spans="1:17">
      <c r="A379" s="5" t="s">
        <v>401</v>
      </c>
      <c r="B379" s="68">
        <v>89139461838</v>
      </c>
      <c r="C379" s="119">
        <v>644</v>
      </c>
      <c r="D379" s="7" t="s">
        <v>461</v>
      </c>
      <c r="F379" s="8">
        <v>9.49</v>
      </c>
      <c r="G379" s="93">
        <v>19</v>
      </c>
      <c r="H379" s="4">
        <v>21317</v>
      </c>
      <c r="I379" s="37"/>
      <c r="J379" s="131">
        <v>21317</v>
      </c>
      <c r="K379" s="143">
        <f t="shared" si="27"/>
        <v>0</v>
      </c>
      <c r="L379" s="152">
        <v>41899</v>
      </c>
      <c r="M379" s="34">
        <v>41913</v>
      </c>
      <c r="N379" s="161">
        <v>15867</v>
      </c>
      <c r="O379" s="171">
        <f t="shared" si="26"/>
        <v>1423.5</v>
      </c>
      <c r="Q379" s="182">
        <f t="shared" si="25"/>
        <v>4026.5</v>
      </c>
    </row>
    <row r="380" spans="1:17">
      <c r="A380" s="5" t="s">
        <v>448</v>
      </c>
      <c r="B380" s="68">
        <v>2485035</v>
      </c>
      <c r="C380" s="119">
        <v>645</v>
      </c>
      <c r="D380" s="7" t="s">
        <v>460</v>
      </c>
      <c r="F380" s="8">
        <v>4.28</v>
      </c>
      <c r="G380" s="93" t="s">
        <v>462</v>
      </c>
      <c r="H380" s="4">
        <v>13746</v>
      </c>
      <c r="J380" s="131">
        <v>13746</v>
      </c>
      <c r="K380" s="143">
        <f t="shared" si="27"/>
        <v>0</v>
      </c>
      <c r="L380" s="152">
        <v>41900</v>
      </c>
      <c r="M380" s="47">
        <v>41913</v>
      </c>
      <c r="N380" s="161">
        <v>11040</v>
      </c>
      <c r="O380" s="171">
        <f t="shared" si="26"/>
        <v>642</v>
      </c>
      <c r="Q380" s="182">
        <f t="shared" si="25"/>
        <v>2064</v>
      </c>
    </row>
    <row r="381" spans="1:17">
      <c r="A381" s="5" t="s">
        <v>448</v>
      </c>
      <c r="B381" s="68">
        <v>2485035</v>
      </c>
      <c r="C381" s="119">
        <v>646</v>
      </c>
      <c r="D381" s="7" t="s">
        <v>463</v>
      </c>
      <c r="F381" s="8">
        <v>1.22</v>
      </c>
      <c r="G381" s="93">
        <v>4</v>
      </c>
      <c r="H381" s="4">
        <v>2813</v>
      </c>
      <c r="J381" s="131">
        <v>2813</v>
      </c>
      <c r="K381" s="143">
        <f t="shared" si="27"/>
        <v>0</v>
      </c>
      <c r="L381" s="152">
        <v>41900</v>
      </c>
      <c r="M381" s="47">
        <v>41913</v>
      </c>
      <c r="N381" s="161">
        <v>2115</v>
      </c>
      <c r="O381" s="171">
        <f t="shared" si="26"/>
        <v>183</v>
      </c>
      <c r="Q381" s="182">
        <f t="shared" si="25"/>
        <v>515</v>
      </c>
    </row>
    <row r="382" spans="1:17">
      <c r="A382" s="5" t="s">
        <v>34</v>
      </c>
      <c r="C382" s="119">
        <v>647</v>
      </c>
      <c r="D382" s="7" t="s">
        <v>353</v>
      </c>
      <c r="F382" s="8">
        <v>0.91</v>
      </c>
      <c r="G382" s="93">
        <v>4</v>
      </c>
      <c r="H382" s="4">
        <v>2200</v>
      </c>
      <c r="J382" s="131">
        <v>2200</v>
      </c>
      <c r="K382" s="143">
        <f t="shared" ref="K382:K413" si="28">H382-J382</f>
        <v>0</v>
      </c>
      <c r="L382" s="152">
        <v>41901</v>
      </c>
      <c r="M382" s="34"/>
      <c r="N382" s="161">
        <v>1730</v>
      </c>
      <c r="O382" s="171">
        <f t="shared" si="26"/>
        <v>136.5</v>
      </c>
      <c r="Q382" s="182">
        <f t="shared" si="25"/>
        <v>333.5</v>
      </c>
    </row>
    <row r="383" spans="1:17">
      <c r="A383" s="5" t="s">
        <v>34</v>
      </c>
      <c r="C383" s="119">
        <v>648</v>
      </c>
      <c r="D383" s="7" t="s">
        <v>184</v>
      </c>
      <c r="F383" s="8">
        <v>1.49</v>
      </c>
      <c r="G383" s="93">
        <v>7</v>
      </c>
      <c r="H383" s="4">
        <v>2993</v>
      </c>
      <c r="J383" s="131">
        <v>2993</v>
      </c>
      <c r="K383" s="143">
        <f t="shared" si="28"/>
        <v>0</v>
      </c>
      <c r="L383" s="152">
        <v>41901</v>
      </c>
      <c r="M383" s="34"/>
      <c r="N383" s="161">
        <v>2290</v>
      </c>
      <c r="O383" s="171">
        <f t="shared" si="26"/>
        <v>223.5</v>
      </c>
      <c r="Q383" s="182">
        <f t="shared" ref="Q383:Q446" si="29">H383-N383-O383</f>
        <v>479.5</v>
      </c>
    </row>
    <row r="384" spans="1:17">
      <c r="A384" s="5" t="s">
        <v>464</v>
      </c>
      <c r="B384" s="68" t="s">
        <v>508</v>
      </c>
      <c r="C384" s="119">
        <v>649</v>
      </c>
      <c r="D384" s="7" t="s">
        <v>455</v>
      </c>
      <c r="F384" s="8">
        <v>6.38</v>
      </c>
      <c r="G384" s="93">
        <v>11</v>
      </c>
      <c r="H384" s="4">
        <v>15952</v>
      </c>
      <c r="J384" s="131">
        <v>15952</v>
      </c>
      <c r="K384" s="143">
        <f t="shared" si="28"/>
        <v>0</v>
      </c>
      <c r="L384" s="152">
        <v>41901</v>
      </c>
      <c r="M384" s="34"/>
      <c r="N384" s="161">
        <v>12261</v>
      </c>
      <c r="O384" s="171">
        <f t="shared" si="26"/>
        <v>957</v>
      </c>
      <c r="Q384" s="182">
        <f t="shared" si="29"/>
        <v>2734</v>
      </c>
    </row>
    <row r="385" spans="1:17">
      <c r="A385" s="5" t="s">
        <v>465</v>
      </c>
      <c r="B385" s="68" t="s">
        <v>466</v>
      </c>
      <c r="C385" s="119">
        <v>650</v>
      </c>
      <c r="D385" s="7" t="s">
        <v>459</v>
      </c>
      <c r="F385" s="8">
        <v>5.82</v>
      </c>
      <c r="G385" s="93">
        <v>24</v>
      </c>
      <c r="H385" s="4">
        <v>8442</v>
      </c>
      <c r="J385" s="131">
        <v>8442</v>
      </c>
      <c r="K385" s="143">
        <f t="shared" si="28"/>
        <v>0</v>
      </c>
      <c r="L385" s="152">
        <v>41901</v>
      </c>
      <c r="M385" s="34"/>
      <c r="N385" s="161">
        <v>6113</v>
      </c>
      <c r="O385" s="171">
        <f t="shared" si="26"/>
        <v>873</v>
      </c>
      <c r="Q385" s="182">
        <f t="shared" si="29"/>
        <v>1456</v>
      </c>
    </row>
    <row r="386" spans="1:17">
      <c r="A386" s="5" t="s">
        <v>391</v>
      </c>
      <c r="B386" s="68" t="s">
        <v>467</v>
      </c>
      <c r="C386" s="119">
        <v>651</v>
      </c>
      <c r="D386" s="7" t="s">
        <v>327</v>
      </c>
      <c r="F386" s="8">
        <v>2.95</v>
      </c>
      <c r="G386" s="93">
        <v>10</v>
      </c>
      <c r="H386" s="4">
        <v>4285</v>
      </c>
      <c r="I386" s="37"/>
      <c r="J386" s="131">
        <v>4285</v>
      </c>
      <c r="K386" s="143">
        <f t="shared" si="28"/>
        <v>0</v>
      </c>
      <c r="L386" s="152">
        <v>41901</v>
      </c>
      <c r="M386" s="34"/>
      <c r="N386" s="161">
        <v>3102</v>
      </c>
      <c r="O386" s="171">
        <f t="shared" si="26"/>
        <v>442.5</v>
      </c>
      <c r="Q386" s="182">
        <f t="shared" si="29"/>
        <v>740.5</v>
      </c>
    </row>
    <row r="387" spans="1:17">
      <c r="A387" s="5" t="s">
        <v>391</v>
      </c>
      <c r="B387" s="68" t="s">
        <v>467</v>
      </c>
      <c r="C387" s="119">
        <v>652</v>
      </c>
      <c r="D387" s="7" t="s">
        <v>228</v>
      </c>
      <c r="F387" s="8">
        <v>2.0299999999999998</v>
      </c>
      <c r="G387" s="93">
        <v>10</v>
      </c>
      <c r="H387" s="4">
        <v>2951</v>
      </c>
      <c r="I387" s="37"/>
      <c r="J387" s="131">
        <v>2951</v>
      </c>
      <c r="K387" s="143">
        <f t="shared" si="28"/>
        <v>0</v>
      </c>
      <c r="L387" s="152">
        <v>41901</v>
      </c>
      <c r="M387" s="34"/>
      <c r="N387" s="161">
        <v>2136</v>
      </c>
      <c r="O387" s="171">
        <f t="shared" si="26"/>
        <v>304.49999999999994</v>
      </c>
      <c r="Q387" s="182">
        <f t="shared" si="29"/>
        <v>510.50000000000006</v>
      </c>
    </row>
    <row r="388" spans="1:17">
      <c r="A388" s="5" t="s">
        <v>468</v>
      </c>
      <c r="C388" s="119" t="s">
        <v>469</v>
      </c>
      <c r="D388" s="7" t="s">
        <v>470</v>
      </c>
      <c r="G388" s="93">
        <v>4</v>
      </c>
      <c r="H388" s="4">
        <v>6000</v>
      </c>
      <c r="J388" s="131">
        <v>6000</v>
      </c>
      <c r="K388" s="143">
        <f t="shared" si="28"/>
        <v>0</v>
      </c>
      <c r="M388" s="34"/>
      <c r="N388" s="161">
        <v>4700</v>
      </c>
      <c r="O388" s="171">
        <f t="shared" si="26"/>
        <v>0</v>
      </c>
      <c r="Q388" s="182">
        <f t="shared" si="29"/>
        <v>1300</v>
      </c>
    </row>
    <row r="389" spans="1:17">
      <c r="A389" s="5" t="s">
        <v>391</v>
      </c>
      <c r="B389" s="68" t="s">
        <v>467</v>
      </c>
      <c r="C389" s="119">
        <v>653</v>
      </c>
      <c r="D389" s="7" t="s">
        <v>327</v>
      </c>
      <c r="F389" s="8">
        <v>0.79</v>
      </c>
      <c r="G389" s="93">
        <v>3</v>
      </c>
      <c r="H389" s="4">
        <v>1450</v>
      </c>
      <c r="I389" s="37"/>
      <c r="J389" s="131">
        <v>1450</v>
      </c>
      <c r="K389" s="143">
        <f t="shared" si="28"/>
        <v>0</v>
      </c>
      <c r="L389" s="152">
        <v>41907</v>
      </c>
      <c r="M389" s="34"/>
      <c r="N389" s="161">
        <v>1050</v>
      </c>
      <c r="O389" s="171">
        <f t="shared" si="26"/>
        <v>118.5</v>
      </c>
      <c r="Q389" s="182">
        <f t="shared" si="29"/>
        <v>281.5</v>
      </c>
    </row>
    <row r="390" spans="1:17">
      <c r="A390" s="5" t="s">
        <v>391</v>
      </c>
      <c r="B390" s="68" t="s">
        <v>467</v>
      </c>
      <c r="C390" s="119">
        <v>654</v>
      </c>
      <c r="D390" s="7" t="s">
        <v>328</v>
      </c>
      <c r="F390" s="8">
        <v>0.73</v>
      </c>
      <c r="G390" s="93">
        <v>5</v>
      </c>
      <c r="H390" s="4">
        <v>1450</v>
      </c>
      <c r="I390" s="37"/>
      <c r="J390" s="131">
        <v>1450</v>
      </c>
      <c r="K390" s="143">
        <f t="shared" si="28"/>
        <v>0</v>
      </c>
      <c r="L390" s="152">
        <v>41907</v>
      </c>
      <c r="M390" s="34"/>
      <c r="N390" s="161">
        <v>1050</v>
      </c>
      <c r="O390" s="171">
        <f t="shared" si="26"/>
        <v>109.5</v>
      </c>
      <c r="Q390" s="182">
        <f t="shared" si="29"/>
        <v>290.5</v>
      </c>
    </row>
    <row r="391" spans="1:17">
      <c r="A391" s="5" t="s">
        <v>435</v>
      </c>
      <c r="B391" s="68" t="s">
        <v>296</v>
      </c>
      <c r="C391" s="119">
        <v>655</v>
      </c>
      <c r="D391" s="7" t="s">
        <v>471</v>
      </c>
      <c r="F391" s="8">
        <v>0.76</v>
      </c>
      <c r="G391" s="93">
        <v>5</v>
      </c>
      <c r="H391" s="4">
        <v>2730</v>
      </c>
      <c r="J391" s="131">
        <v>2730</v>
      </c>
      <c r="K391" s="143">
        <f t="shared" si="28"/>
        <v>0</v>
      </c>
      <c r="L391" s="152">
        <v>40451</v>
      </c>
      <c r="M391" s="34"/>
      <c r="N391" s="161">
        <v>1755</v>
      </c>
      <c r="O391" s="171">
        <f t="shared" si="26"/>
        <v>114</v>
      </c>
      <c r="Q391" s="182">
        <f t="shared" si="29"/>
        <v>861</v>
      </c>
    </row>
    <row r="392" spans="1:17">
      <c r="A392" s="5" t="s">
        <v>435</v>
      </c>
      <c r="B392" s="68" t="s">
        <v>296</v>
      </c>
      <c r="C392" s="119">
        <v>656</v>
      </c>
      <c r="D392" s="7" t="s">
        <v>478</v>
      </c>
      <c r="F392" s="8">
        <v>0.43</v>
      </c>
      <c r="G392" s="93">
        <v>2</v>
      </c>
      <c r="H392" s="4">
        <v>3600</v>
      </c>
      <c r="J392" s="131">
        <v>3600</v>
      </c>
      <c r="K392" s="143">
        <f t="shared" si="28"/>
        <v>0</v>
      </c>
      <c r="L392" s="152">
        <v>40451</v>
      </c>
      <c r="M392" s="34"/>
      <c r="N392" s="161">
        <v>1950</v>
      </c>
      <c r="O392" s="171">
        <f t="shared" si="26"/>
        <v>64.5</v>
      </c>
      <c r="Q392" s="182">
        <f t="shared" si="29"/>
        <v>1585.5</v>
      </c>
    </row>
    <row r="393" spans="1:17">
      <c r="A393" s="5" t="s">
        <v>448</v>
      </c>
      <c r="B393" s="68">
        <v>2485035</v>
      </c>
      <c r="C393" s="119">
        <v>657</v>
      </c>
      <c r="D393" s="7" t="s">
        <v>472</v>
      </c>
      <c r="F393" s="8">
        <v>1.54</v>
      </c>
      <c r="G393" s="93">
        <v>8</v>
      </c>
      <c r="H393" s="4">
        <v>3562</v>
      </c>
      <c r="J393" s="131">
        <v>3562</v>
      </c>
      <c r="K393" s="143">
        <f t="shared" si="28"/>
        <v>0</v>
      </c>
      <c r="L393" s="152">
        <v>40451</v>
      </c>
      <c r="M393" s="34"/>
      <c r="N393" s="161">
        <v>2680</v>
      </c>
      <c r="O393" s="171">
        <f t="shared" si="26"/>
        <v>231</v>
      </c>
      <c r="Q393" s="182">
        <f t="shared" si="29"/>
        <v>651</v>
      </c>
    </row>
    <row r="394" spans="1:17">
      <c r="A394" s="5" t="s">
        <v>448</v>
      </c>
      <c r="B394" s="68">
        <v>2485035</v>
      </c>
      <c r="C394" s="119">
        <v>658</v>
      </c>
      <c r="D394" s="7" t="s">
        <v>383</v>
      </c>
      <c r="F394" s="8">
        <v>1.7</v>
      </c>
      <c r="G394" s="93">
        <v>5</v>
      </c>
      <c r="H394" s="4">
        <v>3914</v>
      </c>
      <c r="J394" s="131">
        <v>3914</v>
      </c>
      <c r="K394" s="143">
        <f t="shared" si="28"/>
        <v>0</v>
      </c>
      <c r="L394" s="152">
        <v>40451</v>
      </c>
      <c r="M394" s="34"/>
      <c r="N394" s="161">
        <v>2944</v>
      </c>
      <c r="O394" s="171">
        <f t="shared" si="26"/>
        <v>255</v>
      </c>
      <c r="Q394" s="182">
        <f t="shared" si="29"/>
        <v>715</v>
      </c>
    </row>
    <row r="395" spans="1:17">
      <c r="A395" s="5" t="s">
        <v>473</v>
      </c>
      <c r="B395" s="68" t="s">
        <v>474</v>
      </c>
      <c r="C395" s="119">
        <v>659</v>
      </c>
      <c r="D395" s="7" t="s">
        <v>475</v>
      </c>
      <c r="F395" s="8">
        <v>4.6100000000000003</v>
      </c>
      <c r="G395" s="93">
        <v>16</v>
      </c>
      <c r="H395" s="4">
        <v>15217</v>
      </c>
      <c r="J395" s="131">
        <v>15217</v>
      </c>
      <c r="K395" s="143">
        <f t="shared" si="28"/>
        <v>0</v>
      </c>
      <c r="L395" s="152">
        <v>41912</v>
      </c>
      <c r="M395" s="34"/>
      <c r="N395" s="161">
        <v>8530</v>
      </c>
      <c r="O395" s="171">
        <f t="shared" si="26"/>
        <v>691.5</v>
      </c>
      <c r="Q395" s="182">
        <f t="shared" si="29"/>
        <v>5995.5</v>
      </c>
    </row>
    <row r="396" spans="1:17">
      <c r="A396" s="5" t="s">
        <v>448</v>
      </c>
      <c r="B396" s="68">
        <v>2485035</v>
      </c>
      <c r="C396" s="119">
        <v>660</v>
      </c>
      <c r="D396" s="7" t="s">
        <v>459</v>
      </c>
      <c r="F396" s="8">
        <v>0.68</v>
      </c>
      <c r="G396" s="93">
        <v>4</v>
      </c>
      <c r="H396" s="4">
        <v>2100</v>
      </c>
      <c r="J396" s="131">
        <v>2100</v>
      </c>
      <c r="K396" s="143">
        <f t="shared" si="28"/>
        <v>0</v>
      </c>
      <c r="L396" s="152">
        <v>40451</v>
      </c>
      <c r="M396" s="34"/>
      <c r="N396" s="161">
        <v>1530</v>
      </c>
      <c r="O396" s="171">
        <f t="shared" si="26"/>
        <v>102.00000000000001</v>
      </c>
      <c r="Q396" s="182">
        <f t="shared" si="29"/>
        <v>468</v>
      </c>
    </row>
    <row r="397" spans="1:17">
      <c r="A397" s="5" t="s">
        <v>333</v>
      </c>
      <c r="B397" s="68" t="s">
        <v>72</v>
      </c>
      <c r="C397" s="119">
        <v>661</v>
      </c>
      <c r="D397" s="7" t="s">
        <v>131</v>
      </c>
      <c r="F397" s="8">
        <v>1.6</v>
      </c>
      <c r="G397" s="93">
        <v>8</v>
      </c>
      <c r="H397" s="4">
        <v>3686</v>
      </c>
      <c r="J397" s="131">
        <v>3686</v>
      </c>
      <c r="K397" s="143">
        <f t="shared" si="28"/>
        <v>0</v>
      </c>
      <c r="L397" s="152">
        <v>40451</v>
      </c>
      <c r="M397" s="34"/>
      <c r="N397" s="161">
        <v>2773</v>
      </c>
      <c r="O397" s="171">
        <f t="shared" si="26"/>
        <v>240</v>
      </c>
      <c r="Q397" s="182">
        <f t="shared" si="29"/>
        <v>673</v>
      </c>
    </row>
    <row r="398" spans="1:17">
      <c r="A398" s="5" t="s">
        <v>333</v>
      </c>
      <c r="B398" s="68" t="s">
        <v>72</v>
      </c>
      <c r="C398" s="119">
        <v>662</v>
      </c>
      <c r="D398" s="7">
        <v>132</v>
      </c>
      <c r="F398" s="8">
        <v>1.33</v>
      </c>
      <c r="G398" s="93">
        <v>5</v>
      </c>
      <c r="H398" s="4">
        <v>3078</v>
      </c>
      <c r="J398" s="131">
        <v>3078</v>
      </c>
      <c r="K398" s="143">
        <f t="shared" si="28"/>
        <v>0</v>
      </c>
      <c r="L398" s="152">
        <v>40451</v>
      </c>
      <c r="M398" s="34"/>
      <c r="N398" s="161">
        <v>2314</v>
      </c>
      <c r="O398" s="171">
        <f t="shared" si="26"/>
        <v>199.5</v>
      </c>
      <c r="Q398" s="182">
        <f t="shared" si="29"/>
        <v>564.5</v>
      </c>
    </row>
    <row r="399" spans="1:17">
      <c r="A399" s="5" t="s">
        <v>448</v>
      </c>
      <c r="B399" s="68">
        <v>2485035</v>
      </c>
      <c r="C399" s="119">
        <v>663</v>
      </c>
      <c r="D399" s="7" t="s">
        <v>459</v>
      </c>
      <c r="F399" s="8">
        <v>1.35</v>
      </c>
      <c r="G399" s="93">
        <v>1</v>
      </c>
      <c r="H399" s="4">
        <v>0</v>
      </c>
      <c r="J399" s="131">
        <v>0</v>
      </c>
      <c r="K399" s="143">
        <f t="shared" si="28"/>
        <v>0</v>
      </c>
      <c r="M399" s="34"/>
      <c r="O399" s="171">
        <f t="shared" ref="O399:O462" si="30">F399*150</f>
        <v>202.5</v>
      </c>
      <c r="Q399" s="182">
        <f t="shared" si="29"/>
        <v>-202.5</v>
      </c>
    </row>
    <row r="400" spans="1:17">
      <c r="A400" s="5" t="s">
        <v>435</v>
      </c>
      <c r="B400" s="68" t="s">
        <v>296</v>
      </c>
      <c r="C400" s="119">
        <v>664</v>
      </c>
      <c r="H400" s="4">
        <v>2000</v>
      </c>
      <c r="J400" s="131">
        <v>2000</v>
      </c>
      <c r="K400" s="143">
        <f t="shared" si="28"/>
        <v>0</v>
      </c>
      <c r="M400" s="34">
        <v>41928</v>
      </c>
      <c r="O400" s="171">
        <f t="shared" si="30"/>
        <v>0</v>
      </c>
      <c r="Q400" s="182">
        <f t="shared" si="29"/>
        <v>2000</v>
      </c>
    </row>
    <row r="401" spans="1:17">
      <c r="A401" s="5" t="s">
        <v>448</v>
      </c>
      <c r="B401" s="68">
        <v>2485035</v>
      </c>
      <c r="C401" s="119">
        <v>665</v>
      </c>
      <c r="D401" s="7" t="s">
        <v>477</v>
      </c>
      <c r="F401" s="8">
        <v>1.93</v>
      </c>
      <c r="G401" s="93">
        <v>9</v>
      </c>
      <c r="H401" s="4">
        <v>2811</v>
      </c>
      <c r="J401" s="131">
        <v>2811</v>
      </c>
      <c r="K401" s="143">
        <f t="shared" si="28"/>
        <v>0</v>
      </c>
      <c r="M401" s="34"/>
      <c r="O401" s="171">
        <f t="shared" si="30"/>
        <v>289.5</v>
      </c>
      <c r="Q401" s="182">
        <f t="shared" si="29"/>
        <v>2521.5</v>
      </c>
    </row>
    <row r="402" spans="1:17">
      <c r="A402" s="5" t="s">
        <v>476</v>
      </c>
      <c r="B402" s="68" t="s">
        <v>484</v>
      </c>
      <c r="C402" s="119">
        <v>666</v>
      </c>
      <c r="D402" s="7" t="s">
        <v>184</v>
      </c>
      <c r="F402" s="8">
        <v>1.28</v>
      </c>
      <c r="G402" s="93">
        <v>5</v>
      </c>
      <c r="H402" s="4">
        <v>6707</v>
      </c>
      <c r="J402" s="131">
        <v>6707</v>
      </c>
      <c r="K402" s="143">
        <f t="shared" si="28"/>
        <v>0</v>
      </c>
      <c r="M402" s="34"/>
      <c r="N402" s="161">
        <v>4012</v>
      </c>
      <c r="O402" s="171">
        <f t="shared" si="30"/>
        <v>192</v>
      </c>
      <c r="Q402" s="182">
        <f t="shared" si="29"/>
        <v>2503</v>
      </c>
    </row>
    <row r="403" spans="1:17">
      <c r="A403" s="5" t="s">
        <v>439</v>
      </c>
      <c r="B403" s="68" t="s">
        <v>443</v>
      </c>
      <c r="C403" s="119">
        <v>667</v>
      </c>
      <c r="D403" s="7" t="s">
        <v>445</v>
      </c>
      <c r="F403" s="8">
        <v>6.2759999999999998</v>
      </c>
      <c r="G403" s="93">
        <v>22</v>
      </c>
      <c r="H403" s="4">
        <v>15224</v>
      </c>
      <c r="I403" s="37"/>
      <c r="J403" s="131">
        <v>15224</v>
      </c>
      <c r="K403" s="143">
        <f t="shared" si="28"/>
        <v>0</v>
      </c>
      <c r="M403" s="34"/>
      <c r="N403" s="161">
        <v>11227</v>
      </c>
      <c r="O403" s="171">
        <f t="shared" si="30"/>
        <v>941.4</v>
      </c>
      <c r="Q403" s="182">
        <f t="shared" si="29"/>
        <v>3055.6</v>
      </c>
    </row>
    <row r="404" spans="1:17">
      <c r="A404" s="5" t="s">
        <v>439</v>
      </c>
      <c r="B404" s="68" t="s">
        <v>443</v>
      </c>
      <c r="C404" s="119">
        <v>668</v>
      </c>
      <c r="D404" s="7" t="s">
        <v>445</v>
      </c>
      <c r="F404" s="8">
        <v>0.88100000000000001</v>
      </c>
      <c r="G404" s="93">
        <v>9</v>
      </c>
      <c r="H404" s="4">
        <v>1450</v>
      </c>
      <c r="I404" s="37"/>
      <c r="J404" s="131">
        <v>1450</v>
      </c>
      <c r="K404" s="143">
        <f t="shared" si="28"/>
        <v>0</v>
      </c>
      <c r="M404" s="34"/>
      <c r="N404" s="161">
        <v>1050</v>
      </c>
      <c r="O404" s="171">
        <f t="shared" si="30"/>
        <v>132.15</v>
      </c>
      <c r="Q404" s="182">
        <f t="shared" si="29"/>
        <v>267.85000000000002</v>
      </c>
    </row>
    <row r="405" spans="1:17">
      <c r="A405" s="5" t="s">
        <v>439</v>
      </c>
      <c r="B405" s="68" t="s">
        <v>443</v>
      </c>
      <c r="C405" s="119">
        <v>669</v>
      </c>
      <c r="D405" s="7" t="s">
        <v>154</v>
      </c>
      <c r="F405" s="8">
        <v>0.79</v>
      </c>
      <c r="G405" s="93">
        <v>2</v>
      </c>
      <c r="H405" s="4">
        <v>1950</v>
      </c>
      <c r="I405" s="37"/>
      <c r="J405" s="131">
        <v>1950</v>
      </c>
      <c r="K405" s="143">
        <f t="shared" si="28"/>
        <v>0</v>
      </c>
      <c r="M405" s="34"/>
      <c r="N405" s="161">
        <v>1350</v>
      </c>
      <c r="O405" s="171">
        <f t="shared" si="30"/>
        <v>118.5</v>
      </c>
      <c r="Q405" s="182">
        <f t="shared" si="29"/>
        <v>481.5</v>
      </c>
    </row>
    <row r="406" spans="1:17">
      <c r="A406" s="5" t="s">
        <v>439</v>
      </c>
      <c r="B406" s="68" t="s">
        <v>443</v>
      </c>
      <c r="C406" s="119">
        <v>670</v>
      </c>
      <c r="D406" s="7" t="s">
        <v>445</v>
      </c>
      <c r="F406" s="8">
        <v>0.88</v>
      </c>
      <c r="G406" s="93">
        <v>4</v>
      </c>
      <c r="H406" s="4">
        <v>2535</v>
      </c>
      <c r="J406" s="131">
        <v>2535</v>
      </c>
      <c r="K406" s="143">
        <f t="shared" si="28"/>
        <v>0</v>
      </c>
      <c r="L406" s="152">
        <v>41920</v>
      </c>
      <c r="M406" s="34">
        <v>41928</v>
      </c>
      <c r="N406" s="161">
        <v>1365</v>
      </c>
      <c r="O406" s="171">
        <f t="shared" si="30"/>
        <v>132</v>
      </c>
      <c r="Q406" s="182">
        <f t="shared" si="29"/>
        <v>1038</v>
      </c>
    </row>
    <row r="407" spans="1:17">
      <c r="A407" s="5" t="s">
        <v>435</v>
      </c>
      <c r="B407" s="68" t="s">
        <v>296</v>
      </c>
      <c r="C407" s="119">
        <v>671</v>
      </c>
      <c r="D407" s="7" t="s">
        <v>184</v>
      </c>
      <c r="F407" s="8">
        <v>1.42</v>
      </c>
      <c r="G407" s="93">
        <v>4</v>
      </c>
      <c r="H407" s="4">
        <v>3877</v>
      </c>
      <c r="J407" s="131">
        <v>3877</v>
      </c>
      <c r="K407" s="143">
        <f t="shared" si="28"/>
        <v>0</v>
      </c>
      <c r="L407" s="152">
        <v>41920</v>
      </c>
      <c r="M407" s="34">
        <v>41928</v>
      </c>
      <c r="N407" s="161">
        <v>2825</v>
      </c>
      <c r="O407" s="171">
        <f t="shared" si="30"/>
        <v>213</v>
      </c>
      <c r="Q407" s="182">
        <f t="shared" si="29"/>
        <v>839</v>
      </c>
    </row>
    <row r="408" spans="1:17">
      <c r="A408" s="5" t="s">
        <v>417</v>
      </c>
      <c r="B408" s="68" t="s">
        <v>419</v>
      </c>
      <c r="C408" s="119">
        <v>672</v>
      </c>
      <c r="D408" s="7" t="s">
        <v>277</v>
      </c>
      <c r="F408" s="8">
        <v>0.85</v>
      </c>
      <c r="G408" s="93">
        <v>2</v>
      </c>
      <c r="H408" s="4">
        <v>1885</v>
      </c>
      <c r="J408" s="131">
        <v>1885</v>
      </c>
      <c r="K408" s="143">
        <f t="shared" si="28"/>
        <v>0</v>
      </c>
      <c r="L408" s="152">
        <v>41920</v>
      </c>
      <c r="M408" s="34"/>
      <c r="N408" s="161">
        <v>1365</v>
      </c>
      <c r="O408" s="171">
        <f t="shared" si="30"/>
        <v>127.5</v>
      </c>
      <c r="Q408" s="182">
        <f t="shared" si="29"/>
        <v>392.5</v>
      </c>
    </row>
    <row r="409" spans="1:17">
      <c r="A409" s="5" t="s">
        <v>479</v>
      </c>
      <c r="B409" s="68" t="s">
        <v>480</v>
      </c>
      <c r="C409" s="119">
        <v>673</v>
      </c>
      <c r="D409" s="7" t="s">
        <v>97</v>
      </c>
      <c r="F409" s="8">
        <v>2.23</v>
      </c>
      <c r="G409" s="93">
        <v>7</v>
      </c>
      <c r="H409" s="4">
        <v>4357</v>
      </c>
      <c r="J409" s="131">
        <v>4357</v>
      </c>
      <c r="K409" s="143">
        <f t="shared" si="28"/>
        <v>0</v>
      </c>
      <c r="M409" s="34">
        <v>41956</v>
      </c>
      <c r="N409" s="161">
        <v>2904</v>
      </c>
      <c r="O409" s="171">
        <f t="shared" si="30"/>
        <v>334.5</v>
      </c>
      <c r="Q409" s="182">
        <f t="shared" si="29"/>
        <v>1118.5</v>
      </c>
    </row>
    <row r="410" spans="1:17">
      <c r="A410" s="5" t="s">
        <v>479</v>
      </c>
      <c r="B410" s="68" t="s">
        <v>480</v>
      </c>
      <c r="C410" s="119">
        <v>674</v>
      </c>
      <c r="D410" s="7" t="s">
        <v>363</v>
      </c>
      <c r="F410" s="8">
        <v>1.28</v>
      </c>
      <c r="G410" s="93">
        <v>9</v>
      </c>
      <c r="H410" s="4">
        <v>2502</v>
      </c>
      <c r="J410" s="131">
        <v>2502</v>
      </c>
      <c r="K410" s="143">
        <f t="shared" si="28"/>
        <v>0</v>
      </c>
      <c r="M410" s="34"/>
      <c r="N410" s="161">
        <v>1668</v>
      </c>
      <c r="O410" s="171">
        <f t="shared" si="30"/>
        <v>192</v>
      </c>
      <c r="Q410" s="182">
        <f t="shared" si="29"/>
        <v>642</v>
      </c>
    </row>
    <row r="411" spans="1:17">
      <c r="A411" s="5" t="s">
        <v>391</v>
      </c>
      <c r="B411" s="68" t="s">
        <v>467</v>
      </c>
      <c r="C411" s="119">
        <v>675</v>
      </c>
      <c r="H411" s="4">
        <v>790</v>
      </c>
      <c r="I411" s="37"/>
      <c r="J411" s="131">
        <v>790</v>
      </c>
      <c r="K411" s="143">
        <f t="shared" si="28"/>
        <v>0</v>
      </c>
      <c r="M411" s="34">
        <v>41935</v>
      </c>
      <c r="N411" s="161">
        <v>590</v>
      </c>
      <c r="O411" s="171">
        <f t="shared" si="30"/>
        <v>0</v>
      </c>
      <c r="Q411" s="182">
        <f t="shared" si="29"/>
        <v>200</v>
      </c>
    </row>
    <row r="412" spans="1:17">
      <c r="A412" s="5" t="s">
        <v>286</v>
      </c>
      <c r="B412" s="68" t="s">
        <v>481</v>
      </c>
      <c r="C412" s="119">
        <v>676</v>
      </c>
      <c r="D412" s="7" t="s">
        <v>482</v>
      </c>
      <c r="H412" s="4">
        <v>2653</v>
      </c>
      <c r="J412" s="131">
        <v>2653</v>
      </c>
      <c r="K412" s="143">
        <f t="shared" si="28"/>
        <v>0</v>
      </c>
      <c r="M412" s="34">
        <v>41939</v>
      </c>
      <c r="N412" s="161">
        <v>2252</v>
      </c>
      <c r="O412" s="171">
        <f t="shared" si="30"/>
        <v>0</v>
      </c>
      <c r="Q412" s="182">
        <f t="shared" si="29"/>
        <v>401</v>
      </c>
    </row>
    <row r="413" spans="1:17">
      <c r="A413" s="5" t="s">
        <v>286</v>
      </c>
      <c r="B413" s="68" t="s">
        <v>481</v>
      </c>
      <c r="C413" s="119">
        <v>677</v>
      </c>
      <c r="D413" s="6" t="s">
        <v>113</v>
      </c>
      <c r="E413" s="6"/>
      <c r="F413" s="8">
        <v>0.44</v>
      </c>
      <c r="G413" s="93">
        <v>1</v>
      </c>
      <c r="H413" s="4">
        <v>2786</v>
      </c>
      <c r="J413" s="131">
        <v>2786</v>
      </c>
      <c r="K413" s="143">
        <f t="shared" si="28"/>
        <v>0</v>
      </c>
      <c r="M413" s="34">
        <v>41939</v>
      </c>
      <c r="N413" s="161">
        <v>2497</v>
      </c>
      <c r="O413" s="171">
        <f t="shared" si="30"/>
        <v>66</v>
      </c>
      <c r="Q413" s="182">
        <f t="shared" si="29"/>
        <v>223</v>
      </c>
    </row>
    <row r="414" spans="1:17">
      <c r="A414" s="5" t="s">
        <v>287</v>
      </c>
      <c r="B414" s="68" t="s">
        <v>419</v>
      </c>
      <c r="C414" s="119">
        <v>678</v>
      </c>
      <c r="G414" s="93">
        <v>9</v>
      </c>
      <c r="H414" s="4">
        <v>3198</v>
      </c>
      <c r="I414" s="37"/>
      <c r="J414" s="131">
        <v>3198</v>
      </c>
      <c r="K414" s="143">
        <f t="shared" ref="K414:K417" si="31">H414-J414</f>
        <v>0</v>
      </c>
      <c r="M414" s="34">
        <v>41949</v>
      </c>
      <c r="N414" s="161">
        <v>2188</v>
      </c>
      <c r="O414" s="171">
        <f t="shared" si="30"/>
        <v>0</v>
      </c>
      <c r="Q414" s="182">
        <f t="shared" si="29"/>
        <v>1010</v>
      </c>
    </row>
    <row r="415" spans="1:17">
      <c r="A415" s="5" t="s">
        <v>287</v>
      </c>
      <c r="B415" s="68" t="s">
        <v>419</v>
      </c>
      <c r="C415" s="119">
        <v>679</v>
      </c>
      <c r="G415" s="93">
        <v>8</v>
      </c>
      <c r="H415" s="4">
        <v>6131</v>
      </c>
      <c r="I415" s="37"/>
      <c r="J415" s="131">
        <v>6131</v>
      </c>
      <c r="K415" s="143">
        <f t="shared" si="31"/>
        <v>0</v>
      </c>
      <c r="M415" s="34">
        <v>41949</v>
      </c>
      <c r="N415" s="161">
        <v>4774</v>
      </c>
      <c r="O415" s="171">
        <f t="shared" si="30"/>
        <v>0</v>
      </c>
      <c r="Q415" s="182">
        <f t="shared" si="29"/>
        <v>1357</v>
      </c>
    </row>
    <row r="416" spans="1:17">
      <c r="A416" s="5" t="s">
        <v>391</v>
      </c>
      <c r="B416" s="68" t="s">
        <v>467</v>
      </c>
      <c r="C416" s="119">
        <v>680</v>
      </c>
      <c r="D416" s="7" t="s">
        <v>483</v>
      </c>
      <c r="F416" s="8">
        <v>0.62</v>
      </c>
      <c r="G416" s="93">
        <v>3</v>
      </c>
      <c r="H416" s="4">
        <v>2100</v>
      </c>
      <c r="I416" s="37"/>
      <c r="J416" s="131">
        <v>2100</v>
      </c>
      <c r="K416" s="143">
        <f t="shared" si="31"/>
        <v>0</v>
      </c>
      <c r="M416" s="34"/>
      <c r="N416" s="161">
        <v>1530</v>
      </c>
      <c r="O416" s="171">
        <f t="shared" si="30"/>
        <v>93</v>
      </c>
      <c r="Q416" s="182">
        <f t="shared" si="29"/>
        <v>477</v>
      </c>
    </row>
    <row r="417" spans="1:17">
      <c r="A417" s="5" t="s">
        <v>391</v>
      </c>
      <c r="B417" s="68" t="s">
        <v>467</v>
      </c>
      <c r="C417" s="119">
        <v>681</v>
      </c>
      <c r="D417" s="7" t="s">
        <v>325</v>
      </c>
      <c r="F417" s="8">
        <v>1.2</v>
      </c>
      <c r="G417" s="93">
        <v>11</v>
      </c>
      <c r="H417" s="4">
        <v>2284</v>
      </c>
      <c r="I417" s="37"/>
      <c r="J417" s="131">
        <v>2284</v>
      </c>
      <c r="K417" s="143">
        <f t="shared" si="31"/>
        <v>0</v>
      </c>
      <c r="M417" s="34"/>
      <c r="N417" s="161">
        <v>1562</v>
      </c>
      <c r="O417" s="171">
        <f t="shared" si="30"/>
        <v>180</v>
      </c>
      <c r="Q417" s="182">
        <f t="shared" si="29"/>
        <v>542</v>
      </c>
    </row>
    <row r="418" spans="1:17">
      <c r="A418" s="5" t="s">
        <v>485</v>
      </c>
      <c r="B418" s="68" t="s">
        <v>486</v>
      </c>
      <c r="C418" s="119">
        <v>682</v>
      </c>
      <c r="D418" s="7" t="s">
        <v>487</v>
      </c>
      <c r="F418" s="8">
        <v>0.4</v>
      </c>
      <c r="G418" s="93">
        <v>1</v>
      </c>
      <c r="H418" s="4">
        <v>1492</v>
      </c>
      <c r="J418" s="131">
        <v>1492</v>
      </c>
      <c r="K418" s="143">
        <v>0</v>
      </c>
      <c r="M418" s="34">
        <v>41957</v>
      </c>
      <c r="N418" s="161">
        <v>775</v>
      </c>
      <c r="O418" s="171">
        <f t="shared" si="30"/>
        <v>60</v>
      </c>
      <c r="Q418" s="182">
        <f t="shared" si="29"/>
        <v>657</v>
      </c>
    </row>
    <row r="419" spans="1:17">
      <c r="A419" s="5" t="s">
        <v>299</v>
      </c>
      <c r="B419" s="68" t="s">
        <v>454</v>
      </c>
      <c r="C419" s="119">
        <v>683</v>
      </c>
      <c r="F419" s="8">
        <v>6.18</v>
      </c>
      <c r="G419" s="93">
        <v>28</v>
      </c>
      <c r="H419" s="4">
        <v>15897</v>
      </c>
      <c r="I419" s="37"/>
      <c r="J419" s="131">
        <v>15897</v>
      </c>
      <c r="K419" s="143">
        <f t="shared" ref="K419:K482" si="32">H419-J419</f>
        <v>0</v>
      </c>
      <c r="M419" s="34">
        <v>41955</v>
      </c>
      <c r="N419" s="161">
        <v>12064</v>
      </c>
      <c r="O419" s="171">
        <f t="shared" si="30"/>
        <v>927</v>
      </c>
      <c r="Q419" s="182">
        <f t="shared" si="29"/>
        <v>2906</v>
      </c>
    </row>
    <row r="420" spans="1:17">
      <c r="A420" s="5" t="s">
        <v>432</v>
      </c>
      <c r="C420" s="119">
        <v>684</v>
      </c>
      <c r="F420" s="8">
        <v>0.5</v>
      </c>
      <c r="G420" s="93">
        <v>1</v>
      </c>
      <c r="H420" s="4">
        <v>2500</v>
      </c>
      <c r="J420" s="131">
        <v>2500</v>
      </c>
      <c r="K420" s="143">
        <f t="shared" si="32"/>
        <v>0</v>
      </c>
      <c r="M420" s="34" t="s">
        <v>495</v>
      </c>
      <c r="N420" s="161">
        <v>1139</v>
      </c>
      <c r="O420" s="171">
        <f t="shared" si="30"/>
        <v>75</v>
      </c>
      <c r="Q420" s="182">
        <f t="shared" si="29"/>
        <v>1286</v>
      </c>
    </row>
    <row r="421" spans="1:17">
      <c r="A421" s="5" t="s">
        <v>432</v>
      </c>
      <c r="C421" s="119">
        <v>685</v>
      </c>
      <c r="F421" s="8">
        <v>0.09</v>
      </c>
      <c r="G421" s="93" t="s">
        <v>491</v>
      </c>
      <c r="H421" s="4">
        <v>2600</v>
      </c>
      <c r="J421" s="131">
        <v>2600</v>
      </c>
      <c r="K421" s="143">
        <f t="shared" si="32"/>
        <v>0</v>
      </c>
      <c r="M421" s="34" t="s">
        <v>495</v>
      </c>
      <c r="N421" s="161">
        <v>1800</v>
      </c>
      <c r="O421" s="171">
        <f t="shared" si="30"/>
        <v>13.5</v>
      </c>
      <c r="Q421" s="182">
        <f t="shared" si="29"/>
        <v>786.5</v>
      </c>
    </row>
    <row r="422" spans="1:17">
      <c r="A422" s="5" t="s">
        <v>488</v>
      </c>
      <c r="B422" s="68" t="s">
        <v>489</v>
      </c>
      <c r="C422" s="119">
        <v>686</v>
      </c>
      <c r="D422" s="7" t="s">
        <v>490</v>
      </c>
      <c r="F422" s="8">
        <v>0.4</v>
      </c>
      <c r="G422" s="93">
        <v>2</v>
      </c>
      <c r="H422" s="4">
        <v>1309</v>
      </c>
      <c r="I422" s="37"/>
      <c r="J422" s="131">
        <v>1309</v>
      </c>
      <c r="K422" s="143">
        <f t="shared" si="32"/>
        <v>0</v>
      </c>
      <c r="M422" s="34">
        <v>41956</v>
      </c>
      <c r="O422" s="171">
        <f t="shared" si="30"/>
        <v>60</v>
      </c>
      <c r="Q422" s="182">
        <f t="shared" si="29"/>
        <v>1249</v>
      </c>
    </row>
    <row r="423" spans="1:17">
      <c r="A423" s="5" t="s">
        <v>448</v>
      </c>
      <c r="B423" s="68">
        <v>2485035</v>
      </c>
      <c r="C423" s="119">
        <v>687</v>
      </c>
      <c r="D423" s="7" t="s">
        <v>459</v>
      </c>
      <c r="F423" s="8">
        <v>3.5</v>
      </c>
      <c r="G423" s="93">
        <v>8</v>
      </c>
      <c r="H423" s="4">
        <v>7360</v>
      </c>
      <c r="J423" s="131">
        <v>7360</v>
      </c>
      <c r="K423" s="143">
        <f t="shared" si="32"/>
        <v>0</v>
      </c>
      <c r="L423" s="152">
        <v>41935</v>
      </c>
      <c r="M423" s="34">
        <v>41949</v>
      </c>
      <c r="N423" s="161">
        <v>5362</v>
      </c>
      <c r="O423" s="171">
        <f t="shared" si="30"/>
        <v>525</v>
      </c>
      <c r="Q423" s="182">
        <f t="shared" si="29"/>
        <v>1473</v>
      </c>
    </row>
    <row r="424" spans="1:17">
      <c r="A424" s="5" t="s">
        <v>492</v>
      </c>
      <c r="B424" s="68">
        <v>3465022</v>
      </c>
      <c r="C424" s="119">
        <v>688</v>
      </c>
      <c r="D424" s="7" t="s">
        <v>460</v>
      </c>
      <c r="F424" s="8">
        <v>1.6</v>
      </c>
      <c r="G424" s="93">
        <v>8</v>
      </c>
      <c r="H424" s="4">
        <v>3780</v>
      </c>
      <c r="J424" s="131">
        <v>3780</v>
      </c>
      <c r="K424" s="143">
        <f t="shared" si="32"/>
        <v>0</v>
      </c>
      <c r="L424" s="152">
        <v>41935</v>
      </c>
      <c r="M424" s="34" t="s">
        <v>495</v>
      </c>
      <c r="N424" s="161">
        <v>2944</v>
      </c>
      <c r="O424" s="171">
        <f t="shared" si="30"/>
        <v>240</v>
      </c>
      <c r="Q424" s="182">
        <f t="shared" si="29"/>
        <v>596</v>
      </c>
    </row>
    <row r="425" spans="1:17">
      <c r="A425" s="5" t="s">
        <v>492</v>
      </c>
      <c r="B425" s="68">
        <v>3465022</v>
      </c>
      <c r="C425" s="119">
        <v>689</v>
      </c>
      <c r="D425" s="7" t="s">
        <v>475</v>
      </c>
      <c r="F425" s="8">
        <v>0.63</v>
      </c>
      <c r="G425" s="93">
        <v>3</v>
      </c>
      <c r="H425" s="4">
        <v>2100</v>
      </c>
      <c r="J425" s="131">
        <v>2100</v>
      </c>
      <c r="K425" s="143">
        <f t="shared" si="32"/>
        <v>0</v>
      </c>
      <c r="L425" s="152">
        <v>41935</v>
      </c>
      <c r="M425" s="34" t="s">
        <v>495</v>
      </c>
      <c r="N425" s="161">
        <v>1530</v>
      </c>
      <c r="O425" s="171">
        <f t="shared" si="30"/>
        <v>94.5</v>
      </c>
      <c r="Q425" s="182">
        <f t="shared" si="29"/>
        <v>475.5</v>
      </c>
    </row>
    <row r="426" spans="1:17">
      <c r="A426" s="5" t="s">
        <v>492</v>
      </c>
      <c r="B426" s="68">
        <v>3465022</v>
      </c>
      <c r="C426" s="119">
        <v>690</v>
      </c>
      <c r="D426" s="7" t="s">
        <v>475</v>
      </c>
      <c r="F426" s="8">
        <v>1.17</v>
      </c>
      <c r="G426" s="93">
        <v>3</v>
      </c>
      <c r="H426" s="4">
        <v>9393</v>
      </c>
      <c r="J426" s="131">
        <v>9393</v>
      </c>
      <c r="K426" s="143">
        <f t="shared" si="32"/>
        <v>0</v>
      </c>
      <c r="L426" s="152">
        <v>41935</v>
      </c>
      <c r="M426" s="34" t="s">
        <v>495</v>
      </c>
      <c r="N426" s="161">
        <v>6179</v>
      </c>
      <c r="O426" s="171">
        <f t="shared" si="30"/>
        <v>175.5</v>
      </c>
      <c r="Q426" s="182">
        <f t="shared" si="29"/>
        <v>3038.5</v>
      </c>
    </row>
    <row r="427" spans="1:17">
      <c r="A427" s="5" t="s">
        <v>435</v>
      </c>
      <c r="C427" s="119">
        <v>691</v>
      </c>
      <c r="D427" s="7" t="s">
        <v>457</v>
      </c>
      <c r="K427" s="143">
        <f t="shared" si="32"/>
        <v>0</v>
      </c>
      <c r="M427" s="34"/>
      <c r="O427" s="171">
        <f t="shared" si="30"/>
        <v>0</v>
      </c>
      <c r="Q427" s="182">
        <f t="shared" si="29"/>
        <v>0</v>
      </c>
    </row>
    <row r="428" spans="1:17">
      <c r="A428" s="5" t="s">
        <v>286</v>
      </c>
      <c r="B428" s="68" t="s">
        <v>481</v>
      </c>
      <c r="C428" s="124">
        <v>692</v>
      </c>
      <c r="D428" s="7" t="s">
        <v>493</v>
      </c>
      <c r="F428" s="8">
        <v>0.44</v>
      </c>
      <c r="G428" s="93">
        <v>1</v>
      </c>
      <c r="H428" s="4">
        <v>2363</v>
      </c>
      <c r="J428" s="131">
        <v>2363</v>
      </c>
      <c r="K428" s="143">
        <f t="shared" si="32"/>
        <v>0</v>
      </c>
      <c r="L428" s="152">
        <v>41948</v>
      </c>
      <c r="M428" s="34">
        <v>41964</v>
      </c>
      <c r="N428" s="161">
        <v>1962</v>
      </c>
      <c r="O428" s="171">
        <f t="shared" si="30"/>
        <v>66</v>
      </c>
      <c r="Q428" s="182">
        <f t="shared" si="29"/>
        <v>335</v>
      </c>
    </row>
    <row r="429" spans="1:17">
      <c r="A429" s="5" t="s">
        <v>494</v>
      </c>
      <c r="B429" s="68">
        <v>3100427</v>
      </c>
      <c r="C429" s="119">
        <v>693</v>
      </c>
      <c r="D429" s="7" t="s">
        <v>497</v>
      </c>
      <c r="F429" s="8">
        <v>3.11</v>
      </c>
      <c r="G429" s="93">
        <v>4</v>
      </c>
      <c r="H429" s="4">
        <v>9716</v>
      </c>
      <c r="J429" s="131">
        <v>9716</v>
      </c>
      <c r="K429" s="143">
        <f t="shared" si="32"/>
        <v>0</v>
      </c>
      <c r="L429" s="152">
        <v>41950</v>
      </c>
      <c r="M429" s="34">
        <v>41982</v>
      </c>
      <c r="N429" s="161">
        <v>7003</v>
      </c>
      <c r="O429" s="171">
        <f t="shared" si="30"/>
        <v>466.5</v>
      </c>
      <c r="Q429" s="182">
        <f t="shared" si="29"/>
        <v>2246.5</v>
      </c>
    </row>
    <row r="430" spans="1:17">
      <c r="A430" s="5" t="s">
        <v>494</v>
      </c>
      <c r="B430" s="68">
        <v>3100427</v>
      </c>
      <c r="C430" s="124">
        <v>694</v>
      </c>
      <c r="D430" s="7" t="s">
        <v>35</v>
      </c>
      <c r="F430" s="8">
        <v>0.94</v>
      </c>
      <c r="G430" s="93">
        <v>4</v>
      </c>
      <c r="H430" s="4">
        <v>1500</v>
      </c>
      <c r="J430" s="131">
        <v>1500</v>
      </c>
      <c r="K430" s="143">
        <f t="shared" si="32"/>
        <v>0</v>
      </c>
      <c r="L430" s="152">
        <v>41950</v>
      </c>
      <c r="M430" s="34">
        <v>41982</v>
      </c>
      <c r="N430" s="161">
        <v>1100</v>
      </c>
      <c r="O430" s="171">
        <f t="shared" si="30"/>
        <v>141</v>
      </c>
      <c r="Q430" s="182">
        <f t="shared" si="29"/>
        <v>259</v>
      </c>
    </row>
    <row r="431" spans="1:17">
      <c r="A431" s="5" t="s">
        <v>333</v>
      </c>
      <c r="B431" s="68" t="s">
        <v>72</v>
      </c>
      <c r="C431" s="119">
        <v>695</v>
      </c>
      <c r="D431" s="7" t="s">
        <v>472</v>
      </c>
      <c r="F431" s="8">
        <v>2.83</v>
      </c>
      <c r="G431" s="93">
        <v>18</v>
      </c>
      <c r="H431" s="4">
        <v>6652</v>
      </c>
      <c r="J431" s="131">
        <v>6652</v>
      </c>
      <c r="K431" s="143">
        <f t="shared" si="32"/>
        <v>0</v>
      </c>
      <c r="L431" s="152">
        <v>41950</v>
      </c>
      <c r="M431" s="34">
        <v>41964</v>
      </c>
      <c r="N431" s="161">
        <v>5039</v>
      </c>
      <c r="O431" s="171">
        <f t="shared" si="30"/>
        <v>424.5</v>
      </c>
      <c r="Q431" s="182">
        <f t="shared" si="29"/>
        <v>1188.5</v>
      </c>
    </row>
    <row r="432" spans="1:17">
      <c r="A432" s="5" t="s">
        <v>333</v>
      </c>
      <c r="B432" s="68" t="s">
        <v>72</v>
      </c>
      <c r="C432" s="119">
        <v>696</v>
      </c>
      <c r="D432" s="7" t="s">
        <v>282</v>
      </c>
      <c r="F432" s="8">
        <v>2.5720000000000001</v>
      </c>
      <c r="G432" s="93">
        <v>11</v>
      </c>
      <c r="H432" s="4">
        <v>6045</v>
      </c>
      <c r="J432" s="131">
        <v>6045</v>
      </c>
      <c r="K432" s="143">
        <f t="shared" si="32"/>
        <v>0</v>
      </c>
      <c r="L432" s="152">
        <v>41950</v>
      </c>
      <c r="M432" s="34">
        <v>41964</v>
      </c>
      <c r="N432" s="161">
        <v>4578</v>
      </c>
      <c r="O432" s="171">
        <f t="shared" si="30"/>
        <v>385.8</v>
      </c>
      <c r="Q432" s="182">
        <f t="shared" si="29"/>
        <v>1081.2</v>
      </c>
    </row>
    <row r="433" spans="1:17">
      <c r="A433" s="5" t="s">
        <v>435</v>
      </c>
      <c r="B433" s="68" t="s">
        <v>296</v>
      </c>
      <c r="C433" s="119">
        <v>697</v>
      </c>
      <c r="D433" s="7" t="s">
        <v>77</v>
      </c>
      <c r="F433" s="8">
        <v>1.7</v>
      </c>
      <c r="G433" s="93">
        <v>5</v>
      </c>
      <c r="H433" s="4">
        <v>4355</v>
      </c>
      <c r="J433" s="131">
        <v>4355</v>
      </c>
      <c r="K433" s="143">
        <f t="shared" si="32"/>
        <v>0</v>
      </c>
      <c r="L433" s="152">
        <v>41950</v>
      </c>
      <c r="M433" s="34">
        <v>41964</v>
      </c>
      <c r="N433" s="161">
        <v>3381</v>
      </c>
      <c r="O433" s="171">
        <f t="shared" si="30"/>
        <v>255</v>
      </c>
      <c r="Q433" s="182">
        <f t="shared" si="29"/>
        <v>719</v>
      </c>
    </row>
    <row r="434" spans="1:17">
      <c r="A434" s="5" t="s">
        <v>435</v>
      </c>
      <c r="B434" s="68" t="s">
        <v>296</v>
      </c>
      <c r="C434" s="119">
        <v>698</v>
      </c>
      <c r="D434" s="7" t="s">
        <v>498</v>
      </c>
      <c r="F434" s="8">
        <v>1.48</v>
      </c>
      <c r="G434" s="93">
        <v>9</v>
      </c>
      <c r="H434" s="4">
        <v>3789</v>
      </c>
      <c r="J434" s="131">
        <v>3789</v>
      </c>
      <c r="K434" s="143">
        <f t="shared" si="32"/>
        <v>0</v>
      </c>
      <c r="L434" s="152">
        <v>41950</v>
      </c>
      <c r="M434" s="34">
        <v>41964</v>
      </c>
      <c r="N434" s="161">
        <v>2943</v>
      </c>
      <c r="O434" s="171">
        <f t="shared" si="30"/>
        <v>222</v>
      </c>
      <c r="Q434" s="182">
        <f t="shared" si="29"/>
        <v>624</v>
      </c>
    </row>
    <row r="435" spans="1:17">
      <c r="A435" s="5" t="s">
        <v>496</v>
      </c>
      <c r="B435" s="68">
        <v>89231400860</v>
      </c>
      <c r="C435" s="119">
        <v>699</v>
      </c>
      <c r="D435" s="7" t="s">
        <v>445</v>
      </c>
      <c r="F435" s="8">
        <v>0.87</v>
      </c>
      <c r="G435" s="93">
        <v>4</v>
      </c>
      <c r="H435" s="4">
        <v>2000</v>
      </c>
      <c r="J435" s="131">
        <v>2000</v>
      </c>
      <c r="K435" s="143">
        <f t="shared" si="32"/>
        <v>0</v>
      </c>
      <c r="L435" s="152">
        <v>41953</v>
      </c>
      <c r="M435" s="34">
        <v>41964</v>
      </c>
      <c r="N435" s="161">
        <v>1100</v>
      </c>
      <c r="O435" s="171">
        <f t="shared" si="30"/>
        <v>130.5</v>
      </c>
      <c r="Q435" s="182">
        <f t="shared" si="29"/>
        <v>769.5</v>
      </c>
    </row>
    <row r="436" spans="1:17">
      <c r="A436" s="5" t="s">
        <v>496</v>
      </c>
      <c r="B436" s="68">
        <v>89231400860</v>
      </c>
      <c r="C436" s="119">
        <v>700</v>
      </c>
      <c r="D436" s="7" t="s">
        <v>228</v>
      </c>
      <c r="F436" s="8">
        <v>1.26</v>
      </c>
      <c r="G436" s="93">
        <v>7</v>
      </c>
      <c r="H436" s="4">
        <v>2701</v>
      </c>
      <c r="J436" s="131">
        <v>2701</v>
      </c>
      <c r="K436" s="143">
        <f t="shared" si="32"/>
        <v>0</v>
      </c>
      <c r="L436" s="152">
        <v>41953</v>
      </c>
      <c r="M436" s="34">
        <v>41967</v>
      </c>
      <c r="N436" s="161">
        <v>1394</v>
      </c>
      <c r="O436" s="171">
        <f t="shared" si="30"/>
        <v>189</v>
      </c>
      <c r="Q436" s="182">
        <f t="shared" si="29"/>
        <v>1118</v>
      </c>
    </row>
    <row r="437" spans="1:17">
      <c r="A437" s="5" t="s">
        <v>299</v>
      </c>
      <c r="B437" s="68" t="s">
        <v>454</v>
      </c>
      <c r="C437" s="119">
        <v>701</v>
      </c>
      <c r="D437" s="7" t="s">
        <v>499</v>
      </c>
      <c r="F437" s="8">
        <v>1.34</v>
      </c>
      <c r="G437" s="93">
        <v>5</v>
      </c>
      <c r="H437" s="4">
        <v>2622</v>
      </c>
      <c r="J437" s="131">
        <v>2622</v>
      </c>
      <c r="K437" s="143">
        <f t="shared" si="32"/>
        <v>0</v>
      </c>
      <c r="L437" s="152">
        <v>41953</v>
      </c>
      <c r="M437" s="34">
        <v>41968</v>
      </c>
      <c r="N437" s="161">
        <v>1814</v>
      </c>
      <c r="O437" s="171">
        <f t="shared" si="30"/>
        <v>201</v>
      </c>
      <c r="Q437" s="182">
        <f t="shared" si="29"/>
        <v>607</v>
      </c>
    </row>
    <row r="438" spans="1:17">
      <c r="A438" s="5" t="s">
        <v>299</v>
      </c>
      <c r="B438" s="68" t="s">
        <v>454</v>
      </c>
      <c r="C438" s="119">
        <v>702</v>
      </c>
      <c r="D438" s="7" t="s">
        <v>500</v>
      </c>
      <c r="F438" s="8">
        <v>1.08</v>
      </c>
      <c r="G438" s="93">
        <v>7</v>
      </c>
      <c r="H438" s="4">
        <v>2106</v>
      </c>
      <c r="J438" s="131">
        <v>2106</v>
      </c>
      <c r="K438" s="143">
        <f t="shared" si="32"/>
        <v>0</v>
      </c>
      <c r="L438" s="152">
        <v>41953</v>
      </c>
      <c r="M438" s="34">
        <v>41968</v>
      </c>
      <c r="N438" s="161">
        <v>1458</v>
      </c>
      <c r="O438" s="171">
        <f t="shared" si="30"/>
        <v>162</v>
      </c>
      <c r="Q438" s="182">
        <f t="shared" si="29"/>
        <v>486</v>
      </c>
    </row>
    <row r="439" spans="1:17">
      <c r="A439" s="5" t="s">
        <v>372</v>
      </c>
      <c r="C439" s="119">
        <v>703</v>
      </c>
      <c r="F439" s="8">
        <v>2.1800000000000002</v>
      </c>
      <c r="G439" s="93">
        <v>12</v>
      </c>
      <c r="H439" s="4">
        <v>4805</v>
      </c>
      <c r="I439" s="37"/>
      <c r="J439" s="131">
        <v>4805</v>
      </c>
      <c r="K439" s="143">
        <f t="shared" si="32"/>
        <v>0</v>
      </c>
      <c r="L439" s="152">
        <v>41956</v>
      </c>
      <c r="M439" s="34">
        <v>41982</v>
      </c>
      <c r="N439" s="161">
        <v>3637</v>
      </c>
      <c r="O439" s="171">
        <f t="shared" si="30"/>
        <v>327</v>
      </c>
      <c r="Q439" s="182">
        <f t="shared" si="29"/>
        <v>841</v>
      </c>
    </row>
    <row r="440" spans="1:17">
      <c r="A440" s="5" t="s">
        <v>372</v>
      </c>
      <c r="C440" s="119">
        <v>704</v>
      </c>
      <c r="F440" s="8">
        <v>1.83</v>
      </c>
      <c r="G440" s="93">
        <v>7</v>
      </c>
      <c r="H440" s="4">
        <v>4775</v>
      </c>
      <c r="I440" s="37"/>
      <c r="J440" s="131">
        <v>4775</v>
      </c>
      <c r="K440" s="143">
        <f t="shared" si="32"/>
        <v>0</v>
      </c>
      <c r="L440" s="152">
        <v>41956</v>
      </c>
      <c r="M440" s="34">
        <v>41982</v>
      </c>
      <c r="N440" s="161">
        <v>3778</v>
      </c>
      <c r="O440" s="171">
        <f t="shared" si="30"/>
        <v>274.5</v>
      </c>
      <c r="Q440" s="182">
        <f t="shared" si="29"/>
        <v>722.5</v>
      </c>
    </row>
    <row r="441" spans="1:17">
      <c r="A441" s="5" t="s">
        <v>435</v>
      </c>
      <c r="B441" s="68" t="s">
        <v>296</v>
      </c>
      <c r="C441" s="119">
        <v>705</v>
      </c>
      <c r="D441" s="7" t="s">
        <v>457</v>
      </c>
      <c r="G441" s="93">
        <v>3</v>
      </c>
      <c r="H441" s="4">
        <v>0</v>
      </c>
      <c r="J441" s="131">
        <v>0</v>
      </c>
      <c r="K441" s="143">
        <f t="shared" si="32"/>
        <v>0</v>
      </c>
      <c r="L441" s="152">
        <v>41950</v>
      </c>
      <c r="M441" s="34">
        <v>41964</v>
      </c>
      <c r="N441" s="161">
        <v>1350</v>
      </c>
      <c r="O441" s="171">
        <f t="shared" si="30"/>
        <v>0</v>
      </c>
      <c r="Q441" s="182">
        <f t="shared" si="29"/>
        <v>-1350</v>
      </c>
    </row>
    <row r="442" spans="1:17">
      <c r="A442" s="5" t="s">
        <v>501</v>
      </c>
      <c r="B442" s="68">
        <v>89138903551</v>
      </c>
      <c r="C442" s="119">
        <v>706</v>
      </c>
      <c r="D442" s="7" t="s">
        <v>504</v>
      </c>
      <c r="F442" s="8">
        <v>0.45</v>
      </c>
      <c r="G442" s="93">
        <v>1</v>
      </c>
      <c r="H442" s="4">
        <v>3090</v>
      </c>
      <c r="J442" s="131">
        <v>3090</v>
      </c>
      <c r="K442" s="143">
        <f t="shared" si="32"/>
        <v>0</v>
      </c>
      <c r="L442" s="152">
        <v>41955</v>
      </c>
      <c r="M442" s="34">
        <v>41964</v>
      </c>
      <c r="N442" s="161">
        <v>2562</v>
      </c>
      <c r="O442" s="171">
        <f t="shared" si="30"/>
        <v>67.5</v>
      </c>
      <c r="Q442" s="182">
        <f t="shared" si="29"/>
        <v>460.5</v>
      </c>
    </row>
    <row r="443" spans="1:17">
      <c r="A443" s="5" t="s">
        <v>501</v>
      </c>
      <c r="B443" s="68">
        <v>89138903551</v>
      </c>
      <c r="C443" s="119">
        <v>707</v>
      </c>
      <c r="D443" s="7" t="s">
        <v>504</v>
      </c>
      <c r="F443" s="8">
        <v>0.16</v>
      </c>
      <c r="G443" s="93">
        <v>1</v>
      </c>
      <c r="H443" s="4">
        <v>1950</v>
      </c>
      <c r="J443" s="131">
        <v>1950</v>
      </c>
      <c r="K443" s="143">
        <f t="shared" si="32"/>
        <v>0</v>
      </c>
      <c r="L443" s="152">
        <v>41955</v>
      </c>
      <c r="M443" s="34">
        <v>41964</v>
      </c>
      <c r="N443" s="161">
        <v>952</v>
      </c>
      <c r="O443" s="171">
        <f t="shared" si="30"/>
        <v>24</v>
      </c>
      <c r="Q443" s="182">
        <f t="shared" si="29"/>
        <v>974</v>
      </c>
    </row>
    <row r="444" spans="1:17">
      <c r="A444" s="5" t="s">
        <v>502</v>
      </c>
      <c r="B444" s="68">
        <v>89137688728</v>
      </c>
      <c r="C444" s="119">
        <v>708</v>
      </c>
      <c r="D444" s="7" t="s">
        <v>503</v>
      </c>
      <c r="F444" s="8">
        <v>4.92</v>
      </c>
      <c r="G444" s="93">
        <v>28</v>
      </c>
      <c r="H444" s="4">
        <v>12549</v>
      </c>
      <c r="J444" s="131">
        <v>12549</v>
      </c>
      <c r="K444" s="143">
        <f t="shared" si="32"/>
        <v>0</v>
      </c>
      <c r="L444" s="152">
        <v>41955</v>
      </c>
      <c r="M444" s="34"/>
      <c r="N444" s="161">
        <v>9743</v>
      </c>
      <c r="O444" s="171">
        <f t="shared" si="30"/>
        <v>738</v>
      </c>
      <c r="Q444" s="182">
        <f t="shared" si="29"/>
        <v>2068</v>
      </c>
    </row>
    <row r="445" spans="1:17">
      <c r="A445" s="5" t="s">
        <v>492</v>
      </c>
      <c r="B445" s="68">
        <v>3465022</v>
      </c>
      <c r="C445" s="119">
        <v>709</v>
      </c>
      <c r="D445" s="7" t="s">
        <v>475</v>
      </c>
      <c r="F445" s="8">
        <v>0.48</v>
      </c>
      <c r="G445" s="93">
        <v>1</v>
      </c>
      <c r="H445" s="4">
        <v>4850</v>
      </c>
      <c r="J445" s="131">
        <v>4850</v>
      </c>
      <c r="K445" s="143">
        <f t="shared" si="32"/>
        <v>0</v>
      </c>
      <c r="L445" s="152">
        <v>41957</v>
      </c>
      <c r="M445" s="34"/>
      <c r="N445" s="161">
        <v>4336</v>
      </c>
      <c r="O445" s="171">
        <f t="shared" si="30"/>
        <v>72</v>
      </c>
      <c r="Q445" s="182">
        <f t="shared" si="29"/>
        <v>442</v>
      </c>
    </row>
    <row r="446" spans="1:17">
      <c r="A446" s="5" t="s">
        <v>435</v>
      </c>
      <c r="B446" s="68" t="s">
        <v>296</v>
      </c>
      <c r="C446" s="119">
        <v>710</v>
      </c>
      <c r="D446" s="7" t="s">
        <v>323</v>
      </c>
      <c r="F446" s="8">
        <v>2.97</v>
      </c>
      <c r="G446" s="93">
        <v>10</v>
      </c>
      <c r="H446" s="4">
        <v>10272</v>
      </c>
      <c r="J446" s="131">
        <v>10272</v>
      </c>
      <c r="K446" s="143">
        <f t="shared" si="32"/>
        <v>0</v>
      </c>
      <c r="L446" s="152">
        <v>41957</v>
      </c>
      <c r="M446" s="34">
        <v>41982</v>
      </c>
      <c r="N446" s="161">
        <v>9065</v>
      </c>
      <c r="O446" s="171">
        <f t="shared" si="30"/>
        <v>445.50000000000006</v>
      </c>
      <c r="Q446" s="182">
        <f t="shared" si="29"/>
        <v>761.5</v>
      </c>
    </row>
    <row r="447" spans="1:17">
      <c r="A447" s="5" t="s">
        <v>435</v>
      </c>
      <c r="B447" s="68" t="s">
        <v>296</v>
      </c>
      <c r="C447" s="119">
        <v>711</v>
      </c>
      <c r="D447" s="7" t="s">
        <v>323</v>
      </c>
      <c r="F447" s="8">
        <v>1.87</v>
      </c>
      <c r="G447" s="93">
        <v>5</v>
      </c>
      <c r="H447" s="4">
        <v>5228</v>
      </c>
      <c r="J447" s="131">
        <v>5228</v>
      </c>
      <c r="K447" s="143">
        <f t="shared" si="32"/>
        <v>0</v>
      </c>
      <c r="L447" s="152">
        <v>41957</v>
      </c>
      <c r="M447" s="34">
        <v>41971</v>
      </c>
      <c r="N447" s="161">
        <v>2520</v>
      </c>
      <c r="O447" s="171">
        <f t="shared" si="30"/>
        <v>280.5</v>
      </c>
      <c r="Q447" s="182">
        <f t="shared" ref="Q447:Q510" si="33">H447-N447-O447</f>
        <v>2427.5</v>
      </c>
    </row>
    <row r="448" spans="1:17">
      <c r="A448" s="5" t="s">
        <v>287</v>
      </c>
      <c r="B448" s="68" t="s">
        <v>419</v>
      </c>
      <c r="C448" s="119">
        <v>712</v>
      </c>
      <c r="D448" s="7" t="s">
        <v>461</v>
      </c>
      <c r="F448" s="8">
        <v>8.99</v>
      </c>
      <c r="G448" s="93">
        <v>40</v>
      </c>
      <c r="H448" s="4">
        <v>23268</v>
      </c>
      <c r="J448" s="131">
        <v>23268</v>
      </c>
      <c r="K448" s="143">
        <f t="shared" si="32"/>
        <v>0</v>
      </c>
      <c r="L448" s="152">
        <v>41957</v>
      </c>
      <c r="M448" s="34">
        <v>41971</v>
      </c>
      <c r="N448" s="161">
        <v>12789</v>
      </c>
      <c r="O448" s="171">
        <f t="shared" si="30"/>
        <v>1348.5</v>
      </c>
      <c r="Q448" s="182">
        <f t="shared" si="33"/>
        <v>9130.5</v>
      </c>
    </row>
    <row r="449" spans="1:17">
      <c r="A449" s="5" t="s">
        <v>287</v>
      </c>
      <c r="B449" s="68" t="s">
        <v>419</v>
      </c>
      <c r="C449" s="119">
        <v>713</v>
      </c>
      <c r="D449" s="7" t="s">
        <v>461</v>
      </c>
      <c r="F449" s="8">
        <v>4.54</v>
      </c>
      <c r="G449" s="93">
        <v>14</v>
      </c>
      <c r="H449" s="4">
        <v>6832</v>
      </c>
      <c r="J449" s="131">
        <v>6832</v>
      </c>
      <c r="K449" s="143">
        <f t="shared" si="32"/>
        <v>0</v>
      </c>
      <c r="L449" s="152">
        <v>41957</v>
      </c>
      <c r="M449" s="34">
        <v>41971</v>
      </c>
      <c r="N449" s="161">
        <v>4549</v>
      </c>
      <c r="O449" s="171">
        <f t="shared" si="30"/>
        <v>681</v>
      </c>
      <c r="Q449" s="182">
        <f t="shared" si="33"/>
        <v>1602</v>
      </c>
    </row>
    <row r="450" spans="1:17">
      <c r="A450" s="5" t="s">
        <v>505</v>
      </c>
      <c r="B450" s="68">
        <v>2856163</v>
      </c>
      <c r="C450" s="119">
        <v>714</v>
      </c>
      <c r="D450" s="7" t="s">
        <v>506</v>
      </c>
      <c r="F450" s="8">
        <v>10.49</v>
      </c>
      <c r="G450" s="93" t="s">
        <v>507</v>
      </c>
      <c r="H450" s="4">
        <v>22148</v>
      </c>
      <c r="J450" s="131">
        <v>22148</v>
      </c>
      <c r="K450" s="143">
        <f t="shared" si="32"/>
        <v>0</v>
      </c>
      <c r="L450" s="152">
        <v>41960</v>
      </c>
      <c r="M450" s="34">
        <v>41971</v>
      </c>
      <c r="N450" s="161">
        <v>16461</v>
      </c>
      <c r="O450" s="171">
        <f t="shared" si="30"/>
        <v>1573.5</v>
      </c>
      <c r="Q450" s="181">
        <f t="shared" si="33"/>
        <v>4113.5</v>
      </c>
    </row>
    <row r="451" spans="1:17">
      <c r="A451" s="5" t="s">
        <v>410</v>
      </c>
      <c r="C451" s="119">
        <v>715</v>
      </c>
      <c r="D451" s="7" t="s">
        <v>506</v>
      </c>
      <c r="F451" s="8">
        <v>2.08</v>
      </c>
      <c r="G451" s="93">
        <v>8</v>
      </c>
      <c r="H451" s="4">
        <v>3133</v>
      </c>
      <c r="J451" s="131">
        <v>3133</v>
      </c>
      <c r="K451" s="143">
        <f t="shared" si="32"/>
        <v>0</v>
      </c>
      <c r="L451" s="152">
        <v>41960</v>
      </c>
      <c r="M451" s="34">
        <v>41977</v>
      </c>
      <c r="N451" s="161">
        <v>2298</v>
      </c>
      <c r="O451" s="171">
        <f t="shared" si="30"/>
        <v>312</v>
      </c>
      <c r="Q451" s="181">
        <f t="shared" si="33"/>
        <v>523</v>
      </c>
    </row>
    <row r="452" spans="1:17">
      <c r="A452" s="5" t="s">
        <v>410</v>
      </c>
      <c r="C452" s="119">
        <v>716</v>
      </c>
      <c r="D452" s="7" t="s">
        <v>228</v>
      </c>
      <c r="F452" s="8">
        <v>2.08</v>
      </c>
      <c r="G452" s="93">
        <v>11</v>
      </c>
      <c r="H452" s="4">
        <v>3133</v>
      </c>
      <c r="J452" s="131">
        <v>3133</v>
      </c>
      <c r="K452" s="143">
        <f t="shared" si="32"/>
        <v>0</v>
      </c>
      <c r="L452" s="152">
        <v>41960</v>
      </c>
      <c r="M452" s="34">
        <v>41977</v>
      </c>
      <c r="N452" s="161">
        <v>2298</v>
      </c>
      <c r="O452" s="171">
        <f t="shared" si="30"/>
        <v>312</v>
      </c>
      <c r="Q452" s="181">
        <f t="shared" si="33"/>
        <v>523</v>
      </c>
    </row>
    <row r="453" spans="1:17">
      <c r="A453" s="5" t="s">
        <v>464</v>
      </c>
      <c r="B453" s="68" t="s">
        <v>508</v>
      </c>
      <c r="C453" s="119">
        <v>717</v>
      </c>
      <c r="D453" s="7" t="s">
        <v>455</v>
      </c>
      <c r="F453" s="8">
        <v>6.35</v>
      </c>
      <c r="G453" s="93">
        <v>11</v>
      </c>
      <c r="H453" s="4">
        <v>0</v>
      </c>
      <c r="J453" s="131">
        <v>0</v>
      </c>
      <c r="K453" s="143">
        <f t="shared" si="32"/>
        <v>0</v>
      </c>
      <c r="L453" s="152">
        <v>41963</v>
      </c>
      <c r="M453" s="34">
        <v>41977</v>
      </c>
      <c r="N453" s="161">
        <v>0</v>
      </c>
      <c r="O453" s="171">
        <f t="shared" si="30"/>
        <v>952.5</v>
      </c>
      <c r="Q453" s="181">
        <f t="shared" si="33"/>
        <v>-952.5</v>
      </c>
    </row>
    <row r="454" spans="1:17">
      <c r="A454" s="5" t="s">
        <v>299</v>
      </c>
      <c r="B454" s="68" t="s">
        <v>454</v>
      </c>
      <c r="C454" s="119">
        <v>718</v>
      </c>
      <c r="D454" s="7" t="s">
        <v>510</v>
      </c>
      <c r="F454" s="8">
        <v>1.4</v>
      </c>
      <c r="G454" s="93">
        <v>6</v>
      </c>
      <c r="H454" s="4">
        <v>3240</v>
      </c>
      <c r="J454" s="131">
        <v>3240</v>
      </c>
      <c r="K454" s="143">
        <f t="shared" si="32"/>
        <v>0</v>
      </c>
      <c r="L454" s="152">
        <v>41967</v>
      </c>
      <c r="M454" s="34">
        <v>41988</v>
      </c>
      <c r="N454" s="161">
        <v>2196</v>
      </c>
      <c r="O454" s="171">
        <f t="shared" si="30"/>
        <v>210</v>
      </c>
      <c r="Q454" s="181">
        <f t="shared" si="33"/>
        <v>834</v>
      </c>
    </row>
    <row r="455" spans="1:17">
      <c r="A455" s="5" t="s">
        <v>299</v>
      </c>
      <c r="B455" s="68" t="s">
        <v>454</v>
      </c>
      <c r="C455" s="119">
        <v>719</v>
      </c>
      <c r="D455" s="7" t="s">
        <v>511</v>
      </c>
      <c r="F455" s="8">
        <v>2.64</v>
      </c>
      <c r="G455" s="93">
        <v>2</v>
      </c>
      <c r="H455" s="4">
        <v>6710</v>
      </c>
      <c r="J455" s="131">
        <v>6710</v>
      </c>
      <c r="K455" s="143">
        <f t="shared" si="32"/>
        <v>0</v>
      </c>
      <c r="L455" s="152">
        <v>41967</v>
      </c>
      <c r="M455" s="34">
        <v>41988</v>
      </c>
      <c r="N455" s="161">
        <v>5377</v>
      </c>
      <c r="O455" s="171">
        <f t="shared" si="30"/>
        <v>396</v>
      </c>
      <c r="Q455" s="181">
        <f t="shared" si="33"/>
        <v>937</v>
      </c>
    </row>
    <row r="456" spans="1:17">
      <c r="A456" s="5" t="s">
        <v>509</v>
      </c>
      <c r="B456" s="68" t="s">
        <v>405</v>
      </c>
      <c r="C456" s="119">
        <v>720</v>
      </c>
      <c r="D456" s="7" t="s">
        <v>512</v>
      </c>
      <c r="F456" s="8">
        <v>7.45</v>
      </c>
      <c r="G456" s="93">
        <v>15</v>
      </c>
      <c r="H456" s="4">
        <v>19285</v>
      </c>
      <c r="J456" s="131">
        <v>19285</v>
      </c>
      <c r="K456" s="143">
        <f t="shared" si="32"/>
        <v>0</v>
      </c>
      <c r="L456" s="152">
        <v>41964</v>
      </c>
      <c r="M456" s="34">
        <v>41988</v>
      </c>
      <c r="N456" s="161">
        <v>14270</v>
      </c>
      <c r="O456" s="171">
        <f t="shared" si="30"/>
        <v>1117.5</v>
      </c>
      <c r="Q456" s="181">
        <f t="shared" si="33"/>
        <v>3897.5</v>
      </c>
    </row>
    <row r="457" spans="1:17">
      <c r="A457" s="5" t="s">
        <v>509</v>
      </c>
      <c r="B457" s="68" t="s">
        <v>405</v>
      </c>
      <c r="C457" s="119">
        <v>721</v>
      </c>
      <c r="D457" s="7" t="s">
        <v>513</v>
      </c>
      <c r="F457" s="8">
        <v>1.93</v>
      </c>
      <c r="G457" s="93">
        <v>8</v>
      </c>
      <c r="H457" s="4">
        <v>8292</v>
      </c>
      <c r="J457" s="131">
        <v>8292</v>
      </c>
      <c r="K457" s="143">
        <f t="shared" si="32"/>
        <v>0</v>
      </c>
      <c r="L457" s="152">
        <v>41964</v>
      </c>
      <c r="M457" s="34">
        <v>41988</v>
      </c>
      <c r="N457" s="161">
        <v>7060</v>
      </c>
      <c r="O457" s="171">
        <f t="shared" si="30"/>
        <v>289.5</v>
      </c>
      <c r="Q457" s="181">
        <f t="shared" si="33"/>
        <v>942.5</v>
      </c>
    </row>
    <row r="458" spans="1:17">
      <c r="A458" s="5" t="s">
        <v>435</v>
      </c>
      <c r="B458" s="68" t="s">
        <v>296</v>
      </c>
      <c r="C458" s="119">
        <v>722</v>
      </c>
      <c r="D458" s="7" t="s">
        <v>482</v>
      </c>
      <c r="F458" s="8">
        <v>1.06</v>
      </c>
      <c r="G458" s="93">
        <v>6</v>
      </c>
      <c r="H458" s="4">
        <v>2795</v>
      </c>
      <c r="J458" s="131">
        <v>2795</v>
      </c>
      <c r="K458" s="143">
        <f t="shared" si="32"/>
        <v>0</v>
      </c>
      <c r="L458" s="152">
        <v>41969</v>
      </c>
      <c r="M458" s="34">
        <v>41982</v>
      </c>
      <c r="N458" s="161">
        <v>2177</v>
      </c>
      <c r="O458" s="171">
        <f t="shared" si="30"/>
        <v>159</v>
      </c>
      <c r="Q458" s="181">
        <f t="shared" si="33"/>
        <v>459</v>
      </c>
    </row>
    <row r="459" spans="1:17">
      <c r="A459" s="5" t="s">
        <v>435</v>
      </c>
      <c r="B459" s="68" t="s">
        <v>296</v>
      </c>
      <c r="C459" s="119">
        <v>723</v>
      </c>
      <c r="D459" s="7" t="s">
        <v>514</v>
      </c>
      <c r="F459" s="8">
        <v>0.42</v>
      </c>
      <c r="G459" s="93">
        <v>1</v>
      </c>
      <c r="H459" s="4">
        <v>3315</v>
      </c>
      <c r="J459" s="131">
        <v>3315</v>
      </c>
      <c r="K459" s="143">
        <f t="shared" si="32"/>
        <v>0</v>
      </c>
      <c r="L459" s="152">
        <v>41969</v>
      </c>
      <c r="M459" s="34">
        <v>41982</v>
      </c>
      <c r="N459" s="161">
        <v>2359</v>
      </c>
      <c r="O459" s="171">
        <f t="shared" si="30"/>
        <v>63</v>
      </c>
      <c r="Q459" s="181">
        <f t="shared" si="33"/>
        <v>893</v>
      </c>
    </row>
    <row r="460" spans="1:17">
      <c r="A460" s="5" t="s">
        <v>435</v>
      </c>
      <c r="B460" s="68" t="s">
        <v>296</v>
      </c>
      <c r="C460" s="119">
        <v>724</v>
      </c>
      <c r="D460" s="7" t="s">
        <v>515</v>
      </c>
      <c r="F460" s="8">
        <v>2.42</v>
      </c>
      <c r="G460" s="93" t="s">
        <v>220</v>
      </c>
      <c r="H460" s="4">
        <v>8122</v>
      </c>
      <c r="J460" s="131">
        <v>8122</v>
      </c>
      <c r="K460" s="143">
        <f t="shared" si="32"/>
        <v>0</v>
      </c>
      <c r="L460" s="152">
        <v>41969</v>
      </c>
      <c r="M460" s="34">
        <v>41988</v>
      </c>
      <c r="N460" s="161">
        <v>6547</v>
      </c>
      <c r="O460" s="171">
        <f t="shared" si="30"/>
        <v>363</v>
      </c>
      <c r="Q460" s="181">
        <f t="shared" si="33"/>
        <v>1212</v>
      </c>
    </row>
    <row r="461" spans="1:17">
      <c r="A461" s="5" t="s">
        <v>435</v>
      </c>
      <c r="B461" s="68" t="s">
        <v>296</v>
      </c>
      <c r="C461" s="119">
        <v>725</v>
      </c>
      <c r="D461" s="7" t="s">
        <v>77</v>
      </c>
      <c r="F461" s="8">
        <v>1.93</v>
      </c>
      <c r="G461" s="93" t="s">
        <v>516</v>
      </c>
      <c r="H461" s="4">
        <v>7378</v>
      </c>
      <c r="J461" s="131">
        <v>7378</v>
      </c>
      <c r="K461" s="143">
        <f t="shared" si="32"/>
        <v>0</v>
      </c>
      <c r="L461" s="152">
        <v>41969</v>
      </c>
      <c r="M461" s="34">
        <v>41988</v>
      </c>
      <c r="N461" s="161">
        <v>6014</v>
      </c>
      <c r="O461" s="171">
        <f t="shared" si="30"/>
        <v>289.5</v>
      </c>
      <c r="Q461" s="181">
        <f t="shared" si="33"/>
        <v>1074.5</v>
      </c>
    </row>
    <row r="462" spans="1:17">
      <c r="A462" s="5" t="s">
        <v>517</v>
      </c>
      <c r="B462" s="68" t="s">
        <v>518</v>
      </c>
      <c r="C462" s="119">
        <v>726</v>
      </c>
      <c r="D462" s="7" t="s">
        <v>519</v>
      </c>
      <c r="F462" s="8">
        <v>2.59</v>
      </c>
      <c r="G462" s="93">
        <v>9</v>
      </c>
      <c r="H462" s="4">
        <v>5575</v>
      </c>
      <c r="J462" s="131">
        <v>5575</v>
      </c>
      <c r="K462" s="143">
        <f t="shared" si="32"/>
        <v>0</v>
      </c>
      <c r="L462" s="152">
        <v>41969</v>
      </c>
      <c r="M462" s="34"/>
      <c r="N462" s="161">
        <v>4096</v>
      </c>
      <c r="O462" s="171">
        <f t="shared" si="30"/>
        <v>388.5</v>
      </c>
      <c r="Q462" s="181">
        <f t="shared" si="33"/>
        <v>1090.5</v>
      </c>
    </row>
    <row r="463" spans="1:17">
      <c r="A463" s="5" t="s">
        <v>299</v>
      </c>
      <c r="B463" s="68" t="s">
        <v>454</v>
      </c>
      <c r="C463" s="119">
        <v>727</v>
      </c>
      <c r="D463" s="7" t="s">
        <v>283</v>
      </c>
      <c r="F463" s="8">
        <v>2.31</v>
      </c>
      <c r="G463" s="93">
        <v>7</v>
      </c>
      <c r="H463" s="4">
        <v>5429</v>
      </c>
      <c r="J463" s="131">
        <v>5429</v>
      </c>
      <c r="K463" s="143">
        <f t="shared" si="32"/>
        <v>0</v>
      </c>
      <c r="L463" s="152">
        <v>41969</v>
      </c>
      <c r="M463" s="34">
        <v>41988</v>
      </c>
      <c r="N463" s="161">
        <v>4342</v>
      </c>
      <c r="O463" s="171">
        <f t="shared" ref="O463:O526" si="34">F463*150</f>
        <v>346.5</v>
      </c>
      <c r="Q463" s="181">
        <f t="shared" si="33"/>
        <v>740.5</v>
      </c>
    </row>
    <row r="464" spans="1:17">
      <c r="A464" s="5" t="s">
        <v>494</v>
      </c>
      <c r="B464" s="68">
        <v>3100427</v>
      </c>
      <c r="C464" s="119">
        <v>728</v>
      </c>
      <c r="D464" s="35" t="s">
        <v>520</v>
      </c>
      <c r="E464" s="35"/>
      <c r="F464" s="8">
        <v>3.45</v>
      </c>
      <c r="G464" s="93" t="s">
        <v>224</v>
      </c>
      <c r="H464" s="4">
        <v>6935</v>
      </c>
      <c r="J464" s="131">
        <v>6935</v>
      </c>
      <c r="K464" s="143">
        <f t="shared" si="32"/>
        <v>0</v>
      </c>
      <c r="L464" s="152">
        <v>41969</v>
      </c>
      <c r="M464" s="34">
        <v>41990</v>
      </c>
      <c r="N464" s="161">
        <v>5284</v>
      </c>
      <c r="O464" s="171">
        <f t="shared" si="34"/>
        <v>517.5</v>
      </c>
      <c r="Q464" s="181">
        <f t="shared" si="33"/>
        <v>1133.5</v>
      </c>
    </row>
    <row r="465" spans="1:17">
      <c r="A465" s="5" t="s">
        <v>417</v>
      </c>
      <c r="B465" s="68" t="s">
        <v>419</v>
      </c>
      <c r="C465" s="119">
        <v>729</v>
      </c>
      <c r="D465" s="7" t="s">
        <v>521</v>
      </c>
      <c r="F465" s="8">
        <v>5.58</v>
      </c>
      <c r="G465" s="93">
        <v>19</v>
      </c>
      <c r="H465" s="4">
        <v>12017</v>
      </c>
      <c r="J465" s="131">
        <v>12017</v>
      </c>
      <c r="K465" s="143">
        <f t="shared" si="32"/>
        <v>0</v>
      </c>
      <c r="L465" s="152">
        <v>41971</v>
      </c>
      <c r="M465" s="34" t="s">
        <v>553</v>
      </c>
      <c r="N465" s="161">
        <v>8830</v>
      </c>
      <c r="O465" s="171">
        <f t="shared" si="34"/>
        <v>837</v>
      </c>
      <c r="Q465" s="181">
        <f t="shared" si="33"/>
        <v>2350</v>
      </c>
    </row>
    <row r="466" spans="1:17">
      <c r="A466" s="5" t="s">
        <v>94</v>
      </c>
      <c r="B466" s="68" t="s">
        <v>522</v>
      </c>
      <c r="C466" s="119">
        <v>730</v>
      </c>
      <c r="D466" s="7" t="s">
        <v>523</v>
      </c>
      <c r="F466" s="8">
        <v>4.47</v>
      </c>
      <c r="G466" s="93">
        <v>19</v>
      </c>
      <c r="H466" s="4">
        <v>13340</v>
      </c>
      <c r="J466" s="131">
        <v>13340</v>
      </c>
      <c r="K466" s="143">
        <f t="shared" si="32"/>
        <v>0</v>
      </c>
      <c r="L466" s="152">
        <v>41971</v>
      </c>
      <c r="M466" s="34" t="s">
        <v>553</v>
      </c>
      <c r="N466" s="161">
        <v>7870</v>
      </c>
      <c r="O466" s="171">
        <f t="shared" si="34"/>
        <v>670.5</v>
      </c>
      <c r="Q466" s="181">
        <f t="shared" si="33"/>
        <v>4799.5</v>
      </c>
    </row>
    <row r="467" spans="1:17">
      <c r="A467" s="5" t="s">
        <v>94</v>
      </c>
      <c r="B467" s="68" t="s">
        <v>522</v>
      </c>
      <c r="C467" s="119">
        <v>731</v>
      </c>
      <c r="D467" s="7" t="s">
        <v>523</v>
      </c>
      <c r="F467" s="8">
        <v>0.44</v>
      </c>
      <c r="G467" s="93" t="s">
        <v>524</v>
      </c>
      <c r="H467" s="4">
        <v>3178</v>
      </c>
      <c r="J467" s="131">
        <v>3178</v>
      </c>
      <c r="K467" s="143">
        <f t="shared" si="32"/>
        <v>0</v>
      </c>
      <c r="L467" s="152">
        <v>41971</v>
      </c>
      <c r="M467" s="34">
        <v>41995</v>
      </c>
      <c r="N467" s="161">
        <v>2971</v>
      </c>
      <c r="O467" s="171">
        <f t="shared" si="34"/>
        <v>66</v>
      </c>
      <c r="Q467" s="181">
        <f t="shared" si="33"/>
        <v>141</v>
      </c>
    </row>
    <row r="468" spans="1:17">
      <c r="A468" s="5" t="s">
        <v>525</v>
      </c>
      <c r="B468" s="68" t="s">
        <v>527</v>
      </c>
      <c r="C468" s="119">
        <v>732</v>
      </c>
      <c r="D468" s="7" t="s">
        <v>528</v>
      </c>
      <c r="F468" s="8">
        <v>2.76</v>
      </c>
      <c r="G468" s="93">
        <v>300</v>
      </c>
      <c r="H468" s="4">
        <v>5382</v>
      </c>
      <c r="I468" s="37"/>
      <c r="J468" s="131">
        <v>5382</v>
      </c>
      <c r="K468" s="143">
        <f t="shared" si="32"/>
        <v>0</v>
      </c>
      <c r="L468" s="152">
        <v>41974</v>
      </c>
      <c r="M468" s="34">
        <v>42003</v>
      </c>
      <c r="N468" s="161">
        <v>3726</v>
      </c>
      <c r="O468" s="171">
        <f t="shared" si="34"/>
        <v>413.99999999999994</v>
      </c>
      <c r="Q468" s="181">
        <f t="shared" si="33"/>
        <v>1242</v>
      </c>
    </row>
    <row r="469" spans="1:17">
      <c r="A469" s="5" t="s">
        <v>526</v>
      </c>
      <c r="C469" s="119">
        <v>733</v>
      </c>
      <c r="D469" s="7" t="s">
        <v>529</v>
      </c>
      <c r="F469" s="8">
        <v>6.67</v>
      </c>
      <c r="G469" s="93">
        <v>4</v>
      </c>
      <c r="H469" s="4">
        <v>12758</v>
      </c>
      <c r="I469" s="37"/>
      <c r="J469" s="131">
        <v>12758</v>
      </c>
      <c r="K469" s="143">
        <f t="shared" si="32"/>
        <v>0</v>
      </c>
      <c r="L469" s="152">
        <v>41974</v>
      </c>
      <c r="M469" s="34" t="s">
        <v>577</v>
      </c>
      <c r="N469" s="161">
        <v>8488</v>
      </c>
      <c r="O469" s="171">
        <f t="shared" si="34"/>
        <v>1000.5</v>
      </c>
      <c r="Q469" s="181">
        <f t="shared" si="33"/>
        <v>3269.5</v>
      </c>
    </row>
    <row r="470" spans="1:17">
      <c r="A470" s="5" t="s">
        <v>530</v>
      </c>
      <c r="B470" s="68" t="s">
        <v>531</v>
      </c>
      <c r="C470" s="119">
        <v>734</v>
      </c>
      <c r="D470" s="7" t="s">
        <v>523</v>
      </c>
      <c r="F470" s="8">
        <v>2.4</v>
      </c>
      <c r="G470" s="93">
        <v>15</v>
      </c>
      <c r="H470" s="4">
        <v>5279</v>
      </c>
      <c r="J470" s="131">
        <v>5279</v>
      </c>
      <c r="K470" s="143">
        <f t="shared" si="32"/>
        <v>0</v>
      </c>
      <c r="L470" s="152">
        <v>41974</v>
      </c>
      <c r="M470" s="34" t="s">
        <v>553</v>
      </c>
      <c r="N470" s="161">
        <v>4078</v>
      </c>
      <c r="O470" s="171">
        <f t="shared" si="34"/>
        <v>360</v>
      </c>
      <c r="Q470" s="181">
        <f t="shared" si="33"/>
        <v>841</v>
      </c>
    </row>
    <row r="471" spans="1:17">
      <c r="A471" s="5" t="s">
        <v>532</v>
      </c>
      <c r="B471" s="68" t="s">
        <v>533</v>
      </c>
      <c r="C471" s="119">
        <v>735</v>
      </c>
      <c r="D471" s="7" t="s">
        <v>534</v>
      </c>
      <c r="F471" s="8">
        <v>0.9</v>
      </c>
      <c r="G471" s="93">
        <v>5</v>
      </c>
      <c r="H471" s="4">
        <v>2450</v>
      </c>
      <c r="J471" s="131">
        <v>2450</v>
      </c>
      <c r="K471" s="143">
        <f t="shared" si="32"/>
        <v>0</v>
      </c>
      <c r="L471" s="152">
        <v>41975</v>
      </c>
      <c r="M471" s="34">
        <v>41990</v>
      </c>
      <c r="N471" s="161">
        <v>1780</v>
      </c>
      <c r="O471" s="171">
        <f t="shared" si="34"/>
        <v>135</v>
      </c>
      <c r="Q471" s="181">
        <f t="shared" si="33"/>
        <v>535</v>
      </c>
    </row>
    <row r="472" spans="1:17">
      <c r="A472" s="5" t="s">
        <v>299</v>
      </c>
      <c r="B472" s="68" t="s">
        <v>454</v>
      </c>
      <c r="C472" s="119">
        <v>736</v>
      </c>
      <c r="D472" s="7" t="s">
        <v>535</v>
      </c>
      <c r="F472" s="8">
        <v>0.77</v>
      </c>
      <c r="G472" s="93">
        <v>2</v>
      </c>
      <c r="H472" s="4">
        <v>1500</v>
      </c>
      <c r="I472" s="37"/>
      <c r="J472" s="131">
        <v>1500</v>
      </c>
      <c r="K472" s="143">
        <f t="shared" si="32"/>
        <v>0</v>
      </c>
      <c r="L472" s="152">
        <v>41977</v>
      </c>
      <c r="M472" s="34" t="s">
        <v>558</v>
      </c>
      <c r="N472" s="161">
        <v>1050</v>
      </c>
      <c r="O472" s="171">
        <f t="shared" si="34"/>
        <v>115.5</v>
      </c>
      <c r="Q472" s="181">
        <f t="shared" si="33"/>
        <v>334.5</v>
      </c>
    </row>
    <row r="473" spans="1:17">
      <c r="A473" s="5" t="s">
        <v>536</v>
      </c>
      <c r="B473" s="68" t="s">
        <v>561</v>
      </c>
      <c r="C473" s="119">
        <v>737</v>
      </c>
      <c r="D473" s="7" t="s">
        <v>537</v>
      </c>
      <c r="F473" s="8">
        <v>2.02</v>
      </c>
      <c r="G473" s="93">
        <v>13</v>
      </c>
      <c r="H473" s="4">
        <v>4353</v>
      </c>
      <c r="J473" s="131">
        <v>4353</v>
      </c>
      <c r="K473" s="143">
        <f t="shared" si="32"/>
        <v>0</v>
      </c>
      <c r="L473" s="152">
        <v>41978</v>
      </c>
      <c r="M473" s="34">
        <v>41997</v>
      </c>
      <c r="N473" s="161">
        <v>3503</v>
      </c>
      <c r="O473" s="171">
        <f t="shared" si="34"/>
        <v>303</v>
      </c>
      <c r="Q473" s="181">
        <f t="shared" si="33"/>
        <v>547</v>
      </c>
    </row>
    <row r="474" spans="1:17">
      <c r="A474" s="5" t="s">
        <v>536</v>
      </c>
      <c r="B474" s="68" t="s">
        <v>561</v>
      </c>
      <c r="C474" s="119">
        <v>738</v>
      </c>
      <c r="D474" s="7" t="s">
        <v>537</v>
      </c>
      <c r="F474" s="8">
        <v>0.45</v>
      </c>
      <c r="G474" s="93" t="s">
        <v>524</v>
      </c>
      <c r="H474" s="4">
        <v>2707</v>
      </c>
      <c r="J474" s="131">
        <v>2707</v>
      </c>
      <c r="K474" s="143">
        <f t="shared" si="32"/>
        <v>0</v>
      </c>
      <c r="L474" s="152">
        <v>41978</v>
      </c>
      <c r="M474" s="34">
        <v>41997</v>
      </c>
      <c r="N474" s="161">
        <v>2367</v>
      </c>
      <c r="O474" s="171">
        <f t="shared" si="34"/>
        <v>67.5</v>
      </c>
      <c r="Q474" s="181">
        <f t="shared" si="33"/>
        <v>272.5</v>
      </c>
    </row>
    <row r="475" spans="1:17">
      <c r="A475" s="5" t="s">
        <v>536</v>
      </c>
      <c r="B475" s="68" t="s">
        <v>561</v>
      </c>
      <c r="C475" s="119">
        <v>739</v>
      </c>
      <c r="D475" s="7" t="s">
        <v>538</v>
      </c>
      <c r="F475" s="8">
        <v>0.99</v>
      </c>
      <c r="G475" s="93">
        <v>6</v>
      </c>
      <c r="H475" s="4">
        <v>2400</v>
      </c>
      <c r="J475" s="131">
        <v>2400</v>
      </c>
      <c r="K475" s="143">
        <f t="shared" si="32"/>
        <v>0</v>
      </c>
      <c r="L475" s="152">
        <v>41978</v>
      </c>
      <c r="M475" s="34">
        <v>41997</v>
      </c>
      <c r="N475" s="161">
        <v>1880</v>
      </c>
      <c r="O475" s="171">
        <f t="shared" si="34"/>
        <v>148.5</v>
      </c>
      <c r="Q475" s="181">
        <f t="shared" si="33"/>
        <v>371.5</v>
      </c>
    </row>
    <row r="476" spans="1:17">
      <c r="A476" s="5" t="s">
        <v>494</v>
      </c>
      <c r="B476" s="68">
        <v>3100427</v>
      </c>
      <c r="C476" s="119">
        <v>740</v>
      </c>
      <c r="D476" s="7" t="s">
        <v>539</v>
      </c>
      <c r="F476" s="8">
        <v>1.42</v>
      </c>
      <c r="G476" s="93">
        <v>2</v>
      </c>
      <c r="H476" s="4">
        <v>2841</v>
      </c>
      <c r="J476" s="131">
        <v>2841</v>
      </c>
      <c r="K476" s="143">
        <f t="shared" si="32"/>
        <v>0</v>
      </c>
      <c r="L476" s="152">
        <v>41981</v>
      </c>
      <c r="M476" s="34">
        <v>41999</v>
      </c>
      <c r="N476" s="161">
        <v>1880</v>
      </c>
      <c r="O476" s="171">
        <f t="shared" si="34"/>
        <v>213</v>
      </c>
      <c r="Q476" s="181">
        <f t="shared" si="33"/>
        <v>748</v>
      </c>
    </row>
    <row r="477" spans="1:17">
      <c r="A477" s="5" t="s">
        <v>494</v>
      </c>
      <c r="B477" s="68">
        <v>3100427</v>
      </c>
      <c r="C477" s="119">
        <v>741</v>
      </c>
      <c r="D477" s="7" t="s">
        <v>540</v>
      </c>
      <c r="F477" s="8">
        <v>2.6</v>
      </c>
      <c r="G477" s="93">
        <v>11</v>
      </c>
      <c r="H477" s="4">
        <v>5599</v>
      </c>
      <c r="J477" s="131">
        <v>5599</v>
      </c>
      <c r="K477" s="143">
        <f t="shared" si="32"/>
        <v>0</v>
      </c>
      <c r="L477" s="152">
        <v>41981</v>
      </c>
      <c r="M477" s="34">
        <v>41999</v>
      </c>
      <c r="N477" s="161">
        <v>4114</v>
      </c>
      <c r="O477" s="171">
        <f t="shared" si="34"/>
        <v>390</v>
      </c>
      <c r="Q477" s="181">
        <f t="shared" si="33"/>
        <v>1095</v>
      </c>
    </row>
    <row r="478" spans="1:17">
      <c r="A478" s="5" t="s">
        <v>541</v>
      </c>
      <c r="B478" s="68" t="s">
        <v>542</v>
      </c>
      <c r="C478" s="119">
        <v>742</v>
      </c>
      <c r="D478" s="7" t="s">
        <v>543</v>
      </c>
      <c r="F478" s="8">
        <v>5.34</v>
      </c>
      <c r="G478" s="93">
        <v>19</v>
      </c>
      <c r="H478" s="4">
        <v>13083</v>
      </c>
      <c r="J478" s="131">
        <v>13083</v>
      </c>
      <c r="K478" s="143">
        <f t="shared" si="32"/>
        <v>0</v>
      </c>
      <c r="L478" s="152">
        <v>41982</v>
      </c>
      <c r="M478" s="34">
        <v>41997</v>
      </c>
      <c r="N478" s="161">
        <v>8347</v>
      </c>
      <c r="O478" s="171">
        <f t="shared" si="34"/>
        <v>801</v>
      </c>
      <c r="Q478" s="181">
        <f t="shared" si="33"/>
        <v>3935</v>
      </c>
    </row>
    <row r="479" spans="1:17">
      <c r="A479" s="5" t="s">
        <v>541</v>
      </c>
      <c r="B479" s="68" t="s">
        <v>542</v>
      </c>
      <c r="C479" s="119">
        <v>743</v>
      </c>
      <c r="D479" s="7" t="s">
        <v>282</v>
      </c>
      <c r="F479" s="8">
        <v>5.08</v>
      </c>
      <c r="G479" s="93">
        <v>8</v>
      </c>
      <c r="H479" s="4">
        <v>13984</v>
      </c>
      <c r="J479" s="131">
        <v>13984</v>
      </c>
      <c r="K479" s="143">
        <f t="shared" si="32"/>
        <v>0</v>
      </c>
      <c r="L479" s="152">
        <v>41982</v>
      </c>
      <c r="M479" s="34">
        <v>41997</v>
      </c>
      <c r="N479" s="161">
        <v>9051</v>
      </c>
      <c r="O479" s="171">
        <f t="shared" si="34"/>
        <v>762</v>
      </c>
      <c r="Q479" s="181">
        <f t="shared" si="33"/>
        <v>4171</v>
      </c>
    </row>
    <row r="480" spans="1:17">
      <c r="A480" s="5" t="s">
        <v>544</v>
      </c>
      <c r="B480" s="68" t="s">
        <v>545</v>
      </c>
      <c r="C480" s="119">
        <v>744</v>
      </c>
      <c r="D480" s="7" t="s">
        <v>546</v>
      </c>
      <c r="F480" s="8">
        <v>5.52</v>
      </c>
      <c r="G480" s="93">
        <v>19</v>
      </c>
      <c r="H480" s="4">
        <v>10775</v>
      </c>
      <c r="J480" s="131">
        <v>10775</v>
      </c>
      <c r="K480" s="143">
        <f t="shared" si="32"/>
        <v>0</v>
      </c>
      <c r="L480" s="152">
        <v>41982</v>
      </c>
      <c r="M480" s="34">
        <v>41998</v>
      </c>
      <c r="N480" s="161">
        <v>6078</v>
      </c>
      <c r="O480" s="171">
        <f t="shared" si="34"/>
        <v>827.99999999999989</v>
      </c>
      <c r="Q480" s="181">
        <f t="shared" si="33"/>
        <v>3869</v>
      </c>
    </row>
    <row r="481" spans="1:17">
      <c r="A481" s="5" t="s">
        <v>385</v>
      </c>
      <c r="B481" s="68" t="s">
        <v>443</v>
      </c>
      <c r="C481" s="119">
        <v>745</v>
      </c>
      <c r="D481" s="7" t="s">
        <v>547</v>
      </c>
      <c r="F481" s="8">
        <v>1.83</v>
      </c>
      <c r="G481" s="93">
        <v>4</v>
      </c>
      <c r="H481" s="4">
        <v>3942</v>
      </c>
      <c r="J481" s="131">
        <v>3942</v>
      </c>
      <c r="K481" s="143">
        <f t="shared" si="32"/>
        <v>0</v>
      </c>
      <c r="L481" s="152">
        <v>41984</v>
      </c>
      <c r="M481" s="34">
        <v>41997</v>
      </c>
      <c r="N481" s="161">
        <v>2549</v>
      </c>
      <c r="O481" s="171">
        <f t="shared" si="34"/>
        <v>274.5</v>
      </c>
      <c r="Q481" s="181">
        <f t="shared" si="33"/>
        <v>1118.5</v>
      </c>
    </row>
    <row r="482" spans="1:17">
      <c r="A482" s="5" t="s">
        <v>385</v>
      </c>
      <c r="B482" s="68" t="s">
        <v>443</v>
      </c>
      <c r="C482" s="119">
        <v>746</v>
      </c>
      <c r="D482" s="7" t="s">
        <v>548</v>
      </c>
      <c r="F482" s="8">
        <v>1.83</v>
      </c>
      <c r="G482" s="93">
        <v>4</v>
      </c>
      <c r="H482" s="4">
        <v>4401</v>
      </c>
      <c r="J482" s="131">
        <v>4401</v>
      </c>
      <c r="K482" s="143">
        <f t="shared" si="32"/>
        <v>0</v>
      </c>
      <c r="L482" s="152">
        <v>41984</v>
      </c>
      <c r="M482" s="34">
        <v>41997</v>
      </c>
      <c r="N482" s="161">
        <v>3007</v>
      </c>
      <c r="O482" s="171">
        <f t="shared" si="34"/>
        <v>274.5</v>
      </c>
      <c r="Q482" s="181">
        <f t="shared" si="33"/>
        <v>1119.5</v>
      </c>
    </row>
    <row r="483" spans="1:17">
      <c r="A483" s="5" t="s">
        <v>385</v>
      </c>
      <c r="B483" s="68" t="s">
        <v>443</v>
      </c>
      <c r="C483" s="119">
        <v>747</v>
      </c>
      <c r="D483" s="7" t="s">
        <v>548</v>
      </c>
      <c r="F483" s="8">
        <v>1.62</v>
      </c>
      <c r="G483" s="93">
        <v>5</v>
      </c>
      <c r="H483" s="4">
        <v>3887</v>
      </c>
      <c r="J483" s="131">
        <v>3887</v>
      </c>
      <c r="K483" s="143">
        <f t="shared" ref="K483:K546" si="35">H483-J483</f>
        <v>0</v>
      </c>
      <c r="L483" s="152">
        <v>41984</v>
      </c>
      <c r="M483" s="34">
        <v>41997</v>
      </c>
      <c r="N483" s="161">
        <v>3045</v>
      </c>
      <c r="O483" s="171">
        <f t="shared" si="34"/>
        <v>243.00000000000003</v>
      </c>
      <c r="Q483" s="181">
        <f t="shared" si="33"/>
        <v>599</v>
      </c>
    </row>
    <row r="484" spans="1:17">
      <c r="A484" s="5" t="s">
        <v>385</v>
      </c>
      <c r="B484" s="68" t="s">
        <v>443</v>
      </c>
      <c r="C484" s="119">
        <v>748</v>
      </c>
      <c r="D484" s="7" t="s">
        <v>549</v>
      </c>
      <c r="F484" s="8">
        <v>1.177</v>
      </c>
      <c r="G484" s="93">
        <v>6</v>
      </c>
      <c r="H484" s="4">
        <v>2530</v>
      </c>
      <c r="J484" s="131">
        <v>2530</v>
      </c>
      <c r="K484" s="143">
        <f t="shared" si="35"/>
        <v>0</v>
      </c>
      <c r="L484" s="152">
        <v>41984</v>
      </c>
      <c r="M484" s="34">
        <v>41997</v>
      </c>
      <c r="N484" s="161">
        <v>1859</v>
      </c>
      <c r="O484" s="171">
        <f t="shared" si="34"/>
        <v>176.55</v>
      </c>
      <c r="Q484" s="181">
        <f t="shared" si="33"/>
        <v>494.45</v>
      </c>
    </row>
    <row r="485" spans="1:17">
      <c r="A485" s="5" t="s">
        <v>385</v>
      </c>
      <c r="B485" s="68" t="s">
        <v>443</v>
      </c>
      <c r="C485" s="119">
        <v>749</v>
      </c>
      <c r="D485" s="7" t="s">
        <v>550</v>
      </c>
      <c r="F485" s="8">
        <v>0.99</v>
      </c>
      <c r="G485" s="93">
        <v>3</v>
      </c>
      <c r="H485" s="4">
        <v>2600</v>
      </c>
      <c r="J485" s="131">
        <v>2600</v>
      </c>
      <c r="K485" s="143">
        <f t="shared" si="35"/>
        <v>0</v>
      </c>
      <c r="L485" s="152">
        <v>41984</v>
      </c>
      <c r="M485" s="34">
        <v>41997</v>
      </c>
      <c r="N485" s="161">
        <v>2080</v>
      </c>
      <c r="O485" s="171">
        <f t="shared" si="34"/>
        <v>148.5</v>
      </c>
      <c r="Q485" s="181">
        <f t="shared" si="33"/>
        <v>371.5</v>
      </c>
    </row>
    <row r="486" spans="1:17">
      <c r="A486" s="5" t="s">
        <v>494</v>
      </c>
      <c r="B486" s="68">
        <v>3100427</v>
      </c>
      <c r="C486" s="119">
        <v>750</v>
      </c>
      <c r="D486" s="7" t="s">
        <v>551</v>
      </c>
      <c r="G486" s="93">
        <v>17</v>
      </c>
      <c r="H486" s="4">
        <v>4723</v>
      </c>
      <c r="J486" s="131">
        <v>4723</v>
      </c>
      <c r="K486" s="143">
        <f t="shared" si="35"/>
        <v>0</v>
      </c>
      <c r="L486" s="152">
        <v>41985</v>
      </c>
      <c r="M486" s="34">
        <v>41999</v>
      </c>
      <c r="N486" s="161">
        <v>3464</v>
      </c>
      <c r="O486" s="171">
        <f t="shared" si="34"/>
        <v>0</v>
      </c>
      <c r="Q486" s="181">
        <f t="shared" si="33"/>
        <v>1259</v>
      </c>
    </row>
    <row r="487" spans="1:17">
      <c r="A487" s="5" t="s">
        <v>494</v>
      </c>
      <c r="B487" s="68">
        <v>3100427</v>
      </c>
      <c r="C487" s="119">
        <v>751</v>
      </c>
      <c r="D487" s="7" t="s">
        <v>551</v>
      </c>
      <c r="F487" s="8">
        <v>0.44800000000000001</v>
      </c>
      <c r="G487" s="93" t="s">
        <v>524</v>
      </c>
      <c r="H487" s="4">
        <v>2417</v>
      </c>
      <c r="J487" s="131">
        <v>2417</v>
      </c>
      <c r="K487" s="143">
        <f t="shared" si="35"/>
        <v>0</v>
      </c>
      <c r="L487" s="152">
        <v>41985</v>
      </c>
      <c r="M487" s="34">
        <v>41999</v>
      </c>
      <c r="N487" s="161">
        <v>1971</v>
      </c>
      <c r="O487" s="171">
        <f t="shared" si="34"/>
        <v>67.2</v>
      </c>
      <c r="Q487" s="181">
        <f t="shared" si="33"/>
        <v>378.8</v>
      </c>
    </row>
    <row r="488" spans="1:17">
      <c r="A488" s="5" t="s">
        <v>552</v>
      </c>
      <c r="C488" s="119">
        <v>752</v>
      </c>
      <c r="D488" s="7" t="s">
        <v>258</v>
      </c>
      <c r="F488" s="8">
        <v>3.44</v>
      </c>
      <c r="G488" s="93">
        <v>18</v>
      </c>
      <c r="H488" s="4">
        <v>9131</v>
      </c>
      <c r="J488" s="131">
        <v>9131</v>
      </c>
      <c r="K488" s="143">
        <f t="shared" si="35"/>
        <v>0</v>
      </c>
      <c r="L488" s="152">
        <v>41985</v>
      </c>
      <c r="M488" s="34">
        <v>41999</v>
      </c>
      <c r="N488" s="161">
        <v>6133</v>
      </c>
      <c r="O488" s="171">
        <f t="shared" si="34"/>
        <v>516</v>
      </c>
      <c r="Q488" s="181">
        <f t="shared" si="33"/>
        <v>2482</v>
      </c>
    </row>
    <row r="489" spans="1:17">
      <c r="A489" s="5" t="s">
        <v>94</v>
      </c>
      <c r="B489" s="68" t="s">
        <v>522</v>
      </c>
      <c r="C489" s="119">
        <v>753</v>
      </c>
      <c r="D489" s="7" t="s">
        <v>523</v>
      </c>
      <c r="F489" s="8">
        <v>0.91</v>
      </c>
      <c r="G489" s="93" t="s">
        <v>554</v>
      </c>
      <c r="H489" s="4">
        <v>3000</v>
      </c>
      <c r="J489" s="131">
        <v>3000</v>
      </c>
      <c r="K489" s="143">
        <f t="shared" si="35"/>
        <v>0</v>
      </c>
      <c r="L489" s="152">
        <v>41989</v>
      </c>
      <c r="M489" s="34">
        <v>41998</v>
      </c>
      <c r="N489" s="161">
        <v>2275</v>
      </c>
      <c r="O489" s="171">
        <f t="shared" si="34"/>
        <v>136.5</v>
      </c>
      <c r="Q489" s="181">
        <f t="shared" si="33"/>
        <v>588.5</v>
      </c>
    </row>
    <row r="490" spans="1:17">
      <c r="A490" s="5" t="s">
        <v>555</v>
      </c>
      <c r="B490" s="68">
        <v>89831383828</v>
      </c>
      <c r="C490" s="119">
        <v>754</v>
      </c>
      <c r="D490" s="7" t="s">
        <v>556</v>
      </c>
      <c r="F490" s="8">
        <v>3.63</v>
      </c>
      <c r="G490" s="93">
        <v>17</v>
      </c>
      <c r="H490" s="4">
        <v>8712</v>
      </c>
      <c r="J490" s="131">
        <v>8712</v>
      </c>
      <c r="K490" s="143">
        <f t="shared" si="35"/>
        <v>0</v>
      </c>
      <c r="L490" s="152">
        <v>41991</v>
      </c>
      <c r="M490" s="34">
        <v>42003</v>
      </c>
      <c r="N490" s="161">
        <v>7005</v>
      </c>
      <c r="O490" s="171">
        <f t="shared" si="34"/>
        <v>544.5</v>
      </c>
      <c r="Q490" s="181">
        <f t="shared" si="33"/>
        <v>1162.5</v>
      </c>
    </row>
    <row r="491" spans="1:17">
      <c r="A491" s="5" t="s">
        <v>555</v>
      </c>
      <c r="B491" s="68">
        <v>89831383828</v>
      </c>
      <c r="C491" s="119">
        <v>755</v>
      </c>
      <c r="D491" s="7" t="s">
        <v>556</v>
      </c>
      <c r="F491" s="8">
        <v>0.47</v>
      </c>
      <c r="G491" s="93" t="s">
        <v>524</v>
      </c>
      <c r="H491" s="4">
        <v>3073</v>
      </c>
      <c r="J491" s="131">
        <v>3073</v>
      </c>
      <c r="K491" s="143">
        <f t="shared" si="35"/>
        <v>0</v>
      </c>
      <c r="L491" s="152">
        <v>41991</v>
      </c>
      <c r="M491" s="34">
        <v>42003</v>
      </c>
      <c r="N491" s="161">
        <v>2557</v>
      </c>
      <c r="O491" s="171">
        <f t="shared" si="34"/>
        <v>70.5</v>
      </c>
      <c r="Q491" s="181">
        <f t="shared" si="33"/>
        <v>445.5</v>
      </c>
    </row>
    <row r="492" spans="1:17">
      <c r="A492" s="5" t="s">
        <v>333</v>
      </c>
      <c r="B492" s="68" t="s">
        <v>72</v>
      </c>
      <c r="C492" s="119">
        <v>756</v>
      </c>
      <c r="D492" s="7" t="s">
        <v>557</v>
      </c>
      <c r="F492" s="8">
        <v>5.32</v>
      </c>
      <c r="G492" s="93">
        <v>22</v>
      </c>
      <c r="H492" s="4">
        <v>10656</v>
      </c>
      <c r="J492" s="131">
        <v>10656</v>
      </c>
      <c r="K492" s="143">
        <f t="shared" si="35"/>
        <v>0</v>
      </c>
      <c r="L492" s="152">
        <v>41991</v>
      </c>
      <c r="M492" s="34">
        <v>42003</v>
      </c>
      <c r="N492" s="161">
        <v>7459</v>
      </c>
      <c r="O492" s="171">
        <f t="shared" si="34"/>
        <v>798</v>
      </c>
      <c r="Q492" s="181">
        <f t="shared" si="33"/>
        <v>2399</v>
      </c>
    </row>
    <row r="493" spans="1:17">
      <c r="A493" s="5" t="s">
        <v>333</v>
      </c>
      <c r="B493" s="68" t="s">
        <v>72</v>
      </c>
      <c r="C493" s="119">
        <v>757</v>
      </c>
      <c r="D493" s="7" t="s">
        <v>559</v>
      </c>
      <c r="F493" s="8">
        <v>3.161</v>
      </c>
      <c r="G493" s="93">
        <v>17</v>
      </c>
      <c r="H493" s="4">
        <v>8563</v>
      </c>
      <c r="J493" s="131">
        <v>8563</v>
      </c>
      <c r="K493" s="143">
        <f t="shared" si="35"/>
        <v>0</v>
      </c>
      <c r="L493" s="152">
        <v>41995</v>
      </c>
      <c r="M493" s="34">
        <v>42017</v>
      </c>
      <c r="N493" s="161">
        <v>5823</v>
      </c>
      <c r="O493" s="171">
        <f t="shared" si="34"/>
        <v>474.15</v>
      </c>
      <c r="Q493" s="181">
        <f t="shared" si="33"/>
        <v>2265.85</v>
      </c>
    </row>
    <row r="494" spans="1:17">
      <c r="A494" s="5" t="s">
        <v>410</v>
      </c>
      <c r="C494" s="125">
        <v>758</v>
      </c>
      <c r="D494" s="7" t="s">
        <v>560</v>
      </c>
      <c r="F494" s="8">
        <v>4.7300000000000004</v>
      </c>
      <c r="G494" s="93">
        <v>23</v>
      </c>
      <c r="H494" s="4">
        <v>8988</v>
      </c>
      <c r="J494" s="131">
        <v>8988</v>
      </c>
      <c r="K494" s="143">
        <f t="shared" si="35"/>
        <v>0</v>
      </c>
      <c r="L494" s="152">
        <v>41995</v>
      </c>
      <c r="N494" s="161">
        <v>6860</v>
      </c>
      <c r="O494" s="171">
        <f t="shared" si="34"/>
        <v>709.50000000000011</v>
      </c>
      <c r="Q494" s="181">
        <f t="shared" si="33"/>
        <v>1418.5</v>
      </c>
    </row>
    <row r="495" spans="1:17">
      <c r="A495" s="5" t="s">
        <v>526</v>
      </c>
      <c r="C495" s="119">
        <v>759</v>
      </c>
      <c r="D495" s="7" t="s">
        <v>529</v>
      </c>
      <c r="F495" s="8">
        <v>0.4</v>
      </c>
      <c r="G495" s="93">
        <v>14</v>
      </c>
      <c r="H495" s="4">
        <v>1950</v>
      </c>
      <c r="I495" s="37"/>
      <c r="J495" s="131">
        <v>1950</v>
      </c>
      <c r="K495" s="143">
        <f t="shared" si="35"/>
        <v>0</v>
      </c>
      <c r="L495" s="152">
        <v>41989</v>
      </c>
      <c r="M495" s="34">
        <v>42016</v>
      </c>
      <c r="N495" s="161">
        <v>1450</v>
      </c>
      <c r="O495" s="171">
        <f t="shared" si="34"/>
        <v>60</v>
      </c>
      <c r="Q495" s="181">
        <f t="shared" si="33"/>
        <v>440</v>
      </c>
    </row>
    <row r="496" spans="1:17">
      <c r="A496" s="5" t="s">
        <v>562</v>
      </c>
      <c r="B496" s="68" t="s">
        <v>574</v>
      </c>
      <c r="C496" s="119">
        <v>760</v>
      </c>
      <c r="D496" s="7" t="s">
        <v>445</v>
      </c>
      <c r="F496" s="8">
        <v>4.96</v>
      </c>
      <c r="G496" s="93">
        <v>19</v>
      </c>
      <c r="H496" s="4">
        <v>9046</v>
      </c>
      <c r="J496" s="131">
        <v>9046</v>
      </c>
      <c r="K496" s="143">
        <f t="shared" si="35"/>
        <v>0</v>
      </c>
      <c r="L496" s="152">
        <v>42016</v>
      </c>
      <c r="M496" s="34">
        <v>42032</v>
      </c>
      <c r="N496" s="161">
        <v>6287</v>
      </c>
      <c r="O496" s="171">
        <f t="shared" si="34"/>
        <v>744</v>
      </c>
      <c r="Q496" s="181">
        <f t="shared" si="33"/>
        <v>2015</v>
      </c>
    </row>
    <row r="497" spans="1:17">
      <c r="A497" s="5" t="s">
        <v>299</v>
      </c>
      <c r="B497" s="68" t="s">
        <v>454</v>
      </c>
      <c r="C497" s="119">
        <v>761</v>
      </c>
      <c r="D497" s="7" t="s">
        <v>563</v>
      </c>
      <c r="F497" s="8">
        <v>1.64</v>
      </c>
      <c r="G497" s="93">
        <v>4</v>
      </c>
      <c r="H497" s="4">
        <v>3986</v>
      </c>
      <c r="I497" s="37"/>
      <c r="J497" s="131">
        <v>3986</v>
      </c>
      <c r="K497" s="143">
        <f t="shared" si="35"/>
        <v>0</v>
      </c>
      <c r="L497" s="152">
        <v>42016</v>
      </c>
      <c r="M497" s="34">
        <v>42026</v>
      </c>
      <c r="N497" s="161">
        <v>3329</v>
      </c>
      <c r="O497" s="171">
        <f t="shared" si="34"/>
        <v>245.99999999999997</v>
      </c>
      <c r="Q497" s="181">
        <f t="shared" si="33"/>
        <v>411</v>
      </c>
    </row>
    <row r="498" spans="1:17">
      <c r="A498" s="5" t="s">
        <v>299</v>
      </c>
      <c r="B498" s="68" t="s">
        <v>454</v>
      </c>
      <c r="C498" s="119">
        <v>762</v>
      </c>
      <c r="D498" s="7" t="s">
        <v>564</v>
      </c>
      <c r="F498" s="8">
        <v>0.64</v>
      </c>
      <c r="G498" s="93">
        <v>6</v>
      </c>
      <c r="H498" s="4">
        <v>2430</v>
      </c>
      <c r="I498" s="37"/>
      <c r="J498" s="131">
        <v>2430</v>
      </c>
      <c r="K498" s="143">
        <f t="shared" si="35"/>
        <v>0</v>
      </c>
      <c r="L498" s="152">
        <v>42016</v>
      </c>
      <c r="M498" s="34">
        <v>42026</v>
      </c>
      <c r="N498" s="161">
        <v>2030</v>
      </c>
      <c r="O498" s="171">
        <f t="shared" si="34"/>
        <v>96</v>
      </c>
      <c r="Q498" s="181">
        <f t="shared" si="33"/>
        <v>304</v>
      </c>
    </row>
    <row r="499" spans="1:17">
      <c r="A499" s="5" t="s">
        <v>565</v>
      </c>
      <c r="B499" s="68">
        <v>89612239085</v>
      </c>
      <c r="C499" s="119">
        <v>763</v>
      </c>
      <c r="D499" s="7" t="s">
        <v>573</v>
      </c>
      <c r="F499" s="8">
        <v>1.9370000000000001</v>
      </c>
      <c r="G499" s="93">
        <v>10</v>
      </c>
      <c r="H499" s="4">
        <v>4650</v>
      </c>
      <c r="J499" s="131">
        <v>4650</v>
      </c>
      <c r="K499" s="143">
        <f t="shared" si="35"/>
        <v>0</v>
      </c>
      <c r="L499" s="152">
        <v>42016</v>
      </c>
      <c r="M499" s="34">
        <v>42025</v>
      </c>
      <c r="N499" s="161">
        <v>3719</v>
      </c>
      <c r="O499" s="171">
        <f t="shared" si="34"/>
        <v>290.55</v>
      </c>
      <c r="Q499" s="181">
        <f t="shared" si="33"/>
        <v>640.45000000000005</v>
      </c>
    </row>
    <row r="500" spans="1:17">
      <c r="A500" s="5" t="s">
        <v>565</v>
      </c>
      <c r="B500" s="68">
        <v>89612239085</v>
      </c>
      <c r="C500" s="119">
        <v>764</v>
      </c>
      <c r="D500" s="7" t="s">
        <v>566</v>
      </c>
      <c r="F500" s="8">
        <v>0.94099999999999995</v>
      </c>
      <c r="G500" s="93">
        <v>4</v>
      </c>
      <c r="H500" s="4">
        <v>2400</v>
      </c>
      <c r="J500" s="131">
        <v>2400</v>
      </c>
      <c r="K500" s="143">
        <f t="shared" si="35"/>
        <v>0</v>
      </c>
      <c r="L500" s="152">
        <v>42016</v>
      </c>
      <c r="M500" s="34">
        <v>42025</v>
      </c>
      <c r="N500" s="161">
        <v>1920</v>
      </c>
      <c r="O500" s="171">
        <f t="shared" si="34"/>
        <v>141.15</v>
      </c>
      <c r="Q500" s="181">
        <f t="shared" si="33"/>
        <v>338.85</v>
      </c>
    </row>
    <row r="501" spans="1:17">
      <c r="A501" s="5" t="s">
        <v>567</v>
      </c>
      <c r="B501" s="68" t="s">
        <v>568</v>
      </c>
      <c r="C501" s="119">
        <v>765</v>
      </c>
      <c r="D501" s="7" t="s">
        <v>569</v>
      </c>
      <c r="F501" s="8">
        <v>5.399</v>
      </c>
      <c r="G501" s="93">
        <v>21</v>
      </c>
      <c r="H501" s="4">
        <v>21881</v>
      </c>
      <c r="J501" s="131">
        <v>21881</v>
      </c>
      <c r="K501" s="143">
        <f t="shared" si="35"/>
        <v>0</v>
      </c>
      <c r="L501" s="152">
        <v>42016</v>
      </c>
      <c r="M501" s="34">
        <v>42046</v>
      </c>
      <c r="N501" s="161">
        <v>10835</v>
      </c>
      <c r="O501" s="171">
        <f t="shared" si="34"/>
        <v>809.85</v>
      </c>
      <c r="Q501" s="181">
        <f t="shared" si="33"/>
        <v>10236.15</v>
      </c>
    </row>
    <row r="502" spans="1:17">
      <c r="A502" s="5" t="s">
        <v>567</v>
      </c>
      <c r="B502" s="68" t="s">
        <v>568</v>
      </c>
      <c r="C502" s="119">
        <v>766</v>
      </c>
      <c r="D502" s="7" t="s">
        <v>570</v>
      </c>
      <c r="F502" s="8">
        <v>1.0029999999999999</v>
      </c>
      <c r="G502" s="93">
        <v>2</v>
      </c>
      <c r="H502" s="4">
        <v>7925</v>
      </c>
      <c r="J502" s="131">
        <v>7925</v>
      </c>
      <c r="K502" s="143">
        <f t="shared" si="35"/>
        <v>0</v>
      </c>
      <c r="L502" s="152">
        <v>42016</v>
      </c>
      <c r="M502" s="34">
        <v>42046</v>
      </c>
      <c r="N502" s="161">
        <v>4814</v>
      </c>
      <c r="O502" s="171">
        <f t="shared" si="34"/>
        <v>150.44999999999999</v>
      </c>
      <c r="Q502" s="181">
        <f t="shared" si="33"/>
        <v>2960.55</v>
      </c>
    </row>
    <row r="503" spans="1:17">
      <c r="A503" s="5" t="s">
        <v>567</v>
      </c>
      <c r="B503" s="68" t="s">
        <v>568</v>
      </c>
      <c r="C503" s="119">
        <v>767</v>
      </c>
      <c r="D503" s="7" t="s">
        <v>571</v>
      </c>
      <c r="F503" s="8">
        <v>3.1749999999999998</v>
      </c>
      <c r="G503" s="93">
        <v>21</v>
      </c>
      <c r="H503" s="4">
        <v>6191</v>
      </c>
      <c r="J503" s="131">
        <v>6191</v>
      </c>
      <c r="K503" s="143">
        <f t="shared" si="35"/>
        <v>0</v>
      </c>
      <c r="L503" s="152">
        <v>42016</v>
      </c>
      <c r="M503" s="34">
        <v>42046</v>
      </c>
      <c r="N503" s="161">
        <v>4603</v>
      </c>
      <c r="O503" s="171">
        <f t="shared" si="34"/>
        <v>476.25</v>
      </c>
      <c r="Q503" s="181">
        <f t="shared" si="33"/>
        <v>1111.75</v>
      </c>
    </row>
    <row r="504" spans="1:17">
      <c r="A504" s="5" t="s">
        <v>567</v>
      </c>
      <c r="B504" s="68" t="s">
        <v>568</v>
      </c>
      <c r="C504" s="119">
        <v>768</v>
      </c>
      <c r="D504" s="7" t="s">
        <v>572</v>
      </c>
      <c r="F504" s="8">
        <v>4.4889999999999999</v>
      </c>
      <c r="G504" s="93">
        <v>17</v>
      </c>
      <c r="H504" s="4">
        <v>8753</v>
      </c>
      <c r="J504" s="131">
        <v>8753</v>
      </c>
      <c r="K504" s="143">
        <f t="shared" si="35"/>
        <v>0</v>
      </c>
      <c r="L504" s="152">
        <v>42016</v>
      </c>
      <c r="M504" s="34">
        <v>42046</v>
      </c>
      <c r="N504" s="161">
        <v>6509</v>
      </c>
      <c r="O504" s="171">
        <f t="shared" si="34"/>
        <v>673.35</v>
      </c>
      <c r="Q504" s="181">
        <f t="shared" si="33"/>
        <v>1570.65</v>
      </c>
    </row>
    <row r="505" spans="1:17">
      <c r="A505" s="5" t="s">
        <v>562</v>
      </c>
      <c r="B505" s="68" t="s">
        <v>574</v>
      </c>
      <c r="C505" s="119">
        <v>769</v>
      </c>
      <c r="D505" s="7" t="s">
        <v>575</v>
      </c>
      <c r="F505" s="8">
        <v>1.87</v>
      </c>
      <c r="G505" s="93">
        <v>12</v>
      </c>
      <c r="H505" s="4">
        <v>4409</v>
      </c>
      <c r="J505" s="131">
        <v>4409</v>
      </c>
      <c r="K505" s="143">
        <f t="shared" si="35"/>
        <v>0</v>
      </c>
      <c r="L505" s="152">
        <v>42016</v>
      </c>
      <c r="M505" s="34">
        <v>42026</v>
      </c>
      <c r="N505" s="161">
        <v>3152</v>
      </c>
      <c r="O505" s="171">
        <f t="shared" si="34"/>
        <v>280.5</v>
      </c>
      <c r="Q505" s="181">
        <f t="shared" si="33"/>
        <v>976.5</v>
      </c>
    </row>
    <row r="506" spans="1:17">
      <c r="A506" s="5" t="s">
        <v>562</v>
      </c>
      <c r="B506" s="68" t="s">
        <v>574</v>
      </c>
      <c r="C506" s="119">
        <v>770</v>
      </c>
      <c r="D506" s="7" t="s">
        <v>576</v>
      </c>
      <c r="F506" s="8">
        <v>0.89</v>
      </c>
      <c r="G506" s="93">
        <v>7</v>
      </c>
      <c r="H506" s="4">
        <v>2350</v>
      </c>
      <c r="J506" s="131">
        <v>2350</v>
      </c>
      <c r="K506" s="143">
        <f t="shared" si="35"/>
        <v>0</v>
      </c>
      <c r="L506" s="152">
        <v>42016</v>
      </c>
      <c r="M506" s="34">
        <v>42026</v>
      </c>
      <c r="N506" s="161">
        <v>1450</v>
      </c>
      <c r="O506" s="171">
        <f t="shared" si="34"/>
        <v>133.5</v>
      </c>
      <c r="Q506" s="181">
        <f t="shared" si="33"/>
        <v>766.5</v>
      </c>
    </row>
    <row r="507" spans="1:17">
      <c r="A507" s="5" t="s">
        <v>562</v>
      </c>
      <c r="B507" s="68" t="s">
        <v>574</v>
      </c>
      <c r="C507" s="119">
        <v>771</v>
      </c>
      <c r="D507" s="7" t="s">
        <v>56</v>
      </c>
      <c r="F507" s="8">
        <v>2.2799999999999998</v>
      </c>
      <c r="G507" s="93">
        <v>7</v>
      </c>
      <c r="H507" s="4">
        <v>4788</v>
      </c>
      <c r="J507" s="131">
        <v>4788</v>
      </c>
      <c r="K507" s="143">
        <f t="shared" si="35"/>
        <v>0</v>
      </c>
      <c r="L507" s="152">
        <v>42016</v>
      </c>
      <c r="M507" s="34">
        <v>42026</v>
      </c>
      <c r="N507" s="161">
        <v>3876</v>
      </c>
      <c r="O507" s="171">
        <f t="shared" si="34"/>
        <v>341.99999999999994</v>
      </c>
      <c r="Q507" s="181">
        <f t="shared" si="33"/>
        <v>570</v>
      </c>
    </row>
    <row r="508" spans="1:17">
      <c r="A508" s="5" t="s">
        <v>562</v>
      </c>
      <c r="B508" s="68" t="s">
        <v>574</v>
      </c>
      <c r="C508" s="119">
        <v>772</v>
      </c>
      <c r="D508" s="7" t="s">
        <v>154</v>
      </c>
      <c r="F508" s="8">
        <v>1.59</v>
      </c>
      <c r="G508" s="93">
        <v>7</v>
      </c>
      <c r="H508" s="4">
        <v>3736</v>
      </c>
      <c r="J508" s="131">
        <v>3736</v>
      </c>
      <c r="K508" s="143">
        <f t="shared" si="35"/>
        <v>0</v>
      </c>
      <c r="L508" s="152">
        <v>42016</v>
      </c>
      <c r="M508" s="34">
        <v>42026</v>
      </c>
      <c r="N508" s="161">
        <v>2305</v>
      </c>
      <c r="O508" s="171">
        <f t="shared" si="34"/>
        <v>238.5</v>
      </c>
      <c r="Q508" s="181">
        <f t="shared" si="33"/>
        <v>1192.5</v>
      </c>
    </row>
    <row r="509" spans="1:17">
      <c r="A509" s="5" t="s">
        <v>562</v>
      </c>
      <c r="B509" s="68" t="s">
        <v>574</v>
      </c>
      <c r="C509" s="119">
        <v>773</v>
      </c>
      <c r="D509" s="7" t="s">
        <v>281</v>
      </c>
      <c r="F509" s="8">
        <v>1.01</v>
      </c>
      <c r="G509" s="93">
        <v>7</v>
      </c>
      <c r="H509" s="4">
        <v>1599</v>
      </c>
      <c r="J509" s="131">
        <v>1599</v>
      </c>
      <c r="K509" s="143">
        <f t="shared" si="35"/>
        <v>0</v>
      </c>
      <c r="L509" s="152">
        <v>42016</v>
      </c>
      <c r="M509" s="34">
        <v>42026</v>
      </c>
      <c r="N509" s="161">
        <v>1194</v>
      </c>
      <c r="O509" s="171">
        <f t="shared" si="34"/>
        <v>151.5</v>
      </c>
      <c r="Q509" s="181">
        <f t="shared" si="33"/>
        <v>253.5</v>
      </c>
    </row>
    <row r="510" spans="1:17">
      <c r="A510" s="5" t="s">
        <v>578</v>
      </c>
      <c r="B510" s="68" t="s">
        <v>579</v>
      </c>
      <c r="C510" s="119">
        <v>774</v>
      </c>
      <c r="D510" s="7" t="s">
        <v>282</v>
      </c>
      <c r="F510" s="8">
        <v>3.06</v>
      </c>
      <c r="G510" s="93">
        <v>13</v>
      </c>
      <c r="H510" s="4">
        <v>10630</v>
      </c>
      <c r="J510" s="131">
        <v>10630</v>
      </c>
      <c r="K510" s="143">
        <f t="shared" si="35"/>
        <v>0</v>
      </c>
      <c r="L510" s="152">
        <v>42017</v>
      </c>
      <c r="M510" s="34">
        <v>42034</v>
      </c>
      <c r="N510" s="161">
        <v>7688</v>
      </c>
      <c r="O510" s="171">
        <f t="shared" si="34"/>
        <v>459</v>
      </c>
      <c r="Q510" s="181">
        <f t="shared" si="33"/>
        <v>2483</v>
      </c>
    </row>
    <row r="511" spans="1:17">
      <c r="A511" s="5" t="s">
        <v>435</v>
      </c>
      <c r="B511" s="68">
        <v>89050944710</v>
      </c>
      <c r="C511" s="119">
        <v>775</v>
      </c>
      <c r="D511" s="7" t="s">
        <v>77</v>
      </c>
      <c r="F511" s="8">
        <v>1.02</v>
      </c>
      <c r="G511" s="93">
        <v>6</v>
      </c>
      <c r="H511" s="4">
        <v>3397</v>
      </c>
      <c r="J511" s="131">
        <v>3397</v>
      </c>
      <c r="K511" s="143">
        <f t="shared" si="35"/>
        <v>0</v>
      </c>
      <c r="L511" s="152">
        <v>42019</v>
      </c>
      <c r="M511" s="34">
        <v>42025</v>
      </c>
      <c r="N511" s="161">
        <v>2863</v>
      </c>
      <c r="O511" s="171">
        <f t="shared" si="34"/>
        <v>153</v>
      </c>
      <c r="Q511" s="181">
        <f t="shared" ref="Q511:Q547" si="36">H511-N511-O511</f>
        <v>381</v>
      </c>
    </row>
    <row r="512" spans="1:17">
      <c r="A512" s="5" t="s">
        <v>417</v>
      </c>
      <c r="B512" s="68">
        <v>2990509</v>
      </c>
      <c r="C512" s="119">
        <v>776</v>
      </c>
      <c r="D512" s="7" t="s">
        <v>461</v>
      </c>
      <c r="F512" s="8">
        <v>4.2300000000000004</v>
      </c>
      <c r="G512" s="93">
        <v>17</v>
      </c>
      <c r="H512" s="4">
        <v>8895</v>
      </c>
      <c r="J512" s="131">
        <v>8895</v>
      </c>
      <c r="K512" s="143">
        <f t="shared" si="35"/>
        <v>0</v>
      </c>
      <c r="L512" s="152">
        <v>42019</v>
      </c>
      <c r="M512" s="34">
        <v>42037</v>
      </c>
      <c r="N512" s="161">
        <v>6781</v>
      </c>
      <c r="O512" s="171">
        <f t="shared" si="34"/>
        <v>634.50000000000011</v>
      </c>
      <c r="Q512" s="181">
        <f t="shared" si="36"/>
        <v>1479.5</v>
      </c>
    </row>
    <row r="513" spans="1:17">
      <c r="A513" s="5" t="s">
        <v>580</v>
      </c>
      <c r="B513" s="68" t="s">
        <v>581</v>
      </c>
      <c r="C513" s="119">
        <v>777</v>
      </c>
      <c r="D513" s="7" t="s">
        <v>582</v>
      </c>
      <c r="F513" s="8">
        <v>5.43</v>
      </c>
      <c r="G513" s="93">
        <v>26</v>
      </c>
      <c r="H513" s="4">
        <v>20127</v>
      </c>
      <c r="J513" s="131">
        <v>20127</v>
      </c>
      <c r="K513" s="143">
        <f t="shared" si="35"/>
        <v>0</v>
      </c>
      <c r="L513" s="152">
        <v>42019</v>
      </c>
      <c r="M513" s="34">
        <v>42034</v>
      </c>
      <c r="N513" s="161">
        <v>11857</v>
      </c>
      <c r="O513" s="171">
        <f t="shared" si="34"/>
        <v>814.5</v>
      </c>
      <c r="Q513" s="181">
        <f t="shared" si="36"/>
        <v>7455.5</v>
      </c>
    </row>
    <row r="514" spans="1:17">
      <c r="A514" s="5" t="s">
        <v>580</v>
      </c>
      <c r="B514" s="68" t="s">
        <v>581</v>
      </c>
      <c r="C514" s="119">
        <v>778</v>
      </c>
      <c r="D514" s="7" t="s">
        <v>582</v>
      </c>
      <c r="F514" s="8">
        <v>0.55000000000000004</v>
      </c>
      <c r="G514" s="93" t="s">
        <v>524</v>
      </c>
      <c r="H514" s="4">
        <v>4283</v>
      </c>
      <c r="J514" s="131">
        <v>4283</v>
      </c>
      <c r="K514" s="143">
        <f t="shared" si="35"/>
        <v>0</v>
      </c>
      <c r="L514" s="152">
        <v>42019</v>
      </c>
      <c r="M514" s="34">
        <v>42034</v>
      </c>
      <c r="N514" s="161">
        <v>3657</v>
      </c>
      <c r="O514" s="171">
        <f t="shared" si="34"/>
        <v>82.5</v>
      </c>
      <c r="Q514" s="181">
        <f t="shared" si="36"/>
        <v>543.5</v>
      </c>
    </row>
    <row r="515" spans="1:17">
      <c r="A515" s="5" t="s">
        <v>372</v>
      </c>
      <c r="B515" s="68" t="s">
        <v>587</v>
      </c>
      <c r="C515" s="119">
        <v>779</v>
      </c>
      <c r="D515" s="7" t="s">
        <v>583</v>
      </c>
      <c r="F515" s="8">
        <v>1.8480000000000001</v>
      </c>
      <c r="G515" s="93">
        <v>10</v>
      </c>
      <c r="H515" s="4">
        <v>4435</v>
      </c>
      <c r="J515" s="131">
        <v>4435</v>
      </c>
      <c r="K515" s="143">
        <f t="shared" si="35"/>
        <v>0</v>
      </c>
      <c r="L515" s="152">
        <v>42020</v>
      </c>
      <c r="M515" s="34">
        <v>42045</v>
      </c>
      <c r="N515" s="161">
        <v>3455</v>
      </c>
      <c r="O515" s="171">
        <f t="shared" si="34"/>
        <v>277.2</v>
      </c>
      <c r="Q515" s="181">
        <f t="shared" si="36"/>
        <v>702.8</v>
      </c>
    </row>
    <row r="516" spans="1:17">
      <c r="A516" s="5" t="s">
        <v>372</v>
      </c>
      <c r="B516" s="68" t="s">
        <v>587</v>
      </c>
      <c r="C516" s="119">
        <v>780</v>
      </c>
      <c r="D516" s="7" t="s">
        <v>242</v>
      </c>
      <c r="F516" s="8">
        <v>1.869</v>
      </c>
      <c r="G516" s="93">
        <v>6</v>
      </c>
      <c r="H516" s="4">
        <v>4859</v>
      </c>
      <c r="J516" s="131">
        <v>4859</v>
      </c>
      <c r="K516" s="143">
        <f t="shared" si="35"/>
        <v>0</v>
      </c>
      <c r="L516" s="152">
        <v>42020</v>
      </c>
      <c r="M516" s="34">
        <v>42045</v>
      </c>
      <c r="N516" s="161">
        <v>3495</v>
      </c>
      <c r="O516" s="171">
        <f t="shared" si="34"/>
        <v>280.35000000000002</v>
      </c>
      <c r="Q516" s="181">
        <f t="shared" si="36"/>
        <v>1083.6500000000001</v>
      </c>
    </row>
    <row r="517" spans="1:17">
      <c r="A517" s="5" t="s">
        <v>372</v>
      </c>
      <c r="B517" s="68" t="s">
        <v>587</v>
      </c>
      <c r="C517" s="119">
        <v>781</v>
      </c>
      <c r="D517" s="7" t="s">
        <v>584</v>
      </c>
      <c r="F517" s="8">
        <v>3.6629999999999998</v>
      </c>
      <c r="G517" s="93">
        <v>16</v>
      </c>
      <c r="H517" s="4">
        <v>8900</v>
      </c>
      <c r="J517" s="131">
        <v>8900</v>
      </c>
      <c r="K517" s="143">
        <f t="shared" si="35"/>
        <v>0</v>
      </c>
      <c r="L517" s="152">
        <v>42020</v>
      </c>
      <c r="M517" s="34">
        <v>42045</v>
      </c>
      <c r="N517" s="161">
        <v>7435</v>
      </c>
      <c r="O517" s="171">
        <f t="shared" si="34"/>
        <v>549.44999999999993</v>
      </c>
      <c r="Q517" s="181">
        <f t="shared" si="36"/>
        <v>915.55000000000007</v>
      </c>
    </row>
    <row r="518" spans="1:17">
      <c r="A518" s="5" t="s">
        <v>372</v>
      </c>
      <c r="B518" s="68" t="s">
        <v>587</v>
      </c>
      <c r="C518" s="119">
        <v>782</v>
      </c>
      <c r="D518" s="7" t="s">
        <v>585</v>
      </c>
      <c r="F518" s="8">
        <v>1.2929999999999999</v>
      </c>
      <c r="G518" s="93">
        <v>7</v>
      </c>
      <c r="H518" s="4">
        <v>2715</v>
      </c>
      <c r="J518" s="131">
        <v>2715</v>
      </c>
      <c r="K518" s="143">
        <f t="shared" si="35"/>
        <v>0</v>
      </c>
      <c r="L518" s="152">
        <v>42020</v>
      </c>
      <c r="M518" s="34">
        <v>42045</v>
      </c>
      <c r="N518" s="161">
        <v>2198</v>
      </c>
      <c r="O518" s="171">
        <f t="shared" si="34"/>
        <v>193.95</v>
      </c>
      <c r="Q518" s="181">
        <f t="shared" si="36"/>
        <v>323.05</v>
      </c>
    </row>
    <row r="519" spans="1:17">
      <c r="A519" s="5" t="s">
        <v>372</v>
      </c>
      <c r="B519" s="68" t="s">
        <v>587</v>
      </c>
      <c r="C519" s="119">
        <v>783</v>
      </c>
      <c r="D519" s="7" t="s">
        <v>584</v>
      </c>
      <c r="F519" s="8">
        <v>0.81799999999999995</v>
      </c>
      <c r="G519" s="93" t="s">
        <v>586</v>
      </c>
      <c r="H519" s="4">
        <v>5320</v>
      </c>
      <c r="J519" s="131">
        <v>5320</v>
      </c>
      <c r="K519" s="143">
        <f t="shared" si="35"/>
        <v>0</v>
      </c>
      <c r="L519" s="152">
        <v>42020</v>
      </c>
      <c r="M519" s="34">
        <v>42045</v>
      </c>
      <c r="N519" s="161">
        <v>4867</v>
      </c>
      <c r="O519" s="171">
        <f t="shared" si="34"/>
        <v>122.69999999999999</v>
      </c>
      <c r="Q519" s="181">
        <f t="shared" si="36"/>
        <v>330.3</v>
      </c>
    </row>
    <row r="520" spans="1:17">
      <c r="A520" s="5" t="s">
        <v>372</v>
      </c>
      <c r="B520" s="68" t="s">
        <v>587</v>
      </c>
      <c r="C520" s="119">
        <v>784</v>
      </c>
      <c r="D520" s="7" t="s">
        <v>584</v>
      </c>
      <c r="F520" s="8">
        <v>1.004</v>
      </c>
      <c r="G520" s="93" t="s">
        <v>586</v>
      </c>
      <c r="H520" s="4">
        <v>6529</v>
      </c>
      <c r="J520" s="131">
        <v>6529</v>
      </c>
      <c r="K520" s="143">
        <f t="shared" si="35"/>
        <v>0</v>
      </c>
      <c r="L520" s="152">
        <v>42020</v>
      </c>
      <c r="M520" s="34">
        <v>42045</v>
      </c>
      <c r="N520" s="161">
        <v>5974</v>
      </c>
      <c r="O520" s="171">
        <f t="shared" si="34"/>
        <v>150.6</v>
      </c>
      <c r="Q520" s="181">
        <f t="shared" si="36"/>
        <v>404.4</v>
      </c>
    </row>
    <row r="521" spans="1:17">
      <c r="A521" s="5" t="s">
        <v>376</v>
      </c>
      <c r="B521" s="68" t="s">
        <v>522</v>
      </c>
      <c r="C521" s="119">
        <v>785</v>
      </c>
      <c r="D521" s="7" t="s">
        <v>523</v>
      </c>
      <c r="F521" s="8">
        <v>0.76</v>
      </c>
      <c r="G521" s="93">
        <v>3</v>
      </c>
      <c r="H521" s="4">
        <v>2700</v>
      </c>
      <c r="J521" s="131">
        <v>2700</v>
      </c>
      <c r="K521" s="143">
        <f t="shared" si="35"/>
        <v>0</v>
      </c>
      <c r="L521" s="152">
        <v>42023</v>
      </c>
      <c r="M521" s="34"/>
      <c r="N521" s="161">
        <v>1980</v>
      </c>
      <c r="O521" s="171">
        <f t="shared" si="34"/>
        <v>114</v>
      </c>
      <c r="Q521" s="181">
        <f t="shared" si="36"/>
        <v>606</v>
      </c>
    </row>
    <row r="522" spans="1:17">
      <c r="A522" s="5" t="s">
        <v>562</v>
      </c>
      <c r="B522" s="68" t="s">
        <v>574</v>
      </c>
      <c r="C522" s="126">
        <v>786</v>
      </c>
      <c r="D522" s="7" t="s">
        <v>540</v>
      </c>
      <c r="F522" s="8">
        <v>1.99</v>
      </c>
      <c r="G522" s="93">
        <v>4</v>
      </c>
      <c r="H522" s="4">
        <v>4194</v>
      </c>
      <c r="J522" s="131">
        <v>4194</v>
      </c>
      <c r="K522" s="143">
        <f t="shared" si="35"/>
        <v>0</v>
      </c>
      <c r="L522" s="152">
        <v>42025</v>
      </c>
      <c r="M522" s="34">
        <v>42046</v>
      </c>
      <c r="N522" s="161">
        <v>3395</v>
      </c>
      <c r="O522" s="171">
        <f t="shared" si="34"/>
        <v>298.5</v>
      </c>
      <c r="Q522" s="181">
        <f t="shared" si="36"/>
        <v>500.5</v>
      </c>
    </row>
    <row r="523" spans="1:17">
      <c r="A523" s="5" t="s">
        <v>562</v>
      </c>
      <c r="B523" s="68" t="s">
        <v>574</v>
      </c>
      <c r="C523" s="126">
        <v>787</v>
      </c>
      <c r="D523" s="7" t="s">
        <v>588</v>
      </c>
      <c r="F523" s="8">
        <v>0.69</v>
      </c>
      <c r="G523" s="93" t="s">
        <v>593</v>
      </c>
      <c r="H523" s="4">
        <v>2430</v>
      </c>
      <c r="J523" s="131">
        <v>2430</v>
      </c>
      <c r="K523" s="143">
        <f t="shared" si="35"/>
        <v>0</v>
      </c>
      <c r="L523" s="152">
        <v>42025</v>
      </c>
      <c r="M523" s="34">
        <v>42046</v>
      </c>
      <c r="N523" s="161">
        <v>2030</v>
      </c>
      <c r="O523" s="171">
        <f t="shared" si="34"/>
        <v>103.49999999999999</v>
      </c>
      <c r="Q523" s="181">
        <f t="shared" si="36"/>
        <v>296.5</v>
      </c>
    </row>
    <row r="524" spans="1:17">
      <c r="A524" s="5" t="s">
        <v>562</v>
      </c>
      <c r="B524" s="68" t="s">
        <v>574</v>
      </c>
      <c r="C524" s="126">
        <v>788</v>
      </c>
      <c r="D524" s="7" t="s">
        <v>589</v>
      </c>
      <c r="F524" s="8">
        <v>0.69</v>
      </c>
      <c r="G524" s="93" t="s">
        <v>83</v>
      </c>
      <c r="H524" s="4">
        <v>2100</v>
      </c>
      <c r="J524" s="131">
        <v>2100</v>
      </c>
      <c r="K524" s="143">
        <f t="shared" si="35"/>
        <v>0</v>
      </c>
      <c r="L524" s="152">
        <v>42025</v>
      </c>
      <c r="M524" s="34">
        <v>42046</v>
      </c>
      <c r="N524" s="161">
        <v>1700</v>
      </c>
      <c r="O524" s="171">
        <f t="shared" si="34"/>
        <v>103.49999999999999</v>
      </c>
      <c r="Q524" s="181">
        <f t="shared" si="36"/>
        <v>296.5</v>
      </c>
    </row>
    <row r="525" spans="1:17">
      <c r="A525" s="5" t="s">
        <v>590</v>
      </c>
      <c r="B525" s="68">
        <v>89039952103</v>
      </c>
      <c r="C525" s="126">
        <v>789</v>
      </c>
      <c r="D525" s="7" t="s">
        <v>591</v>
      </c>
      <c r="F525" s="8">
        <v>0.7</v>
      </c>
      <c r="G525" s="93" t="s">
        <v>616</v>
      </c>
      <c r="H525" s="4">
        <v>2100</v>
      </c>
      <c r="J525" s="131">
        <v>2100</v>
      </c>
      <c r="K525" s="143">
        <f t="shared" si="35"/>
        <v>0</v>
      </c>
      <c r="L525" s="152">
        <v>42027</v>
      </c>
      <c r="M525" s="34">
        <v>42047</v>
      </c>
      <c r="N525" s="161">
        <v>1700</v>
      </c>
      <c r="O525" s="171">
        <f t="shared" si="34"/>
        <v>105</v>
      </c>
      <c r="Q525" s="181">
        <f t="shared" si="36"/>
        <v>295</v>
      </c>
    </row>
    <row r="526" spans="1:17">
      <c r="A526" s="5" t="s">
        <v>590</v>
      </c>
      <c r="B526" s="68">
        <v>89039952103</v>
      </c>
      <c r="C526" s="126">
        <v>790</v>
      </c>
      <c r="D526" s="7" t="s">
        <v>592</v>
      </c>
      <c r="F526" s="8">
        <v>1.23</v>
      </c>
      <c r="G526" s="93">
        <v>5</v>
      </c>
      <c r="H526" s="4">
        <v>2999</v>
      </c>
      <c r="J526" s="131">
        <v>2999</v>
      </c>
      <c r="K526" s="143">
        <f t="shared" si="35"/>
        <v>0</v>
      </c>
      <c r="L526" s="152">
        <v>42027</v>
      </c>
      <c r="M526" s="34">
        <v>42047</v>
      </c>
      <c r="N526" s="161">
        <v>2505</v>
      </c>
      <c r="O526" s="171">
        <f t="shared" si="34"/>
        <v>184.5</v>
      </c>
      <c r="Q526" s="181">
        <f t="shared" si="36"/>
        <v>309.5</v>
      </c>
    </row>
    <row r="527" spans="1:17">
      <c r="A527" s="5" t="s">
        <v>594</v>
      </c>
      <c r="B527" s="68">
        <v>89236339703</v>
      </c>
      <c r="C527" s="126">
        <v>791</v>
      </c>
      <c r="D527" s="7" t="s">
        <v>595</v>
      </c>
      <c r="F527" s="8">
        <v>3.42</v>
      </c>
      <c r="G527" s="93">
        <v>10</v>
      </c>
      <c r="H527" s="4">
        <v>7197</v>
      </c>
      <c r="I527" s="37"/>
      <c r="J527" s="131">
        <v>7197</v>
      </c>
      <c r="K527" s="143">
        <f t="shared" si="35"/>
        <v>0</v>
      </c>
      <c r="L527" s="152">
        <v>42027</v>
      </c>
      <c r="M527" s="34">
        <v>42047</v>
      </c>
      <c r="N527" s="161">
        <v>5826</v>
      </c>
      <c r="O527" s="171">
        <f t="shared" ref="O527:O547" si="37">F527*150</f>
        <v>513</v>
      </c>
      <c r="Q527" s="181">
        <f t="shared" si="36"/>
        <v>858</v>
      </c>
    </row>
    <row r="528" spans="1:17">
      <c r="A528" s="5" t="s">
        <v>594</v>
      </c>
      <c r="B528" s="68">
        <v>89236339703</v>
      </c>
      <c r="C528" s="126">
        <v>792</v>
      </c>
      <c r="D528" s="7" t="s">
        <v>540</v>
      </c>
      <c r="F528" s="8">
        <v>1.35</v>
      </c>
      <c r="G528" s="93">
        <v>6</v>
      </c>
      <c r="H528" s="4">
        <v>2854</v>
      </c>
      <c r="I528" s="37"/>
      <c r="J528" s="131">
        <v>2854</v>
      </c>
      <c r="K528" s="143">
        <f t="shared" si="35"/>
        <v>0</v>
      </c>
      <c r="L528" s="152">
        <v>42027</v>
      </c>
      <c r="M528" s="34">
        <v>42047</v>
      </c>
      <c r="N528" s="161">
        <v>2310</v>
      </c>
      <c r="O528" s="171">
        <f t="shared" si="37"/>
        <v>202.5</v>
      </c>
      <c r="Q528" s="181">
        <f t="shared" si="36"/>
        <v>341.5</v>
      </c>
    </row>
    <row r="529" spans="1:17">
      <c r="A529" s="5" t="s">
        <v>494</v>
      </c>
      <c r="B529" s="68">
        <v>3100427</v>
      </c>
      <c r="C529" s="119">
        <v>793</v>
      </c>
      <c r="D529" s="7" t="s">
        <v>540</v>
      </c>
      <c r="F529" s="8">
        <v>0.92</v>
      </c>
      <c r="G529" s="93">
        <v>4</v>
      </c>
      <c r="H529" s="4">
        <v>0</v>
      </c>
      <c r="J529" s="131">
        <v>0</v>
      </c>
      <c r="K529" s="143">
        <f t="shared" si="35"/>
        <v>0</v>
      </c>
      <c r="L529" s="152">
        <v>42027</v>
      </c>
      <c r="M529" s="34">
        <v>42045</v>
      </c>
      <c r="N529" s="161">
        <v>0</v>
      </c>
      <c r="O529" s="171">
        <f t="shared" si="37"/>
        <v>138</v>
      </c>
      <c r="Q529" s="181">
        <f t="shared" si="36"/>
        <v>-138</v>
      </c>
    </row>
    <row r="530" spans="1:17">
      <c r="A530" s="5" t="s">
        <v>333</v>
      </c>
      <c r="B530" s="68" t="s">
        <v>72</v>
      </c>
      <c r="C530" s="126">
        <v>794</v>
      </c>
      <c r="D530" s="7" t="s">
        <v>596</v>
      </c>
      <c r="F530" s="8">
        <v>6.17</v>
      </c>
      <c r="G530" s="93">
        <v>15</v>
      </c>
      <c r="H530" s="4">
        <v>9883</v>
      </c>
      <c r="J530" s="131">
        <v>9883</v>
      </c>
      <c r="K530" s="143">
        <f t="shared" si="35"/>
        <v>0</v>
      </c>
      <c r="L530" s="152">
        <v>42030</v>
      </c>
      <c r="M530" s="34"/>
      <c r="N530" s="161">
        <v>7288</v>
      </c>
      <c r="O530" s="171">
        <f t="shared" si="37"/>
        <v>925.5</v>
      </c>
      <c r="Q530" s="181">
        <f t="shared" si="36"/>
        <v>1669.5</v>
      </c>
    </row>
    <row r="531" spans="1:17">
      <c r="A531" s="5" t="s">
        <v>333</v>
      </c>
      <c r="B531" s="68" t="s">
        <v>72</v>
      </c>
      <c r="C531" s="126">
        <v>795</v>
      </c>
      <c r="D531" s="7" t="s">
        <v>597</v>
      </c>
      <c r="F531" s="8">
        <v>8.48</v>
      </c>
      <c r="G531" s="93">
        <v>23</v>
      </c>
      <c r="H531" s="4">
        <v>22734</v>
      </c>
      <c r="J531" s="131">
        <v>22734</v>
      </c>
      <c r="K531" s="143">
        <f t="shared" si="35"/>
        <v>0</v>
      </c>
      <c r="L531" s="152">
        <v>42030</v>
      </c>
      <c r="M531" s="34"/>
      <c r="N531" s="161">
        <v>18238</v>
      </c>
      <c r="O531" s="171">
        <f t="shared" si="37"/>
        <v>1272</v>
      </c>
      <c r="Q531" s="181">
        <f t="shared" si="36"/>
        <v>3224</v>
      </c>
    </row>
    <row r="532" spans="1:17">
      <c r="A532" s="5" t="s">
        <v>34</v>
      </c>
      <c r="C532" s="119">
        <v>796</v>
      </c>
      <c r="D532" s="7" t="s">
        <v>598</v>
      </c>
      <c r="F532" s="8">
        <v>1.748</v>
      </c>
      <c r="G532" s="93">
        <v>8</v>
      </c>
      <c r="H532" s="4">
        <v>6136</v>
      </c>
      <c r="J532" s="131">
        <v>6136</v>
      </c>
      <c r="K532" s="143">
        <f t="shared" si="35"/>
        <v>0</v>
      </c>
      <c r="L532" s="152">
        <v>42031</v>
      </c>
      <c r="M532" s="34">
        <v>42047</v>
      </c>
      <c r="N532" s="161">
        <v>5261</v>
      </c>
      <c r="O532" s="171">
        <f t="shared" si="37"/>
        <v>262.2</v>
      </c>
      <c r="Q532" s="181">
        <f t="shared" si="36"/>
        <v>612.79999999999995</v>
      </c>
    </row>
    <row r="533" spans="1:17">
      <c r="A533" s="5" t="s">
        <v>34</v>
      </c>
      <c r="C533" s="119">
        <v>797</v>
      </c>
      <c r="D533" s="7" t="s">
        <v>599</v>
      </c>
      <c r="F533" s="8">
        <v>1.3460000000000001</v>
      </c>
      <c r="G533" s="93">
        <v>6</v>
      </c>
      <c r="H533" s="4">
        <v>2624</v>
      </c>
      <c r="J533" s="131">
        <v>2624</v>
      </c>
      <c r="K533" s="143">
        <f t="shared" si="35"/>
        <v>0</v>
      </c>
      <c r="L533" s="152">
        <v>42031</v>
      </c>
      <c r="M533" s="34">
        <v>42047</v>
      </c>
      <c r="N533" s="161">
        <v>1952</v>
      </c>
      <c r="O533" s="171">
        <f t="shared" si="37"/>
        <v>201.9</v>
      </c>
      <c r="Q533" s="181">
        <f t="shared" si="36"/>
        <v>470.1</v>
      </c>
    </row>
    <row r="534" spans="1:17">
      <c r="A534" s="5" t="s">
        <v>34</v>
      </c>
      <c r="C534" s="119">
        <v>798</v>
      </c>
      <c r="D534" s="7" t="s">
        <v>600</v>
      </c>
      <c r="F534" s="8">
        <v>1.59</v>
      </c>
      <c r="G534" s="93">
        <v>10</v>
      </c>
      <c r="H534" s="4">
        <v>3101</v>
      </c>
      <c r="J534" s="131">
        <v>3101</v>
      </c>
      <c r="K534" s="143">
        <f t="shared" si="35"/>
        <v>0</v>
      </c>
      <c r="L534" s="152">
        <v>42031</v>
      </c>
      <c r="M534" s="34">
        <v>42047</v>
      </c>
      <c r="N534" s="161">
        <v>2305</v>
      </c>
      <c r="O534" s="171">
        <f t="shared" si="37"/>
        <v>238.5</v>
      </c>
      <c r="Q534" s="181">
        <f t="shared" si="36"/>
        <v>557.5</v>
      </c>
    </row>
    <row r="535" spans="1:17">
      <c r="A535" s="5" t="s">
        <v>562</v>
      </c>
      <c r="B535" s="68" t="s">
        <v>574</v>
      </c>
      <c r="C535" s="119">
        <v>799</v>
      </c>
      <c r="D535" s="7" t="s">
        <v>56</v>
      </c>
      <c r="F535" s="8">
        <v>3.3959999999999999</v>
      </c>
      <c r="G535" s="93">
        <v>16</v>
      </c>
      <c r="H535" s="4">
        <v>8218</v>
      </c>
      <c r="J535" s="131">
        <v>8218</v>
      </c>
      <c r="K535" s="143">
        <f t="shared" si="35"/>
        <v>0</v>
      </c>
      <c r="L535" s="152">
        <v>42031</v>
      </c>
      <c r="M535" s="34">
        <v>42046</v>
      </c>
      <c r="N535" s="161">
        <v>6860</v>
      </c>
      <c r="O535" s="171">
        <f t="shared" si="37"/>
        <v>509.4</v>
      </c>
      <c r="Q535" s="181">
        <f t="shared" si="36"/>
        <v>848.6</v>
      </c>
    </row>
    <row r="536" spans="1:17">
      <c r="A536" s="5" t="s">
        <v>562</v>
      </c>
      <c r="B536" s="68" t="s">
        <v>574</v>
      </c>
      <c r="C536" s="119">
        <v>800</v>
      </c>
      <c r="D536" s="7" t="s">
        <v>601</v>
      </c>
      <c r="F536" s="8">
        <v>3.2090000000000001</v>
      </c>
      <c r="G536" s="93">
        <v>15</v>
      </c>
      <c r="H536" s="4">
        <v>7572</v>
      </c>
      <c r="J536" s="131">
        <v>7572</v>
      </c>
      <c r="K536" s="143">
        <f t="shared" si="35"/>
        <v>0</v>
      </c>
      <c r="L536" s="152">
        <v>42031</v>
      </c>
      <c r="M536" s="34">
        <v>42046</v>
      </c>
      <c r="N536" s="161">
        <v>6289</v>
      </c>
      <c r="O536" s="171">
        <f t="shared" si="37"/>
        <v>481.35</v>
      </c>
      <c r="Q536" s="181">
        <f t="shared" si="36"/>
        <v>801.65</v>
      </c>
    </row>
    <row r="537" spans="1:17">
      <c r="A537" s="5" t="s">
        <v>562</v>
      </c>
      <c r="B537" s="68" t="s">
        <v>574</v>
      </c>
      <c r="C537" s="119">
        <v>801</v>
      </c>
      <c r="D537" s="7" t="s">
        <v>571</v>
      </c>
      <c r="F537" s="8">
        <v>1.351</v>
      </c>
      <c r="G537" s="93">
        <v>9</v>
      </c>
      <c r="H537" s="4">
        <v>2634</v>
      </c>
      <c r="J537" s="131">
        <v>2634</v>
      </c>
      <c r="K537" s="143">
        <f t="shared" si="35"/>
        <v>0</v>
      </c>
      <c r="L537" s="152">
        <v>42031</v>
      </c>
      <c r="M537" s="34">
        <v>42046</v>
      </c>
      <c r="N537" s="161">
        <v>1960</v>
      </c>
      <c r="O537" s="171">
        <f t="shared" si="37"/>
        <v>202.65</v>
      </c>
      <c r="Q537" s="181">
        <f t="shared" si="36"/>
        <v>471.35</v>
      </c>
    </row>
    <row r="538" spans="1:17">
      <c r="A538" s="5" t="s">
        <v>562</v>
      </c>
      <c r="B538" s="68" t="s">
        <v>574</v>
      </c>
      <c r="C538" s="119">
        <v>802</v>
      </c>
      <c r="D538" s="7" t="s">
        <v>595</v>
      </c>
      <c r="F538" s="8">
        <v>1.4870000000000001</v>
      </c>
      <c r="G538" s="93">
        <v>6</v>
      </c>
      <c r="H538" s="4">
        <v>3122</v>
      </c>
      <c r="J538" s="131">
        <v>3122</v>
      </c>
      <c r="K538" s="143">
        <f t="shared" si="35"/>
        <v>0</v>
      </c>
      <c r="L538" s="152">
        <v>42031</v>
      </c>
      <c r="M538" s="34">
        <v>42046</v>
      </c>
      <c r="N538" s="161">
        <v>2528</v>
      </c>
      <c r="O538" s="171">
        <f t="shared" si="37"/>
        <v>223.05</v>
      </c>
      <c r="Q538" s="181">
        <f t="shared" si="36"/>
        <v>370.95</v>
      </c>
    </row>
    <row r="539" spans="1:17">
      <c r="A539" s="5" t="s">
        <v>417</v>
      </c>
      <c r="B539" s="68" t="s">
        <v>419</v>
      </c>
      <c r="C539" s="119">
        <v>803</v>
      </c>
      <c r="D539" s="7" t="s">
        <v>602</v>
      </c>
      <c r="F539" s="8">
        <v>2.83</v>
      </c>
      <c r="G539" s="93">
        <v>14</v>
      </c>
      <c r="H539" s="4">
        <v>4479</v>
      </c>
      <c r="J539" s="131">
        <v>4479</v>
      </c>
      <c r="K539" s="143">
        <f t="shared" si="35"/>
        <v>0</v>
      </c>
      <c r="L539" s="152">
        <v>42032</v>
      </c>
      <c r="M539" s="34"/>
      <c r="N539" s="161">
        <v>3345</v>
      </c>
      <c r="O539" s="171">
        <f t="shared" si="37"/>
        <v>424.5</v>
      </c>
      <c r="Q539" s="181">
        <f t="shared" si="36"/>
        <v>709.5</v>
      </c>
    </row>
    <row r="540" spans="1:17">
      <c r="A540" s="5" t="s">
        <v>417</v>
      </c>
      <c r="B540" s="68" t="s">
        <v>419</v>
      </c>
      <c r="C540" s="119">
        <v>804</v>
      </c>
      <c r="D540" s="7" t="s">
        <v>602</v>
      </c>
      <c r="F540" s="8">
        <v>0.44</v>
      </c>
      <c r="G540" s="93" t="s">
        <v>524</v>
      </c>
      <c r="H540" s="4">
        <v>2449</v>
      </c>
      <c r="J540" s="131">
        <v>2449</v>
      </c>
      <c r="K540" s="143">
        <f t="shared" si="35"/>
        <v>0</v>
      </c>
      <c r="L540" s="152">
        <v>42032</v>
      </c>
      <c r="M540" s="34"/>
      <c r="N540" s="161">
        <v>2136</v>
      </c>
      <c r="O540" s="171">
        <f t="shared" si="37"/>
        <v>66</v>
      </c>
      <c r="Q540" s="181">
        <f t="shared" si="36"/>
        <v>247</v>
      </c>
    </row>
    <row r="541" spans="1:17">
      <c r="A541" s="5" t="s">
        <v>417</v>
      </c>
      <c r="B541" s="68" t="s">
        <v>419</v>
      </c>
      <c r="C541" s="126">
        <v>805</v>
      </c>
      <c r="D541" s="7" t="s">
        <v>521</v>
      </c>
      <c r="F541" s="8">
        <v>0.97</v>
      </c>
      <c r="G541" s="93">
        <v>3</v>
      </c>
      <c r="H541" s="4">
        <v>2050</v>
      </c>
      <c r="J541" s="131">
        <v>2050</v>
      </c>
      <c r="K541" s="143">
        <f t="shared" si="35"/>
        <v>0</v>
      </c>
      <c r="L541" s="152">
        <v>42032</v>
      </c>
      <c r="M541" s="34"/>
      <c r="N541" s="161">
        <v>1650</v>
      </c>
      <c r="O541" s="171">
        <f t="shared" si="37"/>
        <v>145.5</v>
      </c>
      <c r="Q541" s="181">
        <f t="shared" si="36"/>
        <v>254.5</v>
      </c>
    </row>
    <row r="542" spans="1:17">
      <c r="A542" s="5" t="s">
        <v>603</v>
      </c>
      <c r="B542" s="68" t="s">
        <v>604</v>
      </c>
      <c r="C542" s="119">
        <v>806</v>
      </c>
      <c r="D542" s="7" t="s">
        <v>605</v>
      </c>
      <c r="F542" s="8">
        <v>1.88</v>
      </c>
      <c r="G542" s="93">
        <v>7</v>
      </c>
      <c r="H542" s="4">
        <v>5132</v>
      </c>
      <c r="I542" s="37"/>
      <c r="J542" s="131">
        <v>5132</v>
      </c>
      <c r="K542" s="143">
        <f t="shared" si="35"/>
        <v>0</v>
      </c>
      <c r="L542" s="152">
        <v>42034</v>
      </c>
      <c r="M542" s="34">
        <v>42045</v>
      </c>
      <c r="N542" s="161">
        <v>4042</v>
      </c>
      <c r="O542" s="171">
        <f t="shared" si="37"/>
        <v>282</v>
      </c>
      <c r="Q542" s="181">
        <f t="shared" si="36"/>
        <v>808</v>
      </c>
    </row>
    <row r="543" spans="1:17">
      <c r="A543" s="5" t="s">
        <v>603</v>
      </c>
      <c r="B543" s="68" t="s">
        <v>604</v>
      </c>
      <c r="C543" s="119">
        <v>807</v>
      </c>
      <c r="D543" s="7" t="s">
        <v>521</v>
      </c>
      <c r="F543" s="8">
        <v>1.36</v>
      </c>
      <c r="G543" s="93">
        <v>8</v>
      </c>
      <c r="H543" s="4">
        <v>3053</v>
      </c>
      <c r="I543" s="37"/>
      <c r="J543" s="131">
        <v>3053</v>
      </c>
      <c r="K543" s="143">
        <f t="shared" si="35"/>
        <v>0</v>
      </c>
      <c r="L543" s="152">
        <v>42034</v>
      </c>
      <c r="M543" s="34">
        <v>42045</v>
      </c>
      <c r="N543" s="161">
        <v>2327</v>
      </c>
      <c r="O543" s="171">
        <f t="shared" si="37"/>
        <v>204.00000000000003</v>
      </c>
      <c r="Q543" s="181">
        <f t="shared" si="36"/>
        <v>522</v>
      </c>
    </row>
    <row r="544" spans="1:17">
      <c r="A544" s="5" t="s">
        <v>603</v>
      </c>
      <c r="B544" s="68" t="s">
        <v>604</v>
      </c>
      <c r="C544" s="119">
        <v>808</v>
      </c>
      <c r="D544" s="7" t="s">
        <v>606</v>
      </c>
      <c r="F544" s="8">
        <v>2.5499999999999998</v>
      </c>
      <c r="G544" s="93">
        <v>13</v>
      </c>
      <c r="H544" s="4">
        <v>4234</v>
      </c>
      <c r="I544" s="37"/>
      <c r="J544" s="131">
        <v>4234</v>
      </c>
      <c r="K544" s="143">
        <f t="shared" si="35"/>
        <v>0</v>
      </c>
      <c r="L544" s="152">
        <v>42034</v>
      </c>
      <c r="M544" s="34">
        <v>42045</v>
      </c>
      <c r="N544" s="161">
        <v>3010</v>
      </c>
      <c r="O544" s="171">
        <f t="shared" si="37"/>
        <v>382.5</v>
      </c>
      <c r="Q544" s="181">
        <f t="shared" si="36"/>
        <v>841.5</v>
      </c>
    </row>
    <row r="545" spans="1:17">
      <c r="A545" s="5" t="s">
        <v>603</v>
      </c>
      <c r="B545" s="68" t="s">
        <v>604</v>
      </c>
      <c r="C545" s="119">
        <v>809</v>
      </c>
      <c r="D545" s="7" t="s">
        <v>607</v>
      </c>
      <c r="F545" s="8">
        <v>3.11</v>
      </c>
      <c r="G545" s="93">
        <v>16</v>
      </c>
      <c r="H545" s="4">
        <v>5177</v>
      </c>
      <c r="I545" s="37"/>
      <c r="J545" s="131">
        <v>5177</v>
      </c>
      <c r="K545" s="143">
        <f t="shared" si="35"/>
        <v>0</v>
      </c>
      <c r="L545" s="152">
        <v>42034</v>
      </c>
      <c r="M545" s="34">
        <v>42045</v>
      </c>
      <c r="N545" s="161">
        <v>3680</v>
      </c>
      <c r="O545" s="171">
        <f t="shared" si="37"/>
        <v>466.5</v>
      </c>
      <c r="Q545" s="181">
        <f t="shared" si="36"/>
        <v>1030.5</v>
      </c>
    </row>
    <row r="546" spans="1:17">
      <c r="A546" s="5" t="s">
        <v>594</v>
      </c>
      <c r="B546" s="68">
        <v>89236339703</v>
      </c>
      <c r="C546" s="119">
        <v>810</v>
      </c>
      <c r="D546" s="7" t="s">
        <v>608</v>
      </c>
      <c r="F546" s="8">
        <v>3.8290000000000002</v>
      </c>
      <c r="G546" s="93">
        <v>13</v>
      </c>
      <c r="H546" s="4">
        <v>6548</v>
      </c>
      <c r="J546" s="131">
        <v>6548</v>
      </c>
      <c r="K546" s="143">
        <f t="shared" si="35"/>
        <v>0</v>
      </c>
      <c r="L546" s="152">
        <v>42038</v>
      </c>
      <c r="M546" s="34">
        <v>42055</v>
      </c>
      <c r="N546" s="161">
        <v>5016</v>
      </c>
      <c r="O546" s="171">
        <f t="shared" si="37"/>
        <v>574.35</v>
      </c>
      <c r="Q546" s="181">
        <f t="shared" si="36"/>
        <v>957.65</v>
      </c>
    </row>
    <row r="547" spans="1:17">
      <c r="A547" s="5" t="s">
        <v>594</v>
      </c>
      <c r="B547" s="68">
        <v>89236339703</v>
      </c>
      <c r="C547" s="119">
        <v>811</v>
      </c>
      <c r="D547" s="7" t="s">
        <v>609</v>
      </c>
      <c r="F547" s="8">
        <v>3.23</v>
      </c>
      <c r="G547" s="93">
        <v>19</v>
      </c>
      <c r="H547" s="4">
        <v>5523</v>
      </c>
      <c r="J547" s="131">
        <v>5523</v>
      </c>
      <c r="K547" s="143">
        <f t="shared" ref="K547:K610" si="38">H547-J547</f>
        <v>0</v>
      </c>
      <c r="L547" s="152">
        <v>42038</v>
      </c>
      <c r="M547" s="34">
        <v>42055</v>
      </c>
      <c r="N547" s="161">
        <v>4231</v>
      </c>
      <c r="O547" s="171">
        <f t="shared" si="37"/>
        <v>484.5</v>
      </c>
      <c r="Q547" s="181">
        <f t="shared" si="36"/>
        <v>807.5</v>
      </c>
    </row>
    <row r="548" spans="1:17">
      <c r="A548" s="5" t="s">
        <v>594</v>
      </c>
      <c r="B548" s="68">
        <v>89236339703</v>
      </c>
      <c r="C548" s="119">
        <v>812</v>
      </c>
      <c r="D548" s="7" t="s">
        <v>609</v>
      </c>
      <c r="F548" s="8" t="s">
        <v>610</v>
      </c>
      <c r="G548" s="93" t="s">
        <v>524</v>
      </c>
      <c r="H548" s="4">
        <v>452</v>
      </c>
      <c r="I548" s="35"/>
      <c r="J548" s="131">
        <v>452</v>
      </c>
      <c r="K548" s="143">
        <f t="shared" si="38"/>
        <v>0</v>
      </c>
      <c r="L548" s="152">
        <v>42038</v>
      </c>
      <c r="M548" s="34">
        <v>42055</v>
      </c>
      <c r="N548" s="161">
        <v>900</v>
      </c>
    </row>
    <row r="549" spans="1:17">
      <c r="A549" s="5" t="s">
        <v>603</v>
      </c>
      <c r="B549" s="68" t="s">
        <v>604</v>
      </c>
      <c r="C549" s="119">
        <v>813</v>
      </c>
      <c r="D549" s="7" t="s">
        <v>611</v>
      </c>
      <c r="F549" s="8">
        <v>1.86</v>
      </c>
      <c r="G549" s="93">
        <v>7</v>
      </c>
      <c r="H549" s="4">
        <v>4627</v>
      </c>
      <c r="I549" s="37"/>
      <c r="J549" s="131">
        <v>4627</v>
      </c>
      <c r="K549" s="143">
        <f t="shared" si="38"/>
        <v>0</v>
      </c>
      <c r="L549" s="152">
        <v>42044</v>
      </c>
      <c r="M549" s="34">
        <v>42056</v>
      </c>
      <c r="N549" s="161">
        <v>3974</v>
      </c>
      <c r="O549" s="171">
        <f t="shared" ref="O549:O612" si="39">F549*150</f>
        <v>279</v>
      </c>
      <c r="Q549" s="181">
        <f t="shared" ref="Q549:Q612" si="40">H549-N549-O549</f>
        <v>374</v>
      </c>
    </row>
    <row r="550" spans="1:17">
      <c r="A550" s="5" t="s">
        <v>603</v>
      </c>
      <c r="B550" s="68" t="s">
        <v>604</v>
      </c>
      <c r="C550" s="119">
        <v>814</v>
      </c>
      <c r="D550" s="7" t="s">
        <v>619</v>
      </c>
      <c r="F550" s="8">
        <v>1.62</v>
      </c>
      <c r="G550" s="93">
        <v>9</v>
      </c>
      <c r="H550" s="4">
        <v>4030</v>
      </c>
      <c r="I550" s="37"/>
      <c r="J550" s="131">
        <v>4030</v>
      </c>
      <c r="K550" s="143">
        <f t="shared" si="38"/>
        <v>0</v>
      </c>
      <c r="L550" s="152">
        <v>42044</v>
      </c>
      <c r="M550" s="34">
        <v>42056</v>
      </c>
      <c r="N550" s="161">
        <v>3461</v>
      </c>
      <c r="O550" s="171">
        <f t="shared" si="39"/>
        <v>243.00000000000003</v>
      </c>
      <c r="Q550" s="181">
        <f t="shared" si="40"/>
        <v>326</v>
      </c>
    </row>
    <row r="551" spans="1:17">
      <c r="A551" s="5" t="s">
        <v>612</v>
      </c>
      <c r="B551" s="68">
        <v>8139289150</v>
      </c>
      <c r="C551" s="119">
        <v>815</v>
      </c>
      <c r="D551" s="7" t="s">
        <v>620</v>
      </c>
      <c r="F551" s="8">
        <v>1.581</v>
      </c>
      <c r="G551" s="93">
        <v>10</v>
      </c>
      <c r="H551" s="4">
        <v>4190</v>
      </c>
      <c r="J551" s="131">
        <v>4190</v>
      </c>
      <c r="K551" s="143">
        <f t="shared" si="38"/>
        <v>0</v>
      </c>
      <c r="L551" s="152">
        <v>42044</v>
      </c>
      <c r="M551" s="34">
        <v>42054</v>
      </c>
      <c r="N551" s="161">
        <v>3557</v>
      </c>
      <c r="O551" s="171">
        <f t="shared" si="39"/>
        <v>237.15</v>
      </c>
      <c r="Q551" s="181">
        <f t="shared" si="40"/>
        <v>395.85</v>
      </c>
    </row>
    <row r="552" spans="1:17">
      <c r="A552" s="5" t="s">
        <v>612</v>
      </c>
      <c r="B552" s="68">
        <v>8139289150</v>
      </c>
      <c r="C552" s="119">
        <v>816</v>
      </c>
      <c r="D552" s="7" t="s">
        <v>621</v>
      </c>
      <c r="F552" s="8">
        <v>2.1389999999999998</v>
      </c>
      <c r="G552" s="93">
        <v>7</v>
      </c>
      <c r="H552" s="4">
        <v>4876</v>
      </c>
      <c r="J552" s="131">
        <v>4876</v>
      </c>
      <c r="K552" s="143">
        <f t="shared" si="38"/>
        <v>0</v>
      </c>
      <c r="L552" s="152">
        <v>42044</v>
      </c>
      <c r="M552" s="34">
        <v>42054</v>
      </c>
      <c r="N552" s="161">
        <v>4021</v>
      </c>
      <c r="O552" s="171">
        <f t="shared" si="39"/>
        <v>320.84999999999997</v>
      </c>
      <c r="Q552" s="181">
        <f t="shared" si="40"/>
        <v>534.15000000000009</v>
      </c>
    </row>
    <row r="553" spans="1:17">
      <c r="A553" s="5" t="s">
        <v>603</v>
      </c>
      <c r="B553" s="68" t="s">
        <v>604</v>
      </c>
      <c r="C553" s="119">
        <v>817</v>
      </c>
      <c r="D553" s="7" t="s">
        <v>622</v>
      </c>
      <c r="F553" s="8">
        <v>1.41</v>
      </c>
      <c r="G553" s="93">
        <v>7</v>
      </c>
      <c r="H553" s="4">
        <v>3676</v>
      </c>
      <c r="I553" s="37"/>
      <c r="J553" s="131">
        <v>3676</v>
      </c>
      <c r="K553" s="143">
        <f t="shared" si="38"/>
        <v>0</v>
      </c>
      <c r="L553" s="152">
        <v>42044</v>
      </c>
      <c r="M553" s="34">
        <v>42056</v>
      </c>
      <c r="N553" s="161">
        <v>3181</v>
      </c>
      <c r="O553" s="171">
        <f t="shared" si="39"/>
        <v>211.5</v>
      </c>
      <c r="Q553" s="181">
        <f t="shared" si="40"/>
        <v>283.5</v>
      </c>
    </row>
    <row r="554" spans="1:17">
      <c r="A554" s="5" t="s">
        <v>603</v>
      </c>
      <c r="B554" s="68" t="s">
        <v>604</v>
      </c>
      <c r="C554" s="119">
        <v>818</v>
      </c>
      <c r="D554" s="7" t="s">
        <v>623</v>
      </c>
      <c r="F554" s="8">
        <v>2.71</v>
      </c>
      <c r="G554" s="93">
        <v>2</v>
      </c>
      <c r="H554" s="4">
        <v>4507</v>
      </c>
      <c r="I554" s="37"/>
      <c r="J554" s="131">
        <v>4507</v>
      </c>
      <c r="K554" s="143">
        <f t="shared" si="38"/>
        <v>0</v>
      </c>
      <c r="L554" s="152">
        <v>42044</v>
      </c>
      <c r="M554" s="34">
        <v>42056</v>
      </c>
      <c r="N554" s="161">
        <v>3556</v>
      </c>
      <c r="O554" s="171">
        <f t="shared" si="39"/>
        <v>406.5</v>
      </c>
      <c r="Q554" s="181">
        <f t="shared" si="40"/>
        <v>544.5</v>
      </c>
    </row>
    <row r="555" spans="1:17">
      <c r="A555" s="5" t="s">
        <v>613</v>
      </c>
      <c r="C555" s="119">
        <v>819</v>
      </c>
      <c r="D555" s="7" t="s">
        <v>461</v>
      </c>
      <c r="F555" s="8">
        <v>1</v>
      </c>
      <c r="G555" s="93">
        <v>5</v>
      </c>
      <c r="H555" s="4">
        <v>3263</v>
      </c>
      <c r="I555" s="37"/>
      <c r="J555" s="131">
        <v>3263</v>
      </c>
      <c r="K555" s="143">
        <f t="shared" si="38"/>
        <v>0</v>
      </c>
      <c r="L555" s="152">
        <v>42044</v>
      </c>
      <c r="M555" s="34">
        <v>42037</v>
      </c>
      <c r="N555" s="161">
        <v>2730</v>
      </c>
      <c r="O555" s="171">
        <f t="shared" si="39"/>
        <v>150</v>
      </c>
      <c r="Q555" s="181">
        <f t="shared" si="40"/>
        <v>383</v>
      </c>
    </row>
    <row r="556" spans="1:17">
      <c r="A556" s="5" t="s">
        <v>562</v>
      </c>
      <c r="B556" s="68" t="s">
        <v>574</v>
      </c>
      <c r="C556" s="119">
        <v>820</v>
      </c>
      <c r="D556" s="7" t="s">
        <v>615</v>
      </c>
      <c r="F556" s="8">
        <v>3.08</v>
      </c>
      <c r="G556" s="93">
        <v>7</v>
      </c>
      <c r="H556" s="4">
        <v>6196</v>
      </c>
      <c r="J556" s="131">
        <v>6196</v>
      </c>
      <c r="K556" s="143">
        <f t="shared" si="38"/>
        <v>0</v>
      </c>
      <c r="L556" s="152">
        <v>42055</v>
      </c>
      <c r="M556" s="34"/>
      <c r="N556" s="161">
        <v>4963</v>
      </c>
      <c r="O556" s="171">
        <f t="shared" si="39"/>
        <v>462</v>
      </c>
      <c r="Q556" s="181">
        <f t="shared" si="40"/>
        <v>771</v>
      </c>
    </row>
    <row r="557" spans="1:17">
      <c r="A557" s="5" t="s">
        <v>603</v>
      </c>
      <c r="B557" s="68" t="s">
        <v>604</v>
      </c>
      <c r="C557" s="119">
        <v>821</v>
      </c>
      <c r="D557" s="7" t="s">
        <v>614</v>
      </c>
      <c r="F557" s="8">
        <v>4.83</v>
      </c>
      <c r="G557" s="93">
        <v>21</v>
      </c>
      <c r="H557" s="4">
        <v>11989</v>
      </c>
      <c r="I557" s="37"/>
      <c r="J557" s="131">
        <v>11989</v>
      </c>
      <c r="K557" s="143">
        <f t="shared" si="38"/>
        <v>0</v>
      </c>
      <c r="L557" s="152">
        <v>42044</v>
      </c>
      <c r="M557" s="34">
        <v>42056</v>
      </c>
      <c r="N557" s="161">
        <v>10296</v>
      </c>
      <c r="O557" s="171">
        <f t="shared" si="39"/>
        <v>724.5</v>
      </c>
      <c r="Q557" s="181">
        <f t="shared" si="40"/>
        <v>968.5</v>
      </c>
    </row>
    <row r="558" spans="1:17">
      <c r="A558" s="5" t="s">
        <v>603</v>
      </c>
      <c r="B558" s="68" t="s">
        <v>604</v>
      </c>
      <c r="C558" s="119">
        <v>822</v>
      </c>
      <c r="D558" s="7" t="s">
        <v>614</v>
      </c>
      <c r="F558" s="8">
        <v>0.89</v>
      </c>
      <c r="G558" s="93" t="s">
        <v>109</v>
      </c>
      <c r="H558" s="4">
        <v>5908</v>
      </c>
      <c r="I558" s="37"/>
      <c r="J558" s="131">
        <v>5908</v>
      </c>
      <c r="K558" s="143">
        <f t="shared" si="38"/>
        <v>0</v>
      </c>
      <c r="L558" s="152">
        <v>42044</v>
      </c>
      <c r="M558" s="34">
        <v>42056</v>
      </c>
      <c r="N558" s="161">
        <v>5531</v>
      </c>
      <c r="O558" s="171">
        <f t="shared" si="39"/>
        <v>133.5</v>
      </c>
      <c r="Q558" s="181">
        <f t="shared" si="40"/>
        <v>243.5</v>
      </c>
    </row>
    <row r="559" spans="1:17">
      <c r="A559" s="5" t="s">
        <v>435</v>
      </c>
      <c r="B559" s="68">
        <v>89050944710</v>
      </c>
      <c r="C559" s="119">
        <v>823</v>
      </c>
      <c r="D559" s="7" t="s">
        <v>52</v>
      </c>
      <c r="F559" s="8">
        <v>0.99399999999999999</v>
      </c>
      <c r="G559" s="93">
        <v>4</v>
      </c>
      <c r="H559" s="4">
        <v>2889</v>
      </c>
      <c r="I559" s="35"/>
      <c r="J559" s="131">
        <v>2889</v>
      </c>
      <c r="K559" s="143">
        <f t="shared" si="38"/>
        <v>0</v>
      </c>
      <c r="L559" s="152">
        <v>42044</v>
      </c>
      <c r="M559" s="34">
        <v>42053</v>
      </c>
      <c r="N559" s="161">
        <v>2213</v>
      </c>
      <c r="O559" s="171">
        <f t="shared" si="39"/>
        <v>149.1</v>
      </c>
      <c r="Q559" s="181">
        <f t="shared" si="40"/>
        <v>526.9</v>
      </c>
    </row>
    <row r="560" spans="1:17">
      <c r="A560" s="5" t="s">
        <v>366</v>
      </c>
      <c r="B560" s="68" t="s">
        <v>626</v>
      </c>
      <c r="C560" s="119">
        <v>824</v>
      </c>
      <c r="D560" s="7" t="s">
        <v>617</v>
      </c>
      <c r="F560" s="8">
        <v>2.13</v>
      </c>
      <c r="G560" s="93">
        <v>2</v>
      </c>
      <c r="H560" s="4">
        <v>9394</v>
      </c>
      <c r="I560" s="37"/>
      <c r="J560" s="131">
        <v>9394</v>
      </c>
      <c r="K560" s="143">
        <f t="shared" si="38"/>
        <v>0</v>
      </c>
      <c r="L560" s="152">
        <v>42046</v>
      </c>
      <c r="M560" s="34">
        <v>42037</v>
      </c>
      <c r="N560" s="161">
        <v>5409</v>
      </c>
      <c r="O560" s="171">
        <f t="shared" si="39"/>
        <v>319.5</v>
      </c>
      <c r="Q560" s="181">
        <f t="shared" si="40"/>
        <v>3665.5</v>
      </c>
    </row>
    <row r="561" spans="1:17">
      <c r="A561" s="5" t="s">
        <v>366</v>
      </c>
      <c r="B561" s="68" t="s">
        <v>626</v>
      </c>
      <c r="C561" s="119">
        <v>825</v>
      </c>
      <c r="D561" s="7" t="s">
        <v>617</v>
      </c>
      <c r="F561" s="8">
        <v>0.24</v>
      </c>
      <c r="G561" s="93">
        <v>3</v>
      </c>
      <c r="H561" s="4">
        <v>2930</v>
      </c>
      <c r="I561" s="37"/>
      <c r="J561" s="131">
        <v>2930</v>
      </c>
      <c r="K561" s="143">
        <f t="shared" si="38"/>
        <v>0</v>
      </c>
      <c r="L561" s="152">
        <v>42046</v>
      </c>
      <c r="M561" s="34">
        <v>42037</v>
      </c>
      <c r="N561" s="161">
        <v>972</v>
      </c>
      <c r="O561" s="171">
        <f t="shared" si="39"/>
        <v>36</v>
      </c>
      <c r="Q561" s="181">
        <f t="shared" si="40"/>
        <v>1922</v>
      </c>
    </row>
    <row r="562" spans="1:17">
      <c r="A562" s="5" t="s">
        <v>366</v>
      </c>
      <c r="B562" s="68" t="s">
        <v>626</v>
      </c>
      <c r="C562" s="119">
        <v>826</v>
      </c>
      <c r="D562" s="7" t="s">
        <v>618</v>
      </c>
      <c r="F562" s="8">
        <v>2.0499999999999998</v>
      </c>
      <c r="G562" s="93">
        <v>9</v>
      </c>
      <c r="H562" s="4">
        <v>5197</v>
      </c>
      <c r="I562" s="37"/>
      <c r="J562" s="131">
        <v>5197</v>
      </c>
      <c r="K562" s="143">
        <f t="shared" si="38"/>
        <v>0</v>
      </c>
      <c r="L562" s="152">
        <v>42046</v>
      </c>
      <c r="M562" s="34">
        <v>42037</v>
      </c>
      <c r="N562" s="161">
        <v>4375</v>
      </c>
      <c r="O562" s="171">
        <f t="shared" si="39"/>
        <v>307.5</v>
      </c>
      <c r="Q562" s="181">
        <f t="shared" si="40"/>
        <v>514.5</v>
      </c>
    </row>
    <row r="563" spans="1:17">
      <c r="A563" s="5" t="s">
        <v>435</v>
      </c>
      <c r="B563" s="68">
        <v>89050944710</v>
      </c>
      <c r="C563" s="119">
        <v>827</v>
      </c>
      <c r="D563" s="7" t="s">
        <v>624</v>
      </c>
      <c r="F563" s="8">
        <v>0.60299999999999998</v>
      </c>
      <c r="G563" s="93">
        <v>4</v>
      </c>
      <c r="H563" s="4">
        <v>3289</v>
      </c>
      <c r="J563" s="131">
        <v>3289</v>
      </c>
      <c r="K563" s="143">
        <f t="shared" si="38"/>
        <v>0</v>
      </c>
      <c r="L563" s="152">
        <v>42047</v>
      </c>
      <c r="M563" s="34">
        <v>42056</v>
      </c>
      <c r="N563" s="161">
        <v>2769</v>
      </c>
      <c r="O563" s="171">
        <f t="shared" si="39"/>
        <v>90.45</v>
      </c>
      <c r="Q563" s="181">
        <f t="shared" si="40"/>
        <v>429.55</v>
      </c>
    </row>
    <row r="564" spans="1:17">
      <c r="A564" s="5" t="s">
        <v>435</v>
      </c>
      <c r="B564" s="68">
        <v>89050944710</v>
      </c>
      <c r="C564" s="119">
        <v>828</v>
      </c>
      <c r="D564" s="7" t="s">
        <v>625</v>
      </c>
      <c r="F564" s="8">
        <v>0.85699999999999998</v>
      </c>
      <c r="G564" s="93">
        <v>3</v>
      </c>
      <c r="H564" s="4">
        <v>2223</v>
      </c>
      <c r="J564" s="131">
        <v>2223</v>
      </c>
      <c r="K564" s="143">
        <f t="shared" si="38"/>
        <v>0</v>
      </c>
      <c r="L564" s="152">
        <v>42047</v>
      </c>
      <c r="M564" s="34">
        <v>42056</v>
      </c>
      <c r="N564" s="161">
        <v>1703</v>
      </c>
      <c r="O564" s="171">
        <f t="shared" si="39"/>
        <v>128.55000000000001</v>
      </c>
      <c r="Q564" s="181">
        <f t="shared" si="40"/>
        <v>391.45</v>
      </c>
    </row>
    <row r="565" spans="1:17" ht="13.5" customHeight="1">
      <c r="A565" s="5" t="s">
        <v>299</v>
      </c>
      <c r="B565" s="68">
        <v>89133817880</v>
      </c>
      <c r="C565" s="119">
        <v>829</v>
      </c>
      <c r="D565" s="7" t="s">
        <v>540</v>
      </c>
      <c r="F565" s="8">
        <v>0.75</v>
      </c>
      <c r="G565" s="93" t="s">
        <v>627</v>
      </c>
      <c r="H565" s="4">
        <v>2280</v>
      </c>
      <c r="I565" s="35"/>
      <c r="J565" s="131">
        <v>2280</v>
      </c>
      <c r="K565" s="143">
        <f t="shared" si="38"/>
        <v>0</v>
      </c>
      <c r="L565" s="152">
        <v>42051</v>
      </c>
      <c r="M565" s="34"/>
      <c r="N565" s="161">
        <v>1944</v>
      </c>
      <c r="O565" s="171">
        <f t="shared" si="39"/>
        <v>112.5</v>
      </c>
      <c r="Q565" s="181">
        <f t="shared" si="40"/>
        <v>223.5</v>
      </c>
    </row>
    <row r="566" spans="1:17">
      <c r="A566" s="5" t="s">
        <v>299</v>
      </c>
      <c r="B566" s="68">
        <v>89133817880</v>
      </c>
      <c r="C566" s="119">
        <v>830</v>
      </c>
      <c r="D566" s="7" t="s">
        <v>543</v>
      </c>
      <c r="F566" s="8">
        <v>0.72599999999999998</v>
      </c>
      <c r="G566" s="93" t="s">
        <v>628</v>
      </c>
      <c r="H566" s="4">
        <v>2280</v>
      </c>
      <c r="I566" s="35"/>
      <c r="J566" s="131">
        <v>2280</v>
      </c>
      <c r="K566" s="143">
        <f t="shared" si="38"/>
        <v>0</v>
      </c>
      <c r="L566" s="152">
        <v>42051</v>
      </c>
      <c r="M566" s="34"/>
      <c r="N566" s="161">
        <v>1891</v>
      </c>
      <c r="O566" s="171">
        <f t="shared" si="39"/>
        <v>108.89999999999999</v>
      </c>
      <c r="Q566" s="181">
        <f t="shared" si="40"/>
        <v>280.10000000000002</v>
      </c>
    </row>
    <row r="567" spans="1:17">
      <c r="A567" s="5" t="s">
        <v>299</v>
      </c>
      <c r="B567" s="68">
        <v>89133817880</v>
      </c>
      <c r="C567" s="119">
        <v>831</v>
      </c>
      <c r="D567" s="7" t="s">
        <v>547</v>
      </c>
      <c r="F567" s="8">
        <v>9</v>
      </c>
      <c r="G567" s="93">
        <v>8</v>
      </c>
      <c r="H567" s="4">
        <v>8604</v>
      </c>
      <c r="J567" s="131">
        <v>8604</v>
      </c>
      <c r="K567" s="143">
        <f t="shared" si="38"/>
        <v>0</v>
      </c>
      <c r="L567" s="152">
        <v>42055</v>
      </c>
      <c r="M567" s="34"/>
      <c r="N567" s="161">
        <v>6925</v>
      </c>
      <c r="O567" s="171">
        <f t="shared" si="39"/>
        <v>1350</v>
      </c>
      <c r="Q567" s="181">
        <f t="shared" si="40"/>
        <v>329</v>
      </c>
    </row>
    <row r="568" spans="1:17">
      <c r="A568" s="5" t="s">
        <v>299</v>
      </c>
      <c r="B568" s="68">
        <v>89133817880</v>
      </c>
      <c r="C568" s="119">
        <v>832</v>
      </c>
      <c r="D568" s="7" t="s">
        <v>529</v>
      </c>
      <c r="F568" s="8">
        <v>0.22500000000000001</v>
      </c>
      <c r="G568" s="93">
        <v>2</v>
      </c>
      <c r="H568" s="4">
        <v>1710</v>
      </c>
      <c r="J568" s="131">
        <v>1710</v>
      </c>
      <c r="K568" s="143">
        <f t="shared" si="38"/>
        <v>0</v>
      </c>
      <c r="L568" s="152">
        <v>42055</v>
      </c>
      <c r="M568" s="34"/>
      <c r="N568" s="161">
        <v>944</v>
      </c>
      <c r="O568" s="171">
        <f t="shared" si="39"/>
        <v>33.75</v>
      </c>
      <c r="Q568" s="181">
        <f t="shared" si="40"/>
        <v>732.25</v>
      </c>
    </row>
    <row r="569" spans="1:17">
      <c r="A569" s="5" t="s">
        <v>299</v>
      </c>
      <c r="B569" s="68">
        <v>89133817880</v>
      </c>
      <c r="C569" s="119">
        <v>833</v>
      </c>
      <c r="D569" s="7" t="s">
        <v>529</v>
      </c>
      <c r="F569" s="8">
        <v>7.0000000000000007E-2</v>
      </c>
      <c r="G569" s="93" t="s">
        <v>524</v>
      </c>
      <c r="H569" s="4">
        <v>1250</v>
      </c>
      <c r="J569" s="131">
        <v>1250</v>
      </c>
      <c r="K569" s="143">
        <f t="shared" si="38"/>
        <v>0</v>
      </c>
      <c r="L569" s="152">
        <v>42055</v>
      </c>
      <c r="M569" s="34"/>
      <c r="N569" s="161">
        <v>900</v>
      </c>
      <c r="O569" s="171">
        <f t="shared" si="39"/>
        <v>10.500000000000002</v>
      </c>
      <c r="Q569" s="181">
        <f t="shared" si="40"/>
        <v>339.5</v>
      </c>
    </row>
    <row r="570" spans="1:17">
      <c r="A570" s="5" t="s">
        <v>565</v>
      </c>
      <c r="B570" s="68">
        <v>89612239085</v>
      </c>
      <c r="C570" s="119">
        <v>834</v>
      </c>
      <c r="D570" s="7" t="s">
        <v>573</v>
      </c>
      <c r="F570" s="8">
        <v>0.89</v>
      </c>
      <c r="G570" s="93">
        <v>5</v>
      </c>
      <c r="H570" s="4">
        <v>2930</v>
      </c>
      <c r="J570" s="131">
        <v>2930</v>
      </c>
      <c r="K570" s="143">
        <f t="shared" si="38"/>
        <v>0</v>
      </c>
      <c r="L570" s="152">
        <v>42055</v>
      </c>
      <c r="M570" s="34"/>
      <c r="N570" s="161">
        <v>2130</v>
      </c>
      <c r="O570" s="171">
        <f t="shared" si="39"/>
        <v>133.5</v>
      </c>
      <c r="Q570" s="181">
        <f t="shared" si="40"/>
        <v>666.5</v>
      </c>
    </row>
    <row r="571" spans="1:17">
      <c r="A571" s="5" t="s">
        <v>366</v>
      </c>
      <c r="B571" s="68" t="s">
        <v>626</v>
      </c>
      <c r="C571" s="119">
        <v>835</v>
      </c>
      <c r="D571" s="7" t="s">
        <v>183</v>
      </c>
      <c r="F571" s="8">
        <v>0.87</v>
      </c>
      <c r="G571" s="93">
        <v>10</v>
      </c>
      <c r="H571" s="4">
        <v>2360</v>
      </c>
      <c r="J571" s="131">
        <v>2360</v>
      </c>
      <c r="K571" s="143">
        <f t="shared" si="38"/>
        <v>0</v>
      </c>
      <c r="L571" s="152">
        <v>42055</v>
      </c>
      <c r="M571" s="34"/>
      <c r="N571" s="161">
        <v>1960</v>
      </c>
      <c r="O571" s="171">
        <f t="shared" si="39"/>
        <v>130.5</v>
      </c>
      <c r="Q571" s="181">
        <f t="shared" si="40"/>
        <v>269.5</v>
      </c>
    </row>
    <row r="572" spans="1:17">
      <c r="A572" s="5" t="s">
        <v>562</v>
      </c>
      <c r="B572" s="68" t="s">
        <v>629</v>
      </c>
      <c r="C572" s="119">
        <v>836</v>
      </c>
      <c r="D572" s="7" t="s">
        <v>564</v>
      </c>
      <c r="F572" s="8">
        <v>1.54</v>
      </c>
      <c r="G572" s="93">
        <v>9</v>
      </c>
      <c r="H572" s="4">
        <v>4053</v>
      </c>
      <c r="J572" s="131">
        <v>4053</v>
      </c>
      <c r="K572" s="143">
        <f t="shared" si="38"/>
        <v>0</v>
      </c>
      <c r="L572" s="152">
        <v>42055</v>
      </c>
      <c r="M572" s="34">
        <v>42076</v>
      </c>
      <c r="N572" s="161">
        <v>3467</v>
      </c>
      <c r="O572" s="171">
        <f t="shared" si="39"/>
        <v>231</v>
      </c>
      <c r="Q572" s="181">
        <f t="shared" si="40"/>
        <v>355</v>
      </c>
    </row>
    <row r="573" spans="1:17">
      <c r="A573" s="5" t="s">
        <v>562</v>
      </c>
      <c r="B573" s="68" t="s">
        <v>629</v>
      </c>
      <c r="C573" s="119">
        <v>837</v>
      </c>
      <c r="D573" s="7" t="s">
        <v>183</v>
      </c>
      <c r="F573" s="8">
        <v>1.35</v>
      </c>
      <c r="G573" s="93">
        <v>6</v>
      </c>
      <c r="H573" s="4">
        <v>3594</v>
      </c>
      <c r="J573" s="131">
        <v>3594</v>
      </c>
      <c r="K573" s="143">
        <f t="shared" si="38"/>
        <v>0</v>
      </c>
      <c r="L573" s="152">
        <v>42055</v>
      </c>
      <c r="M573" s="34">
        <v>42076</v>
      </c>
      <c r="N573" s="161">
        <v>3051</v>
      </c>
      <c r="O573" s="171">
        <f t="shared" si="39"/>
        <v>202.5</v>
      </c>
      <c r="Q573" s="181">
        <f t="shared" si="40"/>
        <v>340.5</v>
      </c>
    </row>
    <row r="574" spans="1:17">
      <c r="A574" s="5" t="s">
        <v>562</v>
      </c>
      <c r="B574" s="68" t="s">
        <v>629</v>
      </c>
      <c r="C574" s="119">
        <v>838</v>
      </c>
      <c r="D574" s="7" t="s">
        <v>183</v>
      </c>
      <c r="F574" s="8">
        <v>0.55000000000000004</v>
      </c>
      <c r="G574" s="93" t="s">
        <v>524</v>
      </c>
      <c r="H574" s="4">
        <v>3476</v>
      </c>
      <c r="J574" s="131">
        <v>3476</v>
      </c>
      <c r="K574" s="143">
        <f t="shared" si="38"/>
        <v>0</v>
      </c>
      <c r="L574" s="152">
        <v>42055</v>
      </c>
      <c r="M574" s="34">
        <v>42076</v>
      </c>
      <c r="N574" s="161">
        <v>3308</v>
      </c>
      <c r="O574" s="171">
        <f t="shared" si="39"/>
        <v>82.5</v>
      </c>
      <c r="Q574" s="181">
        <f t="shared" si="40"/>
        <v>85.5</v>
      </c>
    </row>
    <row r="575" spans="1:17">
      <c r="A575" s="5" t="s">
        <v>562</v>
      </c>
      <c r="B575" s="209" t="s">
        <v>562</v>
      </c>
      <c r="C575" s="119">
        <v>839</v>
      </c>
      <c r="D575" s="7" t="s">
        <v>630</v>
      </c>
      <c r="F575" s="8">
        <v>1.85</v>
      </c>
      <c r="G575" s="93">
        <v>5</v>
      </c>
      <c r="H575" s="4">
        <v>3738</v>
      </c>
      <c r="J575" s="131">
        <v>3738</v>
      </c>
      <c r="K575" s="143">
        <f t="shared" si="38"/>
        <v>0</v>
      </c>
      <c r="L575" s="152">
        <v>42055</v>
      </c>
      <c r="M575" s="34">
        <v>42076</v>
      </c>
      <c r="N575" s="161">
        <v>2991</v>
      </c>
      <c r="O575" s="171">
        <f t="shared" si="39"/>
        <v>277.5</v>
      </c>
      <c r="Q575" s="181">
        <f t="shared" si="40"/>
        <v>469.5</v>
      </c>
    </row>
    <row r="576" spans="1:17">
      <c r="A576" s="5" t="s">
        <v>34</v>
      </c>
      <c r="C576" s="119">
        <v>840</v>
      </c>
      <c r="D576" s="7" t="s">
        <v>631</v>
      </c>
      <c r="F576" s="8">
        <v>0.46</v>
      </c>
      <c r="G576" s="93">
        <v>2</v>
      </c>
      <c r="H576" s="4">
        <v>2234</v>
      </c>
      <c r="J576" s="131">
        <v>2234</v>
      </c>
      <c r="K576" s="143">
        <f t="shared" si="38"/>
        <v>0</v>
      </c>
      <c r="L576" s="152">
        <v>42055</v>
      </c>
      <c r="M576" s="34"/>
      <c r="N576" s="161">
        <v>2034</v>
      </c>
      <c r="O576" s="171">
        <f t="shared" si="39"/>
        <v>69</v>
      </c>
      <c r="Q576" s="181">
        <f t="shared" si="40"/>
        <v>131</v>
      </c>
    </row>
    <row r="577" spans="1:17">
      <c r="A577" s="5" t="s">
        <v>603</v>
      </c>
      <c r="B577" s="68" t="s">
        <v>604</v>
      </c>
      <c r="C577" s="119">
        <v>841</v>
      </c>
      <c r="D577" s="7" t="s">
        <v>632</v>
      </c>
      <c r="F577" s="8">
        <v>3.08</v>
      </c>
      <c r="G577" s="93">
        <v>12</v>
      </c>
      <c r="H577" s="4">
        <v>5123</v>
      </c>
      <c r="I577" s="37"/>
      <c r="J577" s="131">
        <v>5123</v>
      </c>
      <c r="K577" s="143">
        <f t="shared" si="38"/>
        <v>0</v>
      </c>
      <c r="L577" s="152">
        <v>42060</v>
      </c>
      <c r="M577" s="34">
        <v>42079</v>
      </c>
      <c r="N577" s="161">
        <v>4042</v>
      </c>
      <c r="O577" s="171">
        <f t="shared" si="39"/>
        <v>462</v>
      </c>
      <c r="Q577" s="181">
        <f t="shared" si="40"/>
        <v>619</v>
      </c>
    </row>
    <row r="578" spans="1:17">
      <c r="A578" s="5" t="s">
        <v>603</v>
      </c>
      <c r="B578" s="68" t="s">
        <v>604</v>
      </c>
      <c r="C578" s="119">
        <v>842</v>
      </c>
      <c r="D578" s="7" t="s">
        <v>633</v>
      </c>
      <c r="F578" s="8">
        <v>1.55</v>
      </c>
      <c r="G578" s="93">
        <v>5</v>
      </c>
      <c r="H578" s="4">
        <v>4250</v>
      </c>
      <c r="I578" s="37"/>
      <c r="J578" s="131">
        <v>4250</v>
      </c>
      <c r="K578" s="143">
        <f t="shared" si="38"/>
        <v>0</v>
      </c>
      <c r="L578" s="152">
        <v>42060</v>
      </c>
      <c r="M578" s="34">
        <v>42079</v>
      </c>
      <c r="N578" s="161">
        <v>3705</v>
      </c>
      <c r="O578" s="171">
        <f t="shared" si="39"/>
        <v>232.5</v>
      </c>
      <c r="Q578" s="181">
        <f t="shared" si="40"/>
        <v>312.5</v>
      </c>
    </row>
    <row r="579" spans="1:17">
      <c r="A579" s="5" t="s">
        <v>603</v>
      </c>
      <c r="B579" s="68" t="s">
        <v>604</v>
      </c>
      <c r="C579" s="119">
        <v>843</v>
      </c>
      <c r="D579" s="7" t="s">
        <v>621</v>
      </c>
      <c r="F579" s="8">
        <v>1.06</v>
      </c>
      <c r="G579" s="93">
        <v>4</v>
      </c>
      <c r="H579" s="4">
        <v>2369</v>
      </c>
      <c r="I579" s="37"/>
      <c r="J579" s="131">
        <v>2369</v>
      </c>
      <c r="K579" s="143">
        <f t="shared" si="38"/>
        <v>0</v>
      </c>
      <c r="L579" s="152">
        <v>42061</v>
      </c>
      <c r="M579" s="34">
        <v>42079</v>
      </c>
      <c r="N579" s="161">
        <v>1998</v>
      </c>
      <c r="O579" s="171">
        <f t="shared" si="39"/>
        <v>159</v>
      </c>
      <c r="Q579" s="181">
        <f t="shared" si="40"/>
        <v>212</v>
      </c>
    </row>
    <row r="580" spans="1:17">
      <c r="A580" s="5" t="s">
        <v>603</v>
      </c>
      <c r="B580" s="68" t="s">
        <v>604</v>
      </c>
      <c r="C580" s="119">
        <v>844</v>
      </c>
      <c r="D580" s="7" t="s">
        <v>634</v>
      </c>
      <c r="F580" s="8">
        <v>2.31</v>
      </c>
      <c r="G580" s="93">
        <v>10</v>
      </c>
      <c r="H580" s="4">
        <v>6014</v>
      </c>
      <c r="I580" s="37"/>
      <c r="J580" s="131">
        <v>6014</v>
      </c>
      <c r="K580" s="143">
        <f t="shared" si="38"/>
        <v>0</v>
      </c>
      <c r="L580" s="152">
        <v>42061</v>
      </c>
      <c r="M580" s="34">
        <v>42079</v>
      </c>
      <c r="N580" s="161">
        <v>5204</v>
      </c>
      <c r="O580" s="171">
        <f t="shared" si="39"/>
        <v>346.5</v>
      </c>
      <c r="Q580" s="181">
        <f t="shared" si="40"/>
        <v>463.5</v>
      </c>
    </row>
    <row r="581" spans="1:17">
      <c r="A581" s="5" t="s">
        <v>603</v>
      </c>
      <c r="B581" s="68" t="s">
        <v>604</v>
      </c>
      <c r="C581" s="119">
        <v>845</v>
      </c>
      <c r="D581" s="7" t="s">
        <v>635</v>
      </c>
      <c r="F581" s="8">
        <v>2.4</v>
      </c>
      <c r="G581" s="93">
        <v>10</v>
      </c>
      <c r="H581" s="4">
        <v>5369</v>
      </c>
      <c r="I581" s="37"/>
      <c r="J581" s="131">
        <v>5369</v>
      </c>
      <c r="K581" s="143">
        <f t="shared" si="38"/>
        <v>0</v>
      </c>
      <c r="L581" s="152">
        <v>42061</v>
      </c>
      <c r="M581" s="34">
        <v>42079</v>
      </c>
      <c r="N581" s="161">
        <v>4527</v>
      </c>
      <c r="O581" s="171">
        <f t="shared" si="39"/>
        <v>360</v>
      </c>
      <c r="Q581" s="181">
        <f t="shared" si="40"/>
        <v>482</v>
      </c>
    </row>
    <row r="582" spans="1:17">
      <c r="A582" s="5" t="s">
        <v>603</v>
      </c>
      <c r="B582" s="68" t="s">
        <v>604</v>
      </c>
      <c r="C582" s="119">
        <v>846</v>
      </c>
      <c r="D582" s="7" t="s">
        <v>636</v>
      </c>
      <c r="F582" s="8">
        <v>1.48</v>
      </c>
      <c r="G582" s="93">
        <v>9</v>
      </c>
      <c r="H582" s="4">
        <v>3303</v>
      </c>
      <c r="I582" s="37"/>
      <c r="J582" s="131">
        <v>3303</v>
      </c>
      <c r="K582" s="143">
        <f t="shared" si="38"/>
        <v>0</v>
      </c>
      <c r="L582" s="152">
        <v>42061</v>
      </c>
      <c r="M582" s="34">
        <v>42079</v>
      </c>
      <c r="N582" s="161">
        <v>2784</v>
      </c>
      <c r="O582" s="171">
        <f t="shared" si="39"/>
        <v>222</v>
      </c>
      <c r="Q582" s="181">
        <f t="shared" si="40"/>
        <v>297</v>
      </c>
    </row>
    <row r="583" spans="1:17">
      <c r="A583" s="5" t="s">
        <v>562</v>
      </c>
      <c r="B583" s="68" t="s">
        <v>629</v>
      </c>
      <c r="C583" s="119">
        <v>847</v>
      </c>
      <c r="D583" s="7" t="s">
        <v>637</v>
      </c>
      <c r="F583" s="8">
        <v>3.18</v>
      </c>
      <c r="G583" s="93">
        <v>13</v>
      </c>
      <c r="H583" s="4">
        <v>7250</v>
      </c>
      <c r="J583" s="131">
        <v>7250</v>
      </c>
      <c r="K583" s="143">
        <f t="shared" si="38"/>
        <v>0</v>
      </c>
      <c r="L583" s="152">
        <v>42062</v>
      </c>
      <c r="M583" s="34">
        <v>42076</v>
      </c>
      <c r="N583" s="161">
        <v>5978</v>
      </c>
      <c r="O583" s="171">
        <f t="shared" si="39"/>
        <v>477</v>
      </c>
      <c r="Q583" s="181">
        <f t="shared" si="40"/>
        <v>795</v>
      </c>
    </row>
    <row r="584" spans="1:17">
      <c r="A584" s="5" t="s">
        <v>562</v>
      </c>
      <c r="B584" s="68" t="s">
        <v>629</v>
      </c>
      <c r="C584" s="119">
        <v>848</v>
      </c>
      <c r="D584" s="7" t="s">
        <v>637</v>
      </c>
      <c r="F584" s="8">
        <v>2.23</v>
      </c>
      <c r="G584" s="93" t="s">
        <v>638</v>
      </c>
      <c r="H584" s="4">
        <v>14415</v>
      </c>
      <c r="J584" s="131">
        <v>14415</v>
      </c>
      <c r="K584" s="143">
        <f t="shared" si="38"/>
        <v>0</v>
      </c>
      <c r="L584" s="152">
        <v>42062</v>
      </c>
      <c r="M584" s="34">
        <v>42076</v>
      </c>
      <c r="N584" s="161">
        <v>12566</v>
      </c>
      <c r="O584" s="171">
        <f t="shared" si="39"/>
        <v>334.5</v>
      </c>
      <c r="Q584" s="181">
        <f t="shared" si="40"/>
        <v>1514.5</v>
      </c>
    </row>
    <row r="585" spans="1:17">
      <c r="A585" s="5" t="s">
        <v>562</v>
      </c>
      <c r="B585" s="68" t="s">
        <v>629</v>
      </c>
      <c r="C585" s="119">
        <v>849</v>
      </c>
      <c r="D585" s="7" t="s">
        <v>183</v>
      </c>
      <c r="F585" s="8">
        <v>1.7</v>
      </c>
      <c r="G585" s="93">
        <v>6</v>
      </c>
      <c r="H585" s="4">
        <v>4515</v>
      </c>
      <c r="J585" s="131">
        <v>4515</v>
      </c>
      <c r="K585" s="143">
        <f t="shared" si="38"/>
        <v>0</v>
      </c>
      <c r="L585" s="152">
        <v>42062</v>
      </c>
      <c r="M585" s="34">
        <v>42076</v>
      </c>
      <c r="N585" s="161">
        <v>3834</v>
      </c>
      <c r="O585" s="171">
        <f t="shared" si="39"/>
        <v>255</v>
      </c>
      <c r="Q585" s="181">
        <f t="shared" si="40"/>
        <v>426</v>
      </c>
    </row>
    <row r="586" spans="1:17">
      <c r="A586" s="5" t="s">
        <v>562</v>
      </c>
      <c r="B586" s="68" t="s">
        <v>629</v>
      </c>
      <c r="C586" s="119">
        <v>850</v>
      </c>
      <c r="D586" s="7" t="s">
        <v>183</v>
      </c>
      <c r="F586" s="8">
        <v>0.55000000000000004</v>
      </c>
      <c r="G586" s="93" t="s">
        <v>524</v>
      </c>
      <c r="H586" s="4">
        <v>3520</v>
      </c>
      <c r="J586" s="131">
        <v>3520</v>
      </c>
      <c r="K586" s="143">
        <f t="shared" si="38"/>
        <v>0</v>
      </c>
      <c r="L586" s="152">
        <v>42062</v>
      </c>
      <c r="M586" s="34">
        <v>42076</v>
      </c>
      <c r="N586" s="161">
        <v>3296</v>
      </c>
      <c r="O586" s="171">
        <f t="shared" si="39"/>
        <v>82.5</v>
      </c>
      <c r="Q586" s="181">
        <f t="shared" si="40"/>
        <v>141.5</v>
      </c>
    </row>
    <row r="587" spans="1:17">
      <c r="A587" s="5" t="s">
        <v>562</v>
      </c>
      <c r="B587" s="68" t="s">
        <v>629</v>
      </c>
      <c r="C587" s="119">
        <v>851</v>
      </c>
      <c r="D587" s="7" t="s">
        <v>639</v>
      </c>
      <c r="F587" s="8">
        <v>0.89</v>
      </c>
      <c r="G587" s="93" t="s">
        <v>109</v>
      </c>
      <c r="H587" s="4">
        <v>5890</v>
      </c>
      <c r="J587" s="131">
        <v>5890</v>
      </c>
      <c r="K587" s="143">
        <f t="shared" si="38"/>
        <v>0</v>
      </c>
      <c r="L587" s="152">
        <v>42062</v>
      </c>
      <c r="M587" s="34">
        <v>42076</v>
      </c>
      <c r="N587" s="161">
        <v>6286</v>
      </c>
      <c r="O587" s="171">
        <f t="shared" si="39"/>
        <v>133.5</v>
      </c>
      <c r="Q587" s="181">
        <f t="shared" si="40"/>
        <v>-529.5</v>
      </c>
    </row>
    <row r="588" spans="1:17">
      <c r="A588" s="5" t="s">
        <v>417</v>
      </c>
      <c r="B588" s="68">
        <v>2990509</v>
      </c>
      <c r="C588" s="119">
        <v>852</v>
      </c>
      <c r="D588" s="7" t="s">
        <v>640</v>
      </c>
      <c r="F588" s="8">
        <v>2.39</v>
      </c>
      <c r="G588" s="93">
        <v>7</v>
      </c>
      <c r="H588" s="4">
        <v>4818</v>
      </c>
      <c r="J588" s="131">
        <v>4818</v>
      </c>
      <c r="K588" s="143">
        <f t="shared" si="38"/>
        <v>0</v>
      </c>
      <c r="L588" s="152">
        <v>42062</v>
      </c>
      <c r="M588" s="34"/>
      <c r="N588" s="161">
        <v>3860</v>
      </c>
      <c r="O588" s="171">
        <f t="shared" si="39"/>
        <v>358.5</v>
      </c>
      <c r="Q588" s="181">
        <f t="shared" si="40"/>
        <v>599.5</v>
      </c>
    </row>
    <row r="589" spans="1:17">
      <c r="A589" s="5" t="s">
        <v>417</v>
      </c>
      <c r="B589" s="68">
        <v>2990509</v>
      </c>
      <c r="C589" s="119">
        <v>853</v>
      </c>
      <c r="D589" s="7" t="s">
        <v>641</v>
      </c>
      <c r="F589" s="8">
        <v>1.1100000000000001</v>
      </c>
      <c r="G589" s="93">
        <v>7</v>
      </c>
      <c r="H589" s="4">
        <v>2476</v>
      </c>
      <c r="J589" s="131">
        <v>2476</v>
      </c>
      <c r="K589" s="143">
        <f t="shared" si="38"/>
        <v>0</v>
      </c>
      <c r="L589" s="152">
        <v>42062</v>
      </c>
      <c r="M589" s="34"/>
      <c r="N589" s="161">
        <v>2031</v>
      </c>
      <c r="O589" s="171">
        <f t="shared" si="39"/>
        <v>166.50000000000003</v>
      </c>
      <c r="Q589" s="181">
        <f t="shared" si="40"/>
        <v>278.5</v>
      </c>
    </row>
    <row r="590" spans="1:17">
      <c r="A590" s="5" t="s">
        <v>417</v>
      </c>
      <c r="B590" s="68">
        <v>2990509</v>
      </c>
      <c r="C590" s="119">
        <v>854</v>
      </c>
      <c r="D590" s="7" t="s">
        <v>642</v>
      </c>
      <c r="F590" s="8">
        <v>5.58</v>
      </c>
      <c r="G590" s="93">
        <v>22</v>
      </c>
      <c r="H590" s="4">
        <v>13906</v>
      </c>
      <c r="J590" s="131">
        <v>13906</v>
      </c>
      <c r="K590" s="143">
        <f t="shared" si="38"/>
        <v>0</v>
      </c>
      <c r="L590" s="152">
        <v>42062</v>
      </c>
      <c r="M590" s="34"/>
      <c r="N590" s="161">
        <v>10400</v>
      </c>
      <c r="O590" s="171">
        <f t="shared" si="39"/>
        <v>837</v>
      </c>
      <c r="Q590" s="181">
        <f t="shared" si="40"/>
        <v>2669</v>
      </c>
    </row>
    <row r="591" spans="1:17">
      <c r="A591" s="5" t="s">
        <v>603</v>
      </c>
      <c r="B591" s="68" t="s">
        <v>604</v>
      </c>
      <c r="C591" s="119">
        <v>855</v>
      </c>
      <c r="D591" s="7" t="s">
        <v>643</v>
      </c>
      <c r="F591" s="8">
        <v>1.32</v>
      </c>
      <c r="G591" s="93">
        <v>5</v>
      </c>
      <c r="H591" s="4">
        <v>2880</v>
      </c>
      <c r="I591" s="37"/>
      <c r="J591" s="131">
        <v>2880</v>
      </c>
      <c r="K591" s="143">
        <f t="shared" si="38"/>
        <v>0</v>
      </c>
      <c r="L591" s="152">
        <v>42067</v>
      </c>
      <c r="M591" s="34">
        <v>42079</v>
      </c>
      <c r="N591" s="161">
        <v>2417</v>
      </c>
      <c r="O591" s="171">
        <f t="shared" si="39"/>
        <v>198</v>
      </c>
      <c r="Q591" s="181">
        <f t="shared" si="40"/>
        <v>265</v>
      </c>
    </row>
    <row r="592" spans="1:17">
      <c r="A592" s="5" t="s">
        <v>603</v>
      </c>
      <c r="B592" s="68" t="s">
        <v>604</v>
      </c>
      <c r="C592" s="119">
        <v>856</v>
      </c>
      <c r="D592" s="7" t="s">
        <v>644</v>
      </c>
      <c r="F592" s="8">
        <v>1.77</v>
      </c>
      <c r="G592" s="93">
        <v>9</v>
      </c>
      <c r="H592" s="4">
        <v>3861</v>
      </c>
      <c r="I592" s="37"/>
      <c r="J592" s="131">
        <v>3861</v>
      </c>
      <c r="K592" s="143">
        <f t="shared" si="38"/>
        <v>0</v>
      </c>
      <c r="L592" s="152">
        <v>42067</v>
      </c>
      <c r="M592" s="34">
        <v>42079</v>
      </c>
      <c r="N592" s="161">
        <v>3240</v>
      </c>
      <c r="O592" s="171">
        <f t="shared" si="39"/>
        <v>265.5</v>
      </c>
      <c r="Q592" s="181">
        <f t="shared" si="40"/>
        <v>355.5</v>
      </c>
    </row>
    <row r="593" spans="1:17">
      <c r="A593" s="5" t="s">
        <v>603</v>
      </c>
      <c r="B593" s="68" t="s">
        <v>604</v>
      </c>
      <c r="C593" s="119">
        <v>857</v>
      </c>
      <c r="D593" s="7" t="s">
        <v>645</v>
      </c>
      <c r="F593" s="8">
        <v>2.0699999999999998</v>
      </c>
      <c r="G593" s="93">
        <v>10</v>
      </c>
      <c r="H593" s="4">
        <v>5151</v>
      </c>
      <c r="I593" s="37"/>
      <c r="J593" s="131">
        <v>5151</v>
      </c>
      <c r="K593" s="143">
        <f t="shared" si="38"/>
        <v>0</v>
      </c>
      <c r="L593" s="152">
        <v>42067</v>
      </c>
      <c r="M593" s="34">
        <v>42082</v>
      </c>
      <c r="N593" s="161">
        <v>4424</v>
      </c>
      <c r="O593" s="171">
        <f t="shared" si="39"/>
        <v>310.5</v>
      </c>
      <c r="Q593" s="181">
        <f t="shared" si="40"/>
        <v>416.5</v>
      </c>
    </row>
    <row r="594" spans="1:17">
      <c r="A594" s="5" t="s">
        <v>603</v>
      </c>
      <c r="B594" s="68" t="s">
        <v>604</v>
      </c>
      <c r="C594" s="119">
        <v>858</v>
      </c>
      <c r="D594" s="7" t="s">
        <v>282</v>
      </c>
      <c r="F594" s="8">
        <v>2.1800000000000002</v>
      </c>
      <c r="G594" s="93">
        <v>9</v>
      </c>
      <c r="H594" s="4">
        <v>5421</v>
      </c>
      <c r="I594" s="37"/>
      <c r="J594" s="131">
        <v>5421</v>
      </c>
      <c r="K594" s="143">
        <f t="shared" si="38"/>
        <v>0</v>
      </c>
      <c r="L594" s="152">
        <v>42067</v>
      </c>
      <c r="M594" s="34">
        <v>42082</v>
      </c>
      <c r="N594" s="161">
        <v>4656</v>
      </c>
      <c r="O594" s="171">
        <f t="shared" si="39"/>
        <v>327</v>
      </c>
      <c r="Q594" s="181">
        <f t="shared" si="40"/>
        <v>438</v>
      </c>
    </row>
    <row r="595" spans="1:17">
      <c r="A595" s="5" t="s">
        <v>603</v>
      </c>
      <c r="B595" s="68" t="s">
        <v>604</v>
      </c>
      <c r="C595" s="119">
        <v>859</v>
      </c>
      <c r="D595" s="7" t="s">
        <v>646</v>
      </c>
      <c r="F595" s="8">
        <v>0.44</v>
      </c>
      <c r="G595" s="93" t="s">
        <v>524</v>
      </c>
      <c r="H595" s="4">
        <v>2484</v>
      </c>
      <c r="I595" s="37"/>
      <c r="J595" s="131">
        <v>2484</v>
      </c>
      <c r="K595" s="143">
        <f t="shared" si="38"/>
        <v>0</v>
      </c>
      <c r="L595" s="152">
        <v>42067</v>
      </c>
      <c r="M595" s="34">
        <v>42082</v>
      </c>
      <c r="N595" s="161">
        <v>2397</v>
      </c>
      <c r="O595" s="171">
        <f t="shared" si="39"/>
        <v>66</v>
      </c>
      <c r="Q595" s="181">
        <f t="shared" si="40"/>
        <v>21</v>
      </c>
    </row>
    <row r="596" spans="1:17">
      <c r="A596" s="5" t="s">
        <v>603</v>
      </c>
      <c r="B596" s="68" t="s">
        <v>604</v>
      </c>
      <c r="C596" s="119">
        <v>860</v>
      </c>
      <c r="D596" s="7" t="s">
        <v>647</v>
      </c>
      <c r="F596" s="8">
        <v>0.44</v>
      </c>
      <c r="G596" s="93" t="s">
        <v>524</v>
      </c>
      <c r="H596" s="4">
        <v>2484</v>
      </c>
      <c r="I596" s="37"/>
      <c r="J596" s="131">
        <v>2484</v>
      </c>
      <c r="K596" s="143">
        <f t="shared" si="38"/>
        <v>0</v>
      </c>
      <c r="L596" s="152">
        <v>42067</v>
      </c>
      <c r="M596" s="34">
        <v>42082</v>
      </c>
      <c r="N596" s="161">
        <v>2397</v>
      </c>
      <c r="O596" s="171">
        <f t="shared" si="39"/>
        <v>66</v>
      </c>
      <c r="Q596" s="181">
        <f t="shared" si="40"/>
        <v>21</v>
      </c>
    </row>
    <row r="597" spans="1:17">
      <c r="A597" s="5" t="s">
        <v>603</v>
      </c>
      <c r="B597" s="68" t="s">
        <v>604</v>
      </c>
      <c r="C597" s="119">
        <v>861</v>
      </c>
      <c r="D597" s="7" t="s">
        <v>647</v>
      </c>
      <c r="F597" s="8">
        <v>1.25</v>
      </c>
      <c r="G597" s="93">
        <v>6</v>
      </c>
      <c r="H597" s="4">
        <v>2741</v>
      </c>
      <c r="I597" s="37"/>
      <c r="J597" s="131">
        <v>2741</v>
      </c>
      <c r="K597" s="143">
        <f t="shared" si="38"/>
        <v>0</v>
      </c>
      <c r="L597" s="152">
        <v>42067</v>
      </c>
      <c r="M597" s="34">
        <v>42079</v>
      </c>
      <c r="N597" s="161">
        <v>2300</v>
      </c>
      <c r="O597" s="171">
        <f t="shared" si="39"/>
        <v>187.5</v>
      </c>
      <c r="Q597" s="181">
        <f t="shared" si="40"/>
        <v>253.5</v>
      </c>
    </row>
    <row r="598" spans="1:17">
      <c r="A598" s="5" t="s">
        <v>603</v>
      </c>
      <c r="B598" s="68" t="s">
        <v>604</v>
      </c>
      <c r="C598" s="119">
        <v>862</v>
      </c>
      <c r="D598" s="7" t="s">
        <v>646</v>
      </c>
      <c r="F598" s="8">
        <v>1.71</v>
      </c>
      <c r="G598" s="93">
        <v>11</v>
      </c>
      <c r="H598" s="4">
        <v>3739</v>
      </c>
      <c r="I598" s="37"/>
      <c r="J598" s="131">
        <v>3739</v>
      </c>
      <c r="K598" s="143">
        <f t="shared" si="38"/>
        <v>0</v>
      </c>
      <c r="L598" s="152">
        <v>42067</v>
      </c>
      <c r="M598" s="34">
        <v>42082</v>
      </c>
      <c r="N598" s="161">
        <v>3138</v>
      </c>
      <c r="O598" s="171">
        <f t="shared" si="39"/>
        <v>256.5</v>
      </c>
      <c r="Q598" s="181">
        <f t="shared" si="40"/>
        <v>344.5</v>
      </c>
    </row>
    <row r="599" spans="1:17">
      <c r="A599" s="5" t="s">
        <v>562</v>
      </c>
      <c r="B599" s="68" t="s">
        <v>629</v>
      </c>
      <c r="C599" s="119">
        <v>863</v>
      </c>
      <c r="D599" s="7" t="s">
        <v>601</v>
      </c>
      <c r="F599" s="8">
        <v>0.13400000000000001</v>
      </c>
      <c r="G599" s="93">
        <v>1</v>
      </c>
      <c r="H599" s="4">
        <v>2570</v>
      </c>
      <c r="J599" s="131">
        <v>2570</v>
      </c>
      <c r="K599" s="143">
        <f t="shared" si="38"/>
        <v>0</v>
      </c>
      <c r="L599" s="152">
        <v>42067</v>
      </c>
      <c r="M599" s="34"/>
      <c r="N599" s="161">
        <v>1290</v>
      </c>
      <c r="O599" s="171">
        <f t="shared" si="39"/>
        <v>20.100000000000001</v>
      </c>
      <c r="Q599" s="181">
        <f t="shared" si="40"/>
        <v>1259.9000000000001</v>
      </c>
    </row>
    <row r="600" spans="1:17">
      <c r="A600" s="5" t="s">
        <v>603</v>
      </c>
      <c r="B600" s="68" t="s">
        <v>604</v>
      </c>
      <c r="C600" s="119">
        <v>864</v>
      </c>
      <c r="D600" s="7" t="s">
        <v>649</v>
      </c>
      <c r="F600" s="8">
        <v>1.4</v>
      </c>
      <c r="G600" s="93">
        <v>4</v>
      </c>
      <c r="H600" s="4">
        <v>2332</v>
      </c>
      <c r="I600" s="37"/>
      <c r="J600" s="131">
        <v>2332</v>
      </c>
      <c r="K600" s="143">
        <f t="shared" si="38"/>
        <v>0</v>
      </c>
      <c r="L600" s="152">
        <v>42076</v>
      </c>
      <c r="M600" s="34">
        <v>42094</v>
      </c>
      <c r="N600" s="161">
        <v>1840</v>
      </c>
      <c r="O600" s="171">
        <f t="shared" si="39"/>
        <v>210</v>
      </c>
      <c r="Q600" s="181">
        <f t="shared" si="40"/>
        <v>282</v>
      </c>
    </row>
    <row r="601" spans="1:17">
      <c r="A601" s="5" t="s">
        <v>562</v>
      </c>
      <c r="B601" s="68" t="s">
        <v>629</v>
      </c>
      <c r="C601" s="119">
        <v>865</v>
      </c>
      <c r="D601" s="7" t="s">
        <v>550</v>
      </c>
      <c r="F601" s="8">
        <v>0.95499999999999996</v>
      </c>
      <c r="G601" s="93">
        <v>6</v>
      </c>
      <c r="H601" s="4">
        <v>1710</v>
      </c>
      <c r="J601" s="131">
        <v>1710</v>
      </c>
      <c r="K601" s="143">
        <f t="shared" si="38"/>
        <v>0</v>
      </c>
      <c r="L601" s="152">
        <v>42076</v>
      </c>
      <c r="M601" s="34">
        <v>42088</v>
      </c>
      <c r="N601" s="161">
        <v>1310</v>
      </c>
      <c r="O601" s="171">
        <f t="shared" si="39"/>
        <v>143.25</v>
      </c>
      <c r="Q601" s="181">
        <f t="shared" si="40"/>
        <v>256.75</v>
      </c>
    </row>
    <row r="602" spans="1:17">
      <c r="A602" s="5" t="s">
        <v>366</v>
      </c>
      <c r="B602" s="68" t="s">
        <v>626</v>
      </c>
      <c r="C602" s="119">
        <v>866</v>
      </c>
      <c r="D602" s="7" t="s">
        <v>648</v>
      </c>
      <c r="F602" s="8">
        <v>1.022</v>
      </c>
      <c r="G602" s="93">
        <v>2</v>
      </c>
      <c r="H602" s="4">
        <v>2473</v>
      </c>
      <c r="J602" s="131">
        <v>2473</v>
      </c>
      <c r="K602" s="143">
        <f t="shared" si="38"/>
        <v>0</v>
      </c>
      <c r="L602" s="152">
        <v>42076</v>
      </c>
      <c r="M602" s="34"/>
      <c r="N602" s="161">
        <v>2125</v>
      </c>
      <c r="O602" s="171">
        <f t="shared" si="39"/>
        <v>153.30000000000001</v>
      </c>
      <c r="Q602" s="181">
        <f t="shared" si="40"/>
        <v>194.7</v>
      </c>
    </row>
    <row r="603" spans="1:17">
      <c r="A603" s="5" t="s">
        <v>603</v>
      </c>
      <c r="B603" s="68" t="s">
        <v>604</v>
      </c>
      <c r="C603" s="119">
        <v>867</v>
      </c>
      <c r="D603" s="7" t="s">
        <v>650</v>
      </c>
      <c r="F603" s="8">
        <v>0.47299999999999998</v>
      </c>
      <c r="G603" s="93" t="s">
        <v>524</v>
      </c>
      <c r="H603" s="4">
        <v>3485</v>
      </c>
      <c r="I603" s="37"/>
      <c r="J603" s="131">
        <v>3485</v>
      </c>
      <c r="K603" s="143">
        <f t="shared" si="38"/>
        <v>0</v>
      </c>
      <c r="L603" s="152">
        <v>42080</v>
      </c>
      <c r="M603" s="34">
        <v>42094</v>
      </c>
      <c r="N603" s="161">
        <v>3270</v>
      </c>
      <c r="O603" s="171">
        <f t="shared" si="39"/>
        <v>70.95</v>
      </c>
      <c r="Q603" s="181">
        <f t="shared" si="40"/>
        <v>144.05000000000001</v>
      </c>
    </row>
    <row r="604" spans="1:17">
      <c r="A604" s="5" t="s">
        <v>603</v>
      </c>
      <c r="B604" s="68" t="s">
        <v>604</v>
      </c>
      <c r="C604" s="119">
        <v>868</v>
      </c>
      <c r="D604" s="7" t="s">
        <v>650</v>
      </c>
      <c r="F604" s="8">
        <v>5.1459999999999999</v>
      </c>
      <c r="G604" s="93">
        <v>25</v>
      </c>
      <c r="H604" s="4">
        <v>14414</v>
      </c>
      <c r="I604" s="37"/>
      <c r="J604" s="131">
        <v>14414</v>
      </c>
      <c r="K604" s="143">
        <f t="shared" si="38"/>
        <v>0</v>
      </c>
      <c r="L604" s="152">
        <v>42080</v>
      </c>
      <c r="M604" s="34">
        <v>42094</v>
      </c>
      <c r="N604" s="161">
        <v>11895</v>
      </c>
      <c r="O604" s="171">
        <f t="shared" si="39"/>
        <v>771.9</v>
      </c>
      <c r="Q604" s="181">
        <f t="shared" si="40"/>
        <v>1747.1</v>
      </c>
    </row>
    <row r="605" spans="1:17">
      <c r="A605" s="5" t="s">
        <v>417</v>
      </c>
      <c r="B605" s="68" t="s">
        <v>419</v>
      </c>
      <c r="C605" s="119">
        <v>869</v>
      </c>
      <c r="D605" s="7" t="s">
        <v>651</v>
      </c>
      <c r="F605" s="8">
        <v>1.82</v>
      </c>
      <c r="G605" s="93">
        <v>8</v>
      </c>
      <c r="H605" s="4">
        <v>3857</v>
      </c>
      <c r="J605" s="131">
        <v>3857</v>
      </c>
      <c r="K605" s="143">
        <f t="shared" si="38"/>
        <v>0</v>
      </c>
      <c r="L605" s="152">
        <v>42080</v>
      </c>
      <c r="M605" s="34">
        <v>42094</v>
      </c>
      <c r="N605" s="161">
        <v>2943</v>
      </c>
      <c r="O605" s="171">
        <f t="shared" si="39"/>
        <v>273</v>
      </c>
      <c r="Q605" s="181">
        <f t="shared" si="40"/>
        <v>641</v>
      </c>
    </row>
    <row r="606" spans="1:17">
      <c r="A606" s="5" t="s">
        <v>417</v>
      </c>
      <c r="B606" s="68" t="s">
        <v>419</v>
      </c>
      <c r="C606" s="119">
        <v>870</v>
      </c>
      <c r="D606" s="7" t="s">
        <v>652</v>
      </c>
      <c r="F606" s="8">
        <v>2.34</v>
      </c>
      <c r="G606" s="93">
        <v>8</v>
      </c>
      <c r="H606" s="4">
        <v>4953</v>
      </c>
      <c r="J606" s="131">
        <v>4953</v>
      </c>
      <c r="K606" s="143">
        <f t="shared" si="38"/>
        <v>0</v>
      </c>
      <c r="L606" s="152">
        <v>42080</v>
      </c>
      <c r="M606" s="34">
        <v>42094</v>
      </c>
      <c r="N606" s="161">
        <v>3780</v>
      </c>
      <c r="O606" s="171">
        <f t="shared" si="39"/>
        <v>351</v>
      </c>
      <c r="Q606" s="181">
        <f t="shared" si="40"/>
        <v>822</v>
      </c>
    </row>
    <row r="607" spans="1:17">
      <c r="A607" s="5" t="s">
        <v>653</v>
      </c>
      <c r="B607" s="68" t="s">
        <v>654</v>
      </c>
      <c r="C607" s="119">
        <v>871</v>
      </c>
      <c r="D607" s="49" t="s">
        <v>639</v>
      </c>
      <c r="E607" s="49"/>
      <c r="F607" s="8">
        <v>5.36</v>
      </c>
      <c r="G607" s="93">
        <v>23</v>
      </c>
      <c r="H607" s="4">
        <v>28937</v>
      </c>
      <c r="J607" s="131">
        <v>28937</v>
      </c>
      <c r="K607" s="143">
        <f t="shared" si="38"/>
        <v>0</v>
      </c>
      <c r="L607" s="152">
        <v>42080</v>
      </c>
      <c r="M607" s="34">
        <v>42100</v>
      </c>
      <c r="N607" s="161">
        <v>14466</v>
      </c>
      <c r="O607" s="171">
        <f t="shared" si="39"/>
        <v>804</v>
      </c>
      <c r="Q607" s="181">
        <f t="shared" si="40"/>
        <v>13667</v>
      </c>
    </row>
    <row r="608" spans="1:17">
      <c r="A608" s="5" t="s">
        <v>655</v>
      </c>
      <c r="B608" s="68" t="s">
        <v>310</v>
      </c>
      <c r="C608" s="119">
        <v>872</v>
      </c>
      <c r="D608" s="7" t="s">
        <v>656</v>
      </c>
      <c r="F608" s="8">
        <v>0.93600000000000005</v>
      </c>
      <c r="G608" s="93">
        <v>7</v>
      </c>
      <c r="H608" s="4">
        <v>1710</v>
      </c>
      <c r="J608" s="131">
        <v>1710</v>
      </c>
      <c r="K608" s="143">
        <f t="shared" si="38"/>
        <v>0</v>
      </c>
      <c r="L608" s="152">
        <v>42081</v>
      </c>
      <c r="M608" s="34">
        <v>42095</v>
      </c>
      <c r="N608" s="161">
        <v>1310</v>
      </c>
      <c r="O608" s="171">
        <f t="shared" si="39"/>
        <v>140.4</v>
      </c>
      <c r="Q608" s="181">
        <f t="shared" si="40"/>
        <v>259.60000000000002</v>
      </c>
    </row>
    <row r="609" spans="1:17">
      <c r="A609" s="5" t="s">
        <v>562</v>
      </c>
      <c r="B609" s="68" t="s">
        <v>629</v>
      </c>
      <c r="C609" s="119">
        <v>873</v>
      </c>
      <c r="D609" s="7" t="s">
        <v>630</v>
      </c>
      <c r="F609" s="8">
        <v>1.18</v>
      </c>
      <c r="G609" s="93">
        <v>2</v>
      </c>
      <c r="H609" s="4">
        <v>0</v>
      </c>
      <c r="J609" s="131">
        <v>0</v>
      </c>
      <c r="K609" s="143">
        <f t="shared" si="38"/>
        <v>0</v>
      </c>
      <c r="M609" s="34">
        <v>42088</v>
      </c>
      <c r="O609" s="171">
        <f t="shared" si="39"/>
        <v>177</v>
      </c>
      <c r="Q609" s="181">
        <f t="shared" si="40"/>
        <v>-177</v>
      </c>
    </row>
    <row r="610" spans="1:17">
      <c r="A610" s="5" t="s">
        <v>366</v>
      </c>
      <c r="B610" s="68" t="s">
        <v>626</v>
      </c>
      <c r="C610" s="119">
        <v>874</v>
      </c>
      <c r="D610" s="7" t="s">
        <v>548</v>
      </c>
      <c r="F610" s="8">
        <v>2.3239999999999998</v>
      </c>
      <c r="G610" s="93">
        <v>9</v>
      </c>
      <c r="H610" s="4">
        <v>6157</v>
      </c>
      <c r="I610" s="37"/>
      <c r="J610" s="131">
        <v>6157</v>
      </c>
      <c r="K610" s="143">
        <f t="shared" si="38"/>
        <v>0</v>
      </c>
      <c r="L610" s="152">
        <v>42083</v>
      </c>
      <c r="M610" s="34">
        <v>42097</v>
      </c>
      <c r="N610" s="161">
        <v>5229</v>
      </c>
      <c r="O610" s="171">
        <f t="shared" si="39"/>
        <v>348.59999999999997</v>
      </c>
      <c r="Q610" s="181">
        <f t="shared" si="40"/>
        <v>579.40000000000009</v>
      </c>
    </row>
    <row r="611" spans="1:17">
      <c r="A611" s="5" t="s">
        <v>366</v>
      </c>
      <c r="B611" s="68" t="s">
        <v>626</v>
      </c>
      <c r="C611" s="119">
        <v>875</v>
      </c>
      <c r="D611" s="7" t="s">
        <v>657</v>
      </c>
      <c r="F611" s="8">
        <v>1.923</v>
      </c>
      <c r="G611" s="93">
        <v>10</v>
      </c>
      <c r="H611" s="4">
        <v>3289</v>
      </c>
      <c r="I611" s="50"/>
      <c r="J611" s="131">
        <v>3289</v>
      </c>
      <c r="K611" s="143">
        <f t="shared" ref="K611:K674" si="41">H611-J611</f>
        <v>0</v>
      </c>
      <c r="L611" s="152">
        <v>42083</v>
      </c>
      <c r="M611" s="34">
        <v>42097</v>
      </c>
      <c r="N611" s="161">
        <v>2519</v>
      </c>
      <c r="O611" s="171">
        <f t="shared" si="39"/>
        <v>288.45</v>
      </c>
      <c r="Q611" s="181">
        <f t="shared" si="40"/>
        <v>481.55</v>
      </c>
    </row>
    <row r="612" spans="1:17">
      <c r="A612" s="5" t="s">
        <v>366</v>
      </c>
      <c r="B612" s="68" t="s">
        <v>626</v>
      </c>
      <c r="C612" s="119">
        <v>876</v>
      </c>
      <c r="D612" s="7" t="s">
        <v>548</v>
      </c>
      <c r="F612" s="8">
        <v>0.496</v>
      </c>
      <c r="G612" s="93" t="s">
        <v>524</v>
      </c>
      <c r="H612" s="4">
        <v>3101</v>
      </c>
      <c r="I612" s="37"/>
      <c r="J612" s="131">
        <v>3101</v>
      </c>
      <c r="K612" s="143">
        <f t="shared" si="41"/>
        <v>0</v>
      </c>
      <c r="L612" s="152">
        <v>42083</v>
      </c>
      <c r="M612" s="34">
        <v>42097</v>
      </c>
      <c r="N612" s="161">
        <v>2951</v>
      </c>
      <c r="O612" s="171">
        <f t="shared" si="39"/>
        <v>74.400000000000006</v>
      </c>
      <c r="Q612" s="181">
        <f t="shared" si="40"/>
        <v>75.599999999999994</v>
      </c>
    </row>
    <row r="613" spans="1:17">
      <c r="A613" s="5" t="s">
        <v>366</v>
      </c>
      <c r="B613" s="68" t="s">
        <v>626</v>
      </c>
      <c r="C613" s="119">
        <v>877</v>
      </c>
      <c r="D613" s="7" t="s">
        <v>658</v>
      </c>
      <c r="F613" s="8">
        <v>0.45800000000000002</v>
      </c>
      <c r="G613" s="93" t="s">
        <v>524</v>
      </c>
      <c r="H613" s="4">
        <v>2430</v>
      </c>
      <c r="I613" s="37"/>
      <c r="J613" s="131">
        <v>2430</v>
      </c>
      <c r="K613" s="143">
        <f t="shared" si="41"/>
        <v>0</v>
      </c>
      <c r="L613" s="152">
        <v>42083</v>
      </c>
      <c r="M613" s="34">
        <v>42097</v>
      </c>
      <c r="N613" s="161">
        <v>2198</v>
      </c>
      <c r="O613" s="171">
        <f t="shared" ref="O613:O676" si="42">F613*150</f>
        <v>68.7</v>
      </c>
      <c r="Q613" s="181">
        <f t="shared" ref="Q613:Q676" si="43">H613-N613-O613</f>
        <v>163.30000000000001</v>
      </c>
    </row>
    <row r="614" spans="1:17">
      <c r="A614" s="5" t="s">
        <v>659</v>
      </c>
      <c r="B614" s="68">
        <v>89232307529</v>
      </c>
      <c r="C614" s="119">
        <v>878</v>
      </c>
      <c r="D614" s="7" t="s">
        <v>660</v>
      </c>
      <c r="F614" s="8">
        <v>1.631</v>
      </c>
      <c r="G614" s="93">
        <v>7</v>
      </c>
      <c r="H614" s="4">
        <v>4241</v>
      </c>
      <c r="J614" s="131">
        <v>4241</v>
      </c>
      <c r="K614" s="143">
        <f t="shared" si="41"/>
        <v>0</v>
      </c>
      <c r="L614" s="152">
        <v>42086</v>
      </c>
      <c r="M614" s="34">
        <v>42101</v>
      </c>
      <c r="N614" s="161">
        <v>2951</v>
      </c>
      <c r="O614" s="171">
        <f t="shared" si="42"/>
        <v>244.65</v>
      </c>
      <c r="Q614" s="181">
        <f t="shared" si="43"/>
        <v>1045.3499999999999</v>
      </c>
    </row>
    <row r="615" spans="1:17">
      <c r="A615" s="5" t="s">
        <v>659</v>
      </c>
      <c r="B615" s="68">
        <v>89232307529</v>
      </c>
      <c r="C615" s="119">
        <v>879</v>
      </c>
      <c r="D615" s="7" t="s">
        <v>671</v>
      </c>
      <c r="F615" s="8">
        <v>1.212</v>
      </c>
      <c r="G615" s="93">
        <v>6</v>
      </c>
      <c r="H615" s="4">
        <v>3528</v>
      </c>
      <c r="J615" s="131">
        <v>3528</v>
      </c>
      <c r="K615" s="143">
        <f t="shared" si="41"/>
        <v>0</v>
      </c>
      <c r="L615" s="152">
        <v>42086</v>
      </c>
      <c r="M615" s="34">
        <v>42101</v>
      </c>
      <c r="N615" s="161">
        <v>2557</v>
      </c>
      <c r="O615" s="171">
        <f t="shared" si="42"/>
        <v>181.79999999999998</v>
      </c>
      <c r="Q615" s="181">
        <f t="shared" si="43"/>
        <v>789.2</v>
      </c>
    </row>
    <row r="616" spans="1:17">
      <c r="A616" s="5" t="s">
        <v>603</v>
      </c>
      <c r="B616" s="68" t="s">
        <v>604</v>
      </c>
      <c r="C616" s="119">
        <v>880</v>
      </c>
      <c r="D616" s="7" t="s">
        <v>661</v>
      </c>
      <c r="F616" s="8">
        <v>1.07</v>
      </c>
      <c r="G616" s="93">
        <v>3</v>
      </c>
      <c r="H616" s="4">
        <v>2385</v>
      </c>
      <c r="I616" s="37"/>
      <c r="J616" s="131">
        <v>2385</v>
      </c>
      <c r="K616" s="143">
        <f t="shared" si="41"/>
        <v>0</v>
      </c>
      <c r="L616" s="152">
        <v>42086</v>
      </c>
      <c r="M616" s="34">
        <v>42101</v>
      </c>
      <c r="N616" s="161">
        <v>2011</v>
      </c>
      <c r="O616" s="171">
        <f t="shared" si="42"/>
        <v>160.5</v>
      </c>
      <c r="Q616" s="181">
        <f t="shared" si="43"/>
        <v>213.5</v>
      </c>
    </row>
    <row r="617" spans="1:17">
      <c r="A617" s="5" t="s">
        <v>603</v>
      </c>
      <c r="B617" s="68" t="s">
        <v>604</v>
      </c>
      <c r="C617" s="119">
        <v>881</v>
      </c>
      <c r="D617" s="7" t="s">
        <v>662</v>
      </c>
      <c r="F617" s="8">
        <v>2.0880000000000001</v>
      </c>
      <c r="G617" s="93">
        <v>10</v>
      </c>
      <c r="H617" s="4">
        <v>5178</v>
      </c>
      <c r="I617" s="37"/>
      <c r="J617" s="131">
        <v>5178</v>
      </c>
      <c r="K617" s="143">
        <f t="shared" si="41"/>
        <v>0</v>
      </c>
      <c r="L617" s="152">
        <v>42088</v>
      </c>
      <c r="M617" s="34">
        <v>42101</v>
      </c>
      <c r="N617" s="161">
        <v>4477</v>
      </c>
      <c r="O617" s="171">
        <f t="shared" si="42"/>
        <v>313.2</v>
      </c>
      <c r="Q617" s="181">
        <f t="shared" si="43"/>
        <v>387.8</v>
      </c>
    </row>
    <row r="618" spans="1:17">
      <c r="A618" s="5" t="s">
        <v>603</v>
      </c>
      <c r="B618" s="68" t="s">
        <v>604</v>
      </c>
      <c r="C618" s="119">
        <v>882</v>
      </c>
      <c r="D618" s="7" t="s">
        <v>663</v>
      </c>
      <c r="F618" s="8">
        <v>1.724</v>
      </c>
      <c r="G618" s="93">
        <v>7</v>
      </c>
      <c r="H618" s="4">
        <v>4274</v>
      </c>
      <c r="I618" s="37"/>
      <c r="J618" s="131">
        <v>4274</v>
      </c>
      <c r="K618" s="143">
        <f t="shared" si="41"/>
        <v>0</v>
      </c>
      <c r="L618" s="152">
        <v>42088</v>
      </c>
      <c r="M618" s="34">
        <v>42101</v>
      </c>
      <c r="N618" s="161">
        <v>3672</v>
      </c>
      <c r="O618" s="171">
        <f t="shared" si="42"/>
        <v>258.60000000000002</v>
      </c>
      <c r="Q618" s="181">
        <f t="shared" si="43"/>
        <v>343.4</v>
      </c>
    </row>
    <row r="619" spans="1:17">
      <c r="A619" s="5" t="s">
        <v>664</v>
      </c>
      <c r="C619" s="119">
        <v>883</v>
      </c>
      <c r="D619" s="7" t="s">
        <v>461</v>
      </c>
      <c r="F619" s="8">
        <v>0.2</v>
      </c>
      <c r="G619" s="93">
        <v>1</v>
      </c>
      <c r="H619" s="4">
        <v>1350</v>
      </c>
      <c r="I619" s="37"/>
      <c r="J619" s="131">
        <v>1350</v>
      </c>
      <c r="K619" s="143">
        <f t="shared" si="41"/>
        <v>0</v>
      </c>
      <c r="L619" s="152">
        <v>42089</v>
      </c>
      <c r="M619" s="34"/>
      <c r="N619" s="161">
        <v>1000</v>
      </c>
      <c r="O619" s="171">
        <f t="shared" si="42"/>
        <v>30</v>
      </c>
      <c r="Q619" s="181">
        <f t="shared" si="43"/>
        <v>320</v>
      </c>
    </row>
    <row r="620" spans="1:17">
      <c r="A620" s="5" t="s">
        <v>665</v>
      </c>
      <c r="B620" s="68" t="s">
        <v>666</v>
      </c>
      <c r="C620" s="119">
        <v>884</v>
      </c>
      <c r="D620" s="49" t="s">
        <v>445</v>
      </c>
      <c r="E620" s="49"/>
      <c r="F620" s="8">
        <v>4.28</v>
      </c>
      <c r="G620" s="93">
        <v>20</v>
      </c>
      <c r="H620" s="4">
        <v>19000</v>
      </c>
      <c r="I620" s="37"/>
      <c r="J620" s="131">
        <v>19000</v>
      </c>
      <c r="K620" s="143">
        <f t="shared" si="41"/>
        <v>0</v>
      </c>
      <c r="L620" s="152">
        <v>42090</v>
      </c>
      <c r="M620" s="34"/>
      <c r="N620" s="161">
        <v>7763</v>
      </c>
      <c r="O620" s="171">
        <f t="shared" si="42"/>
        <v>642</v>
      </c>
      <c r="Q620" s="181">
        <f t="shared" si="43"/>
        <v>10595</v>
      </c>
    </row>
    <row r="621" spans="1:17">
      <c r="A621" s="5" t="s">
        <v>603</v>
      </c>
      <c r="B621" s="68" t="s">
        <v>604</v>
      </c>
      <c r="C621" s="119">
        <v>885</v>
      </c>
      <c r="D621" s="7" t="s">
        <v>282</v>
      </c>
      <c r="F621" s="8">
        <v>0.44</v>
      </c>
      <c r="G621" s="93">
        <v>1</v>
      </c>
      <c r="H621" s="4">
        <v>2932</v>
      </c>
      <c r="I621" s="35"/>
      <c r="J621" s="131">
        <v>2932</v>
      </c>
      <c r="K621" s="143">
        <f t="shared" si="41"/>
        <v>0</v>
      </c>
      <c r="L621" s="152">
        <v>42090</v>
      </c>
      <c r="M621" s="34">
        <v>42101</v>
      </c>
      <c r="N621" s="161">
        <v>2769</v>
      </c>
      <c r="O621" s="171">
        <f t="shared" si="42"/>
        <v>66</v>
      </c>
      <c r="Q621" s="181">
        <f t="shared" si="43"/>
        <v>97</v>
      </c>
    </row>
    <row r="622" spans="1:17">
      <c r="A622" s="5" t="s">
        <v>603</v>
      </c>
      <c r="B622" s="68" t="s">
        <v>604</v>
      </c>
      <c r="C622" s="119">
        <v>886</v>
      </c>
      <c r="D622" s="7" t="s">
        <v>282</v>
      </c>
      <c r="F622" s="8">
        <v>2.39</v>
      </c>
      <c r="G622" s="93">
        <v>13</v>
      </c>
      <c r="H622" s="4">
        <v>5926</v>
      </c>
      <c r="J622" s="131">
        <v>5926</v>
      </c>
      <c r="K622" s="143">
        <f t="shared" si="41"/>
        <v>0</v>
      </c>
      <c r="L622" s="152">
        <v>42090</v>
      </c>
      <c r="M622" s="34">
        <v>42101</v>
      </c>
      <c r="N622" s="161">
        <v>5090</v>
      </c>
      <c r="O622" s="171">
        <f t="shared" si="42"/>
        <v>358.5</v>
      </c>
      <c r="Q622" s="181">
        <f t="shared" si="43"/>
        <v>477.5</v>
      </c>
    </row>
    <row r="623" spans="1:17">
      <c r="A623" s="5" t="s">
        <v>603</v>
      </c>
      <c r="B623" s="68" t="s">
        <v>604</v>
      </c>
      <c r="C623" s="119">
        <v>887</v>
      </c>
      <c r="D623" s="7" t="s">
        <v>633</v>
      </c>
      <c r="F623" s="8">
        <v>2.8069999999999999</v>
      </c>
      <c r="G623" s="93">
        <v>13</v>
      </c>
      <c r="H623" s="4">
        <v>7663</v>
      </c>
      <c r="I623" s="37"/>
      <c r="J623" s="131">
        <v>7663</v>
      </c>
      <c r="K623" s="143">
        <f t="shared" si="41"/>
        <v>0</v>
      </c>
      <c r="L623" s="152">
        <v>42093</v>
      </c>
      <c r="M623" s="34">
        <v>42101</v>
      </c>
      <c r="N623" s="161">
        <v>6680</v>
      </c>
      <c r="O623" s="171">
        <f t="shared" si="42"/>
        <v>421.05</v>
      </c>
      <c r="Q623" s="181">
        <f t="shared" si="43"/>
        <v>561.95000000000005</v>
      </c>
    </row>
    <row r="624" spans="1:17">
      <c r="A624" s="5" t="s">
        <v>603</v>
      </c>
      <c r="B624" s="68" t="s">
        <v>604</v>
      </c>
      <c r="C624" s="119">
        <v>888</v>
      </c>
      <c r="D624" s="7" t="s">
        <v>621</v>
      </c>
      <c r="F624" s="8">
        <v>1.5369999999999999</v>
      </c>
      <c r="G624" s="93">
        <v>6</v>
      </c>
      <c r="H624" s="4">
        <v>3426</v>
      </c>
      <c r="I624" s="37"/>
      <c r="J624" s="131">
        <v>3426</v>
      </c>
      <c r="K624" s="143">
        <f t="shared" si="41"/>
        <v>0</v>
      </c>
      <c r="L624" s="152">
        <v>42093</v>
      </c>
      <c r="M624" s="34">
        <v>42101</v>
      </c>
      <c r="N624" s="161">
        <v>2899</v>
      </c>
      <c r="O624" s="171">
        <f t="shared" si="42"/>
        <v>230.54999999999998</v>
      </c>
      <c r="Q624" s="181">
        <f t="shared" si="43"/>
        <v>296.45000000000005</v>
      </c>
    </row>
    <row r="625" spans="1:17">
      <c r="A625" s="5" t="s">
        <v>667</v>
      </c>
      <c r="B625" s="68" t="s">
        <v>668</v>
      </c>
      <c r="C625" s="119">
        <v>889</v>
      </c>
      <c r="D625" s="7" t="s">
        <v>669</v>
      </c>
      <c r="F625" s="8">
        <v>2.71</v>
      </c>
      <c r="G625" s="93">
        <v>16</v>
      </c>
      <c r="H625" s="4">
        <v>5449</v>
      </c>
      <c r="J625" s="131">
        <v>5449</v>
      </c>
      <c r="K625" s="143">
        <f t="shared" si="41"/>
        <v>0</v>
      </c>
      <c r="L625" s="152">
        <v>42094</v>
      </c>
      <c r="M625" s="34"/>
      <c r="N625" s="161">
        <v>4364</v>
      </c>
      <c r="O625" s="171">
        <f t="shared" si="42"/>
        <v>406.5</v>
      </c>
      <c r="Q625" s="181">
        <f t="shared" si="43"/>
        <v>678.5</v>
      </c>
    </row>
    <row r="626" spans="1:17">
      <c r="A626" s="5" t="s">
        <v>603</v>
      </c>
      <c r="B626" s="68" t="s">
        <v>604</v>
      </c>
      <c r="C626" s="119">
        <v>890</v>
      </c>
      <c r="D626" s="7" t="s">
        <v>573</v>
      </c>
      <c r="F626" s="8">
        <v>4.26</v>
      </c>
      <c r="G626" s="93">
        <v>19</v>
      </c>
      <c r="H626" s="4">
        <v>10565</v>
      </c>
      <c r="I626" s="37"/>
      <c r="J626" s="131">
        <v>10565</v>
      </c>
      <c r="K626" s="143">
        <f t="shared" si="41"/>
        <v>0</v>
      </c>
      <c r="L626" s="152">
        <v>42096</v>
      </c>
      <c r="M626" s="34">
        <v>42109</v>
      </c>
      <c r="N626" s="161">
        <v>9074</v>
      </c>
      <c r="O626" s="171">
        <f t="shared" si="42"/>
        <v>639</v>
      </c>
      <c r="Q626" s="181">
        <f t="shared" si="43"/>
        <v>852</v>
      </c>
    </row>
    <row r="627" spans="1:17">
      <c r="A627" s="5" t="s">
        <v>603</v>
      </c>
      <c r="B627" s="68" t="s">
        <v>604</v>
      </c>
      <c r="C627" s="119">
        <v>891</v>
      </c>
      <c r="D627" s="7" t="s">
        <v>540</v>
      </c>
      <c r="F627" s="8">
        <v>2.13</v>
      </c>
      <c r="G627" s="93">
        <v>15</v>
      </c>
      <c r="H627" s="4">
        <v>4753</v>
      </c>
      <c r="I627" s="37"/>
      <c r="J627" s="131">
        <v>4753</v>
      </c>
      <c r="K627" s="143">
        <f t="shared" si="41"/>
        <v>0</v>
      </c>
      <c r="L627" s="152">
        <v>42096</v>
      </c>
      <c r="M627" s="34">
        <v>42109</v>
      </c>
      <c r="N627" s="161">
        <v>4006</v>
      </c>
      <c r="O627" s="171">
        <f t="shared" si="42"/>
        <v>319.5</v>
      </c>
      <c r="Q627" s="181">
        <f t="shared" si="43"/>
        <v>427.5</v>
      </c>
    </row>
    <row r="628" spans="1:17">
      <c r="A628" s="5" t="s">
        <v>603</v>
      </c>
      <c r="B628" s="68" t="s">
        <v>604</v>
      </c>
      <c r="C628" s="119">
        <v>892</v>
      </c>
      <c r="D628" s="7" t="s">
        <v>540</v>
      </c>
      <c r="F628" s="8">
        <v>0.89</v>
      </c>
      <c r="G628" s="93">
        <v>2</v>
      </c>
      <c r="H628" s="4">
        <v>5350</v>
      </c>
      <c r="I628" s="37"/>
      <c r="J628" s="131">
        <v>5350</v>
      </c>
      <c r="K628" s="143">
        <f t="shared" si="41"/>
        <v>0</v>
      </c>
      <c r="L628" s="152">
        <v>42096</v>
      </c>
      <c r="M628" s="34">
        <v>42109</v>
      </c>
      <c r="N628" s="161">
        <v>5022</v>
      </c>
      <c r="O628" s="171">
        <f t="shared" si="42"/>
        <v>133.5</v>
      </c>
      <c r="Q628" s="181">
        <f t="shared" si="43"/>
        <v>194.5</v>
      </c>
    </row>
    <row r="629" spans="1:17">
      <c r="A629" s="5" t="s">
        <v>603</v>
      </c>
      <c r="B629" s="68" t="s">
        <v>604</v>
      </c>
      <c r="C629" s="119">
        <v>893</v>
      </c>
      <c r="D629" s="51" t="s">
        <v>445</v>
      </c>
      <c r="E629" s="51"/>
      <c r="F629" s="8">
        <v>5.36</v>
      </c>
      <c r="G629" s="93">
        <v>20</v>
      </c>
      <c r="H629" s="4">
        <v>21523</v>
      </c>
      <c r="I629" s="37"/>
      <c r="J629" s="131">
        <v>21523</v>
      </c>
      <c r="K629" s="143">
        <f t="shared" si="41"/>
        <v>0</v>
      </c>
      <c r="L629" s="152">
        <v>42096</v>
      </c>
      <c r="M629" s="34">
        <v>42118</v>
      </c>
      <c r="N629" s="161">
        <v>11324</v>
      </c>
      <c r="O629" s="171">
        <f t="shared" si="42"/>
        <v>804</v>
      </c>
      <c r="Q629" s="181">
        <f t="shared" si="43"/>
        <v>9395</v>
      </c>
    </row>
    <row r="630" spans="1:17">
      <c r="A630" s="5" t="s">
        <v>366</v>
      </c>
      <c r="B630" s="68" t="s">
        <v>626</v>
      </c>
      <c r="C630" s="119">
        <v>894</v>
      </c>
      <c r="D630" s="7" t="s">
        <v>670</v>
      </c>
      <c r="F630" s="8">
        <v>2.23</v>
      </c>
      <c r="G630" s="93">
        <v>9</v>
      </c>
      <c r="H630" s="4">
        <v>3626</v>
      </c>
      <c r="I630" s="37"/>
      <c r="J630" s="131">
        <v>3626</v>
      </c>
      <c r="K630" s="143">
        <f t="shared" si="41"/>
        <v>0</v>
      </c>
      <c r="L630" s="152">
        <v>42096</v>
      </c>
      <c r="M630" s="34"/>
      <c r="N630" s="161">
        <v>2730</v>
      </c>
      <c r="O630" s="171">
        <f t="shared" si="42"/>
        <v>334.5</v>
      </c>
      <c r="Q630" s="181">
        <f t="shared" si="43"/>
        <v>561.5</v>
      </c>
    </row>
    <row r="631" spans="1:17">
      <c r="A631" s="5" t="s">
        <v>655</v>
      </c>
      <c r="B631" s="68" t="s">
        <v>310</v>
      </c>
      <c r="C631" s="119">
        <v>895</v>
      </c>
      <c r="D631" s="7" t="s">
        <v>656</v>
      </c>
      <c r="F631" s="8">
        <v>0.77</v>
      </c>
      <c r="G631" s="93">
        <v>6</v>
      </c>
      <c r="H631" s="4">
        <v>1863</v>
      </c>
      <c r="J631" s="131">
        <v>1863</v>
      </c>
      <c r="K631" s="143">
        <f t="shared" si="41"/>
        <v>0</v>
      </c>
      <c r="L631" s="152">
        <v>42096</v>
      </c>
      <c r="M631" s="34">
        <v>42101</v>
      </c>
      <c r="N631" s="161">
        <v>1703</v>
      </c>
      <c r="O631" s="171">
        <f t="shared" si="42"/>
        <v>115.5</v>
      </c>
      <c r="Q631" s="181">
        <f t="shared" si="43"/>
        <v>44.5</v>
      </c>
    </row>
    <row r="632" spans="1:17">
      <c r="A632" s="5" t="s">
        <v>664</v>
      </c>
      <c r="C632" s="119">
        <v>896</v>
      </c>
      <c r="D632" s="7" t="s">
        <v>461</v>
      </c>
      <c r="F632" s="8">
        <v>0.15</v>
      </c>
      <c r="G632" s="93">
        <v>1</v>
      </c>
      <c r="H632" s="4">
        <v>387</v>
      </c>
      <c r="I632" s="37"/>
      <c r="J632" s="131">
        <v>387</v>
      </c>
      <c r="K632" s="143">
        <f t="shared" si="41"/>
        <v>0</v>
      </c>
      <c r="L632" s="152">
        <v>42100</v>
      </c>
      <c r="M632" s="34">
        <v>42118</v>
      </c>
      <c r="N632" s="161">
        <v>317</v>
      </c>
      <c r="O632" s="171">
        <f t="shared" si="42"/>
        <v>22.5</v>
      </c>
      <c r="Q632" s="181">
        <f t="shared" si="43"/>
        <v>47.5</v>
      </c>
    </row>
    <row r="633" spans="1:17">
      <c r="A633" s="5" t="s">
        <v>664</v>
      </c>
      <c r="C633" s="119">
        <v>897</v>
      </c>
      <c r="D633" s="7" t="s">
        <v>461</v>
      </c>
      <c r="F633" s="8">
        <v>0.15</v>
      </c>
      <c r="G633" s="93">
        <v>1</v>
      </c>
      <c r="H633" s="4">
        <v>487</v>
      </c>
      <c r="I633" s="37"/>
      <c r="J633" s="131">
        <v>487</v>
      </c>
      <c r="K633" s="143">
        <f t="shared" si="41"/>
        <v>0</v>
      </c>
      <c r="L633" s="152">
        <v>42100</v>
      </c>
      <c r="M633" s="34">
        <v>42118</v>
      </c>
      <c r="N633" s="161">
        <v>412</v>
      </c>
      <c r="O633" s="171">
        <f t="shared" si="42"/>
        <v>22.5</v>
      </c>
      <c r="Q633" s="181">
        <f t="shared" si="43"/>
        <v>52.5</v>
      </c>
    </row>
    <row r="634" spans="1:17">
      <c r="A634" s="5" t="s">
        <v>664</v>
      </c>
      <c r="C634" s="119">
        <v>898</v>
      </c>
      <c r="D634" s="7" t="s">
        <v>461</v>
      </c>
      <c r="F634" s="8">
        <v>0.15</v>
      </c>
      <c r="G634" s="93">
        <v>1</v>
      </c>
      <c r="H634" s="4">
        <v>387</v>
      </c>
      <c r="I634" s="37"/>
      <c r="J634" s="131">
        <v>387</v>
      </c>
      <c r="K634" s="143">
        <f t="shared" si="41"/>
        <v>0</v>
      </c>
      <c r="L634" s="152">
        <v>42100</v>
      </c>
      <c r="M634" s="34">
        <v>42118</v>
      </c>
      <c r="N634" s="161">
        <v>317</v>
      </c>
      <c r="O634" s="171">
        <f t="shared" si="42"/>
        <v>22.5</v>
      </c>
      <c r="Q634" s="181">
        <f t="shared" si="43"/>
        <v>47.5</v>
      </c>
    </row>
    <row r="635" spans="1:17">
      <c r="A635" s="5" t="s">
        <v>299</v>
      </c>
      <c r="B635" s="68">
        <v>89133817880</v>
      </c>
      <c r="C635" s="119">
        <v>899</v>
      </c>
      <c r="D635" s="7" t="s">
        <v>672</v>
      </c>
      <c r="F635" s="8">
        <v>0.51</v>
      </c>
      <c r="G635" s="93">
        <v>5</v>
      </c>
      <c r="H635" s="4">
        <v>3580</v>
      </c>
      <c r="I635" s="37"/>
      <c r="J635" s="131">
        <v>3580</v>
      </c>
      <c r="K635" s="143">
        <f t="shared" si="41"/>
        <v>0</v>
      </c>
      <c r="L635" s="152">
        <v>42100</v>
      </c>
      <c r="M635" s="34"/>
      <c r="N635" s="161">
        <v>1501</v>
      </c>
      <c r="O635" s="171">
        <f t="shared" si="42"/>
        <v>76.5</v>
      </c>
      <c r="Q635" s="181">
        <f t="shared" si="43"/>
        <v>2002.5</v>
      </c>
    </row>
    <row r="636" spans="1:17">
      <c r="A636" s="5" t="s">
        <v>673</v>
      </c>
      <c r="C636" s="119">
        <v>900</v>
      </c>
      <c r="D636" s="7" t="s">
        <v>675</v>
      </c>
      <c r="F636" s="8">
        <v>5.8120000000000003</v>
      </c>
      <c r="G636" s="93">
        <v>6</v>
      </c>
      <c r="H636" s="4">
        <v>17720</v>
      </c>
      <c r="J636" s="131">
        <v>17720</v>
      </c>
      <c r="K636" s="143">
        <f t="shared" si="41"/>
        <v>0</v>
      </c>
      <c r="L636" s="152">
        <v>41009</v>
      </c>
      <c r="M636" s="34">
        <v>42118</v>
      </c>
      <c r="N636" s="161">
        <v>13077</v>
      </c>
      <c r="O636" s="171">
        <f t="shared" si="42"/>
        <v>871.80000000000007</v>
      </c>
      <c r="Q636" s="181">
        <f t="shared" si="43"/>
        <v>3771.2</v>
      </c>
    </row>
    <row r="637" spans="1:17">
      <c r="A637" s="5" t="s">
        <v>674</v>
      </c>
      <c r="C637" s="119">
        <v>901</v>
      </c>
      <c r="D637" s="7" t="s">
        <v>106</v>
      </c>
      <c r="F637" s="8">
        <v>1.5449999999999999</v>
      </c>
      <c r="G637" s="93">
        <v>8</v>
      </c>
      <c r="H637" s="4">
        <v>2643</v>
      </c>
      <c r="J637" s="131">
        <v>2643</v>
      </c>
      <c r="K637" s="143">
        <f t="shared" si="41"/>
        <v>0</v>
      </c>
      <c r="L637" s="152">
        <v>42107</v>
      </c>
      <c r="M637" s="34">
        <v>42124</v>
      </c>
      <c r="N637" s="161">
        <v>2024</v>
      </c>
      <c r="O637" s="171">
        <f t="shared" si="42"/>
        <v>231.75</v>
      </c>
      <c r="Q637" s="181">
        <f t="shared" si="43"/>
        <v>387.25</v>
      </c>
    </row>
    <row r="638" spans="1:17">
      <c r="A638" s="5" t="s">
        <v>674</v>
      </c>
      <c r="C638" s="119">
        <v>902</v>
      </c>
      <c r="D638" s="7" t="s">
        <v>676</v>
      </c>
      <c r="F638" s="8">
        <v>1.677</v>
      </c>
      <c r="G638" s="93">
        <v>8</v>
      </c>
      <c r="H638" s="4">
        <v>2868</v>
      </c>
      <c r="J638" s="131">
        <v>2868</v>
      </c>
      <c r="K638" s="143">
        <f t="shared" si="41"/>
        <v>0</v>
      </c>
      <c r="L638" s="152">
        <v>42107</v>
      </c>
      <c r="M638" s="34">
        <v>42124</v>
      </c>
      <c r="N638" s="161">
        <v>2196</v>
      </c>
      <c r="O638" s="171">
        <f t="shared" si="42"/>
        <v>251.55</v>
      </c>
      <c r="Q638" s="181">
        <f t="shared" si="43"/>
        <v>420.45</v>
      </c>
    </row>
    <row r="639" spans="1:17">
      <c r="A639" s="5" t="s">
        <v>674</v>
      </c>
      <c r="C639" s="119">
        <v>903</v>
      </c>
      <c r="D639" s="7" t="s">
        <v>677</v>
      </c>
      <c r="F639" s="8">
        <v>1.3149999999999999</v>
      </c>
      <c r="G639" s="93">
        <v>5</v>
      </c>
      <c r="H639" s="4">
        <v>2249</v>
      </c>
      <c r="J639" s="131">
        <v>2249</v>
      </c>
      <c r="K639" s="143">
        <f t="shared" si="41"/>
        <v>0</v>
      </c>
      <c r="L639" s="152">
        <v>42107</v>
      </c>
      <c r="M639" s="34">
        <v>42124</v>
      </c>
      <c r="N639" s="161">
        <v>1722</v>
      </c>
      <c r="O639" s="171">
        <f t="shared" si="42"/>
        <v>197.25</v>
      </c>
      <c r="Q639" s="181">
        <f t="shared" si="43"/>
        <v>329.75</v>
      </c>
    </row>
    <row r="640" spans="1:17">
      <c r="A640" s="5" t="s">
        <v>674</v>
      </c>
      <c r="C640" s="119">
        <v>904</v>
      </c>
      <c r="D640" s="7" t="s">
        <v>678</v>
      </c>
      <c r="F640" s="8">
        <v>0.98499999999999999</v>
      </c>
      <c r="G640" s="93">
        <v>5</v>
      </c>
      <c r="H640" s="4">
        <v>1710</v>
      </c>
      <c r="J640" s="131">
        <v>1710</v>
      </c>
      <c r="K640" s="143">
        <f t="shared" si="41"/>
        <v>0</v>
      </c>
      <c r="L640" s="152">
        <v>42107</v>
      </c>
      <c r="M640" s="34">
        <v>42124</v>
      </c>
      <c r="N640" s="161">
        <v>1310</v>
      </c>
      <c r="O640" s="171">
        <f t="shared" si="42"/>
        <v>147.75</v>
      </c>
      <c r="Q640" s="181">
        <f t="shared" si="43"/>
        <v>252.25</v>
      </c>
    </row>
    <row r="641" spans="1:17">
      <c r="A641" s="5" t="s">
        <v>667</v>
      </c>
      <c r="B641" s="68" t="s">
        <v>668</v>
      </c>
      <c r="C641" s="119">
        <v>905</v>
      </c>
      <c r="D641" s="7" t="s">
        <v>679</v>
      </c>
      <c r="F641" s="8">
        <v>2.9369999999999998</v>
      </c>
      <c r="G641" s="93">
        <v>15</v>
      </c>
      <c r="H641" s="4">
        <v>7431</v>
      </c>
      <c r="J641" s="131">
        <v>7431</v>
      </c>
      <c r="K641" s="143">
        <f t="shared" si="41"/>
        <v>0</v>
      </c>
      <c r="L641" s="152">
        <v>42107</v>
      </c>
      <c r="M641" s="34">
        <v>42122</v>
      </c>
      <c r="N641" s="161">
        <v>6255</v>
      </c>
      <c r="O641" s="171">
        <f t="shared" si="42"/>
        <v>440.54999999999995</v>
      </c>
      <c r="Q641" s="181">
        <f t="shared" si="43"/>
        <v>735.45</v>
      </c>
    </row>
    <row r="642" spans="1:17">
      <c r="A642" s="5" t="s">
        <v>655</v>
      </c>
      <c r="B642" s="68" t="s">
        <v>310</v>
      </c>
      <c r="C642" s="119">
        <v>906</v>
      </c>
      <c r="D642" s="7" t="s">
        <v>556</v>
      </c>
      <c r="F642" s="8">
        <v>2.2400000000000002</v>
      </c>
      <c r="G642" s="93">
        <v>6</v>
      </c>
      <c r="H642" s="4">
        <v>5946</v>
      </c>
      <c r="J642" s="131">
        <v>5946</v>
      </c>
      <c r="K642" s="143">
        <f t="shared" si="41"/>
        <v>0</v>
      </c>
      <c r="L642" s="152">
        <v>42107</v>
      </c>
      <c r="M642" s="34">
        <v>42116</v>
      </c>
      <c r="N642" s="161">
        <v>5049</v>
      </c>
      <c r="O642" s="171">
        <f t="shared" si="42"/>
        <v>336.00000000000006</v>
      </c>
      <c r="Q642" s="181">
        <f t="shared" si="43"/>
        <v>561</v>
      </c>
    </row>
    <row r="643" spans="1:17">
      <c r="A643" s="5" t="s">
        <v>655</v>
      </c>
      <c r="B643" s="68" t="s">
        <v>310</v>
      </c>
      <c r="C643" s="119">
        <v>907</v>
      </c>
      <c r="D643" s="7" t="s">
        <v>556</v>
      </c>
      <c r="F643" s="8">
        <v>0.49</v>
      </c>
      <c r="G643" s="93" t="s">
        <v>524</v>
      </c>
      <c r="H643" s="4">
        <v>4098</v>
      </c>
      <c r="J643" s="131">
        <v>4098</v>
      </c>
      <c r="K643" s="143">
        <f t="shared" si="41"/>
        <v>0</v>
      </c>
      <c r="L643" s="152">
        <v>42107</v>
      </c>
      <c r="M643" s="34">
        <v>42116</v>
      </c>
      <c r="N643" s="161">
        <v>2951</v>
      </c>
      <c r="O643" s="171">
        <f t="shared" si="42"/>
        <v>73.5</v>
      </c>
      <c r="Q643" s="181">
        <f t="shared" si="43"/>
        <v>1073.5</v>
      </c>
    </row>
    <row r="644" spans="1:17">
      <c r="A644" s="5" t="s">
        <v>655</v>
      </c>
      <c r="B644" s="68" t="s">
        <v>310</v>
      </c>
      <c r="C644" s="119">
        <v>908</v>
      </c>
      <c r="D644" s="7" t="s">
        <v>683</v>
      </c>
      <c r="F644" s="8">
        <v>2.4790000000000001</v>
      </c>
      <c r="G644" s="93">
        <v>10</v>
      </c>
      <c r="H644" s="4">
        <v>4238</v>
      </c>
      <c r="J644" s="131">
        <v>4238</v>
      </c>
      <c r="K644" s="143">
        <f t="shared" si="41"/>
        <v>0</v>
      </c>
      <c r="L644" s="152">
        <v>42107</v>
      </c>
      <c r="M644" s="34">
        <v>42116</v>
      </c>
      <c r="N644" s="161">
        <v>3248</v>
      </c>
      <c r="O644" s="171">
        <f t="shared" si="42"/>
        <v>371.85</v>
      </c>
      <c r="Q644" s="181">
        <f t="shared" si="43"/>
        <v>618.15</v>
      </c>
    </row>
    <row r="645" spans="1:17">
      <c r="A645" s="5" t="s">
        <v>655</v>
      </c>
      <c r="B645" s="68" t="s">
        <v>310</v>
      </c>
      <c r="C645" s="119">
        <v>909</v>
      </c>
      <c r="D645" s="7" t="s">
        <v>683</v>
      </c>
      <c r="F645" s="8">
        <v>0.44</v>
      </c>
      <c r="G645" s="93">
        <v>1</v>
      </c>
      <c r="H645" s="4">
        <v>2340</v>
      </c>
      <c r="J645" s="131">
        <v>2340</v>
      </c>
      <c r="K645" s="143">
        <f t="shared" si="41"/>
        <v>0</v>
      </c>
      <c r="L645" s="152">
        <v>42107</v>
      </c>
      <c r="M645" s="34">
        <v>42116</v>
      </c>
      <c r="N645" s="161">
        <v>2122</v>
      </c>
      <c r="O645" s="171">
        <f t="shared" si="42"/>
        <v>66</v>
      </c>
      <c r="Q645" s="181">
        <f t="shared" si="43"/>
        <v>152</v>
      </c>
    </row>
    <row r="646" spans="1:17">
      <c r="A646" s="5" t="s">
        <v>680</v>
      </c>
      <c r="B646" s="68">
        <v>89529479855</v>
      </c>
      <c r="C646" s="119">
        <v>910</v>
      </c>
      <c r="D646" s="49" t="s">
        <v>681</v>
      </c>
      <c r="E646" s="49"/>
      <c r="F646" s="8">
        <v>2.4319999999999999</v>
      </c>
      <c r="G646" s="93">
        <v>16</v>
      </c>
      <c r="H646" s="4">
        <v>11188</v>
      </c>
      <c r="J646" s="131">
        <v>10000</v>
      </c>
      <c r="K646" s="143">
        <f t="shared" si="41"/>
        <v>1188</v>
      </c>
      <c r="L646" s="152">
        <v>42109</v>
      </c>
      <c r="M646" s="34"/>
      <c r="N646" s="161">
        <v>5350</v>
      </c>
      <c r="O646" s="171">
        <f t="shared" si="42"/>
        <v>364.8</v>
      </c>
      <c r="Q646" s="181">
        <f t="shared" si="43"/>
        <v>5473.2</v>
      </c>
    </row>
    <row r="647" spans="1:17">
      <c r="A647" s="5" t="s">
        <v>603</v>
      </c>
      <c r="B647" s="68" t="s">
        <v>604</v>
      </c>
      <c r="C647" s="119">
        <v>911</v>
      </c>
      <c r="D647" s="7" t="s">
        <v>682</v>
      </c>
      <c r="F647" s="8">
        <v>1.49</v>
      </c>
      <c r="G647" s="93">
        <v>7</v>
      </c>
      <c r="H647" s="4">
        <v>3696</v>
      </c>
      <c r="I647" s="37"/>
      <c r="J647" s="131">
        <v>3696</v>
      </c>
      <c r="K647" s="143">
        <f t="shared" si="41"/>
        <v>0</v>
      </c>
      <c r="L647" s="152">
        <v>42108</v>
      </c>
      <c r="M647" s="34">
        <v>42122</v>
      </c>
      <c r="N647" s="161">
        <v>3173</v>
      </c>
      <c r="O647" s="171">
        <f t="shared" si="42"/>
        <v>223.5</v>
      </c>
      <c r="Q647" s="181">
        <f t="shared" si="43"/>
        <v>299.5</v>
      </c>
    </row>
    <row r="648" spans="1:17">
      <c r="A648" s="5" t="s">
        <v>603</v>
      </c>
      <c r="B648" s="68" t="s">
        <v>604</v>
      </c>
      <c r="C648" s="119">
        <v>912</v>
      </c>
      <c r="D648" s="7" t="s">
        <v>130</v>
      </c>
      <c r="F648" s="8">
        <v>1.3</v>
      </c>
      <c r="G648" s="93">
        <v>6</v>
      </c>
      <c r="H648" s="4">
        <v>3247</v>
      </c>
      <c r="I648" s="37"/>
      <c r="J648" s="131">
        <v>3247</v>
      </c>
      <c r="K648" s="143">
        <f t="shared" si="41"/>
        <v>0</v>
      </c>
      <c r="L648" s="152">
        <v>42108</v>
      </c>
      <c r="M648" s="34">
        <v>42122</v>
      </c>
      <c r="N648" s="161">
        <v>2788</v>
      </c>
      <c r="O648" s="171">
        <f t="shared" si="42"/>
        <v>195</v>
      </c>
      <c r="Q648" s="181">
        <f t="shared" si="43"/>
        <v>264</v>
      </c>
    </row>
    <row r="649" spans="1:17">
      <c r="A649" s="5" t="s">
        <v>603</v>
      </c>
      <c r="B649" s="68" t="s">
        <v>604</v>
      </c>
      <c r="C649" s="119">
        <v>913</v>
      </c>
      <c r="D649" s="7" t="s">
        <v>540</v>
      </c>
      <c r="F649" s="8">
        <v>1.1100000000000001</v>
      </c>
      <c r="G649" s="93">
        <v>4</v>
      </c>
      <c r="H649" s="4">
        <v>2536</v>
      </c>
      <c r="I649" s="37"/>
      <c r="J649" s="131">
        <v>2536</v>
      </c>
      <c r="K649" s="143">
        <f t="shared" si="41"/>
        <v>0</v>
      </c>
      <c r="L649" s="152">
        <v>42115</v>
      </c>
      <c r="M649" s="34">
        <v>42129</v>
      </c>
      <c r="N649" s="161">
        <v>2090</v>
      </c>
      <c r="O649" s="171">
        <f t="shared" si="42"/>
        <v>166.50000000000003</v>
      </c>
      <c r="Q649" s="181">
        <f t="shared" si="43"/>
        <v>279.5</v>
      </c>
    </row>
    <row r="650" spans="1:17">
      <c r="A650" s="5" t="s">
        <v>674</v>
      </c>
      <c r="B650" s="68" t="s">
        <v>684</v>
      </c>
      <c r="C650" s="119">
        <v>914</v>
      </c>
      <c r="D650" s="7" t="s">
        <v>631</v>
      </c>
      <c r="F650" s="8">
        <v>1.63</v>
      </c>
      <c r="G650" s="93">
        <v>7</v>
      </c>
      <c r="H650" s="4">
        <v>4147</v>
      </c>
      <c r="J650" s="131">
        <v>4147</v>
      </c>
      <c r="K650" s="143">
        <f t="shared" si="41"/>
        <v>0</v>
      </c>
      <c r="L650" s="152">
        <v>42115</v>
      </c>
      <c r="M650" s="34">
        <v>42124</v>
      </c>
      <c r="N650" s="161">
        <v>3491</v>
      </c>
      <c r="O650" s="171">
        <f t="shared" si="42"/>
        <v>244.49999999999997</v>
      </c>
      <c r="Q650" s="181">
        <f t="shared" si="43"/>
        <v>411.5</v>
      </c>
    </row>
    <row r="651" spans="1:17">
      <c r="A651" s="5" t="s">
        <v>674</v>
      </c>
      <c r="B651" s="68" t="s">
        <v>684</v>
      </c>
      <c r="C651" s="119">
        <v>915</v>
      </c>
      <c r="D651" s="7" t="s">
        <v>631</v>
      </c>
      <c r="F651" s="8">
        <v>0.93</v>
      </c>
      <c r="G651" s="93" t="s">
        <v>109</v>
      </c>
      <c r="H651" s="4">
        <v>6146</v>
      </c>
      <c r="J651" s="131">
        <v>6146</v>
      </c>
      <c r="K651" s="143">
        <f t="shared" si="41"/>
        <v>0</v>
      </c>
      <c r="L651" s="152">
        <v>42115</v>
      </c>
      <c r="M651" s="34">
        <v>42124</v>
      </c>
      <c r="N651" s="161">
        <v>5753</v>
      </c>
      <c r="O651" s="171">
        <f t="shared" si="42"/>
        <v>139.5</v>
      </c>
      <c r="Q651" s="181">
        <f t="shared" si="43"/>
        <v>253.5</v>
      </c>
    </row>
    <row r="652" spans="1:17">
      <c r="A652" s="5" t="s">
        <v>674</v>
      </c>
      <c r="B652" s="68" t="s">
        <v>684</v>
      </c>
      <c r="C652" s="119">
        <v>916</v>
      </c>
      <c r="D652" s="7" t="s">
        <v>685</v>
      </c>
      <c r="F652" s="8">
        <v>2.2000000000000002</v>
      </c>
      <c r="G652" s="93">
        <v>11</v>
      </c>
      <c r="H652" s="4">
        <v>5566</v>
      </c>
      <c r="J652" s="131">
        <v>5566</v>
      </c>
      <c r="K652" s="143">
        <f t="shared" si="41"/>
        <v>0</v>
      </c>
      <c r="L652" s="152">
        <v>42115</v>
      </c>
      <c r="M652" s="34">
        <v>42124</v>
      </c>
      <c r="N652" s="161">
        <v>4686</v>
      </c>
      <c r="O652" s="171">
        <f t="shared" si="42"/>
        <v>330</v>
      </c>
      <c r="Q652" s="181">
        <f t="shared" si="43"/>
        <v>550</v>
      </c>
    </row>
    <row r="653" spans="1:17">
      <c r="A653" s="5" t="s">
        <v>299</v>
      </c>
      <c r="B653" s="68">
        <v>89133817880</v>
      </c>
      <c r="C653" s="119">
        <v>917</v>
      </c>
      <c r="D653" s="7" t="s">
        <v>686</v>
      </c>
      <c r="F653" s="8">
        <v>0.1</v>
      </c>
      <c r="G653" s="93" t="s">
        <v>524</v>
      </c>
      <c r="H653" s="4">
        <v>950</v>
      </c>
      <c r="I653" s="37"/>
      <c r="J653" s="131">
        <v>950</v>
      </c>
      <c r="K653" s="143">
        <f t="shared" si="41"/>
        <v>0</v>
      </c>
      <c r="L653" s="152">
        <v>42115</v>
      </c>
      <c r="M653" s="34"/>
      <c r="N653" s="161">
        <v>800</v>
      </c>
      <c r="O653" s="171">
        <f t="shared" si="42"/>
        <v>15</v>
      </c>
      <c r="Q653" s="181">
        <f t="shared" si="43"/>
        <v>135</v>
      </c>
    </row>
    <row r="654" spans="1:17">
      <c r="A654" s="5" t="s">
        <v>299</v>
      </c>
      <c r="B654" s="68">
        <v>89133817880</v>
      </c>
      <c r="C654" s="119">
        <v>918</v>
      </c>
      <c r="D654" s="7" t="s">
        <v>686</v>
      </c>
      <c r="F654" s="8">
        <v>0.95</v>
      </c>
      <c r="G654" s="93">
        <v>6</v>
      </c>
      <c r="H654" s="4">
        <v>2010</v>
      </c>
      <c r="I654" s="37"/>
      <c r="J654" s="131">
        <v>2010</v>
      </c>
      <c r="K654" s="143">
        <f t="shared" si="41"/>
        <v>0</v>
      </c>
      <c r="L654" s="152">
        <v>42115</v>
      </c>
      <c r="M654" s="34"/>
      <c r="N654" s="161">
        <v>1610</v>
      </c>
      <c r="O654" s="171">
        <f t="shared" si="42"/>
        <v>142.5</v>
      </c>
      <c r="Q654" s="181">
        <f t="shared" si="43"/>
        <v>257.5</v>
      </c>
    </row>
    <row r="655" spans="1:17">
      <c r="A655" s="5" t="s">
        <v>417</v>
      </c>
      <c r="B655" s="68" t="s">
        <v>419</v>
      </c>
      <c r="C655" s="119">
        <v>919</v>
      </c>
      <c r="D655" s="7" t="s">
        <v>640</v>
      </c>
      <c r="F655" s="8">
        <v>0.85</v>
      </c>
      <c r="G655" s="93">
        <v>5</v>
      </c>
      <c r="H655" s="4">
        <v>2010</v>
      </c>
      <c r="I655" s="37"/>
      <c r="J655" s="131">
        <v>2010</v>
      </c>
      <c r="K655" s="143">
        <f t="shared" si="41"/>
        <v>0</v>
      </c>
      <c r="L655" s="152">
        <v>42115</v>
      </c>
      <c r="M655" s="34">
        <v>42124</v>
      </c>
      <c r="N655" s="161">
        <v>1610</v>
      </c>
      <c r="O655" s="171">
        <f t="shared" si="42"/>
        <v>127.5</v>
      </c>
      <c r="Q655" s="181">
        <f t="shared" si="43"/>
        <v>272.5</v>
      </c>
    </row>
    <row r="656" spans="1:17">
      <c r="A656" s="5" t="s">
        <v>417</v>
      </c>
      <c r="B656" s="68" t="s">
        <v>419</v>
      </c>
      <c r="C656" s="119">
        <v>920</v>
      </c>
      <c r="D656" s="7" t="s">
        <v>472</v>
      </c>
      <c r="F656" s="8">
        <v>1.1399999999999999</v>
      </c>
      <c r="G656" s="93">
        <v>6</v>
      </c>
      <c r="H656" s="4">
        <v>2903</v>
      </c>
      <c r="I656" s="37"/>
      <c r="J656" s="131">
        <v>2903</v>
      </c>
      <c r="K656" s="143">
        <f t="shared" si="41"/>
        <v>0</v>
      </c>
      <c r="L656" s="152">
        <v>42115</v>
      </c>
      <c r="M656" s="34">
        <v>42124</v>
      </c>
      <c r="N656" s="161">
        <v>2445</v>
      </c>
      <c r="O656" s="171">
        <f t="shared" si="42"/>
        <v>170.99999999999997</v>
      </c>
      <c r="Q656" s="181">
        <f t="shared" si="43"/>
        <v>287</v>
      </c>
    </row>
    <row r="657" spans="1:17">
      <c r="A657" s="5" t="s">
        <v>687</v>
      </c>
      <c r="B657" s="68">
        <v>89612281000</v>
      </c>
      <c r="C657" s="119">
        <v>921</v>
      </c>
      <c r="D657" s="7" t="s">
        <v>297</v>
      </c>
      <c r="F657" s="8">
        <v>0.8</v>
      </c>
      <c r="G657" s="52" t="s">
        <v>688</v>
      </c>
      <c r="H657" s="4">
        <v>2010</v>
      </c>
      <c r="J657" s="131">
        <v>2010</v>
      </c>
      <c r="K657" s="143">
        <f t="shared" si="41"/>
        <v>0</v>
      </c>
      <c r="L657" s="152">
        <v>42115</v>
      </c>
      <c r="M657" s="34">
        <v>42131</v>
      </c>
      <c r="N657" s="161">
        <v>1742</v>
      </c>
      <c r="O657" s="171">
        <f t="shared" si="42"/>
        <v>120</v>
      </c>
      <c r="Q657" s="181">
        <f t="shared" si="43"/>
        <v>148</v>
      </c>
    </row>
    <row r="658" spans="1:17">
      <c r="A658" s="5" t="s">
        <v>687</v>
      </c>
      <c r="B658" s="68">
        <v>89612281000</v>
      </c>
      <c r="C658" s="119">
        <v>922</v>
      </c>
      <c r="D658" s="7" t="s">
        <v>297</v>
      </c>
      <c r="F658" s="8">
        <v>0.44</v>
      </c>
      <c r="G658" s="93">
        <v>1</v>
      </c>
      <c r="H658" s="4">
        <v>2586</v>
      </c>
      <c r="J658" s="131">
        <v>2586</v>
      </c>
      <c r="K658" s="143">
        <f t="shared" si="41"/>
        <v>0</v>
      </c>
      <c r="L658" s="152">
        <v>42115</v>
      </c>
      <c r="M658" s="34">
        <v>42131</v>
      </c>
      <c r="N658" s="161">
        <v>2292</v>
      </c>
      <c r="O658" s="171">
        <f t="shared" si="42"/>
        <v>66</v>
      </c>
      <c r="Q658" s="181">
        <f t="shared" si="43"/>
        <v>228</v>
      </c>
    </row>
    <row r="659" spans="1:17">
      <c r="A659" s="5" t="s">
        <v>689</v>
      </c>
      <c r="C659" s="119">
        <v>923</v>
      </c>
      <c r="D659" s="7" t="s">
        <v>690</v>
      </c>
      <c r="F659" s="8">
        <v>0.7</v>
      </c>
      <c r="G659" s="52" t="s">
        <v>306</v>
      </c>
      <c r="H659" s="4">
        <v>1710</v>
      </c>
      <c r="J659" s="131">
        <v>1710</v>
      </c>
      <c r="K659" s="143">
        <f t="shared" si="41"/>
        <v>0</v>
      </c>
      <c r="L659" s="152">
        <v>42117</v>
      </c>
      <c r="M659" s="34"/>
      <c r="N659" s="161">
        <v>1310</v>
      </c>
      <c r="O659" s="171">
        <f t="shared" si="42"/>
        <v>105</v>
      </c>
      <c r="Q659" s="181">
        <f t="shared" si="43"/>
        <v>295</v>
      </c>
    </row>
    <row r="660" spans="1:17">
      <c r="A660" s="5" t="s">
        <v>691</v>
      </c>
      <c r="C660" s="119">
        <v>924</v>
      </c>
      <c r="D660" s="7" t="s">
        <v>246</v>
      </c>
      <c r="F660" s="8">
        <v>2.52</v>
      </c>
      <c r="G660" s="93">
        <v>14</v>
      </c>
      <c r="H660" s="4">
        <v>7017</v>
      </c>
      <c r="I660" s="37"/>
      <c r="J660" s="131">
        <v>7017</v>
      </c>
      <c r="K660" s="143">
        <f t="shared" si="41"/>
        <v>0</v>
      </c>
      <c r="L660" s="152">
        <v>42117</v>
      </c>
      <c r="M660" s="34">
        <v>42142</v>
      </c>
      <c r="N660" s="161">
        <v>6007</v>
      </c>
      <c r="O660" s="171">
        <f t="shared" si="42"/>
        <v>378</v>
      </c>
      <c r="Q660" s="181">
        <f t="shared" si="43"/>
        <v>632</v>
      </c>
    </row>
    <row r="661" spans="1:17">
      <c r="A661" s="5" t="s">
        <v>655</v>
      </c>
      <c r="B661" s="68" t="s">
        <v>310</v>
      </c>
      <c r="C661" s="119">
        <v>925</v>
      </c>
      <c r="D661" s="7" t="s">
        <v>692</v>
      </c>
      <c r="F661" s="8">
        <v>0.51800000000000002</v>
      </c>
      <c r="G661" s="93">
        <v>1</v>
      </c>
      <c r="H661" s="4">
        <v>2010</v>
      </c>
      <c r="J661" s="131">
        <v>2010</v>
      </c>
      <c r="K661" s="143">
        <f t="shared" si="41"/>
        <v>0</v>
      </c>
      <c r="L661" s="152">
        <v>42118</v>
      </c>
      <c r="M661" s="34">
        <v>42131</v>
      </c>
      <c r="N661" s="161">
        <v>1610</v>
      </c>
      <c r="O661" s="171">
        <f t="shared" si="42"/>
        <v>77.7</v>
      </c>
      <c r="Q661" s="181">
        <f t="shared" si="43"/>
        <v>322.3</v>
      </c>
    </row>
    <row r="662" spans="1:17">
      <c r="A662" s="5" t="s">
        <v>244</v>
      </c>
      <c r="B662" s="68" t="s">
        <v>405</v>
      </c>
      <c r="C662" s="119">
        <v>926</v>
      </c>
      <c r="D662" s="7" t="s">
        <v>540</v>
      </c>
      <c r="F662" s="8">
        <v>1.052</v>
      </c>
      <c r="G662" s="93">
        <v>2</v>
      </c>
      <c r="H662" s="4">
        <v>2472</v>
      </c>
      <c r="J662" s="131">
        <v>2472</v>
      </c>
      <c r="K662" s="143">
        <f t="shared" si="41"/>
        <v>0</v>
      </c>
      <c r="L662" s="152">
        <v>42121</v>
      </c>
      <c r="M662" s="34">
        <v>42138</v>
      </c>
      <c r="N662" s="161">
        <v>1977</v>
      </c>
      <c r="O662" s="171">
        <f t="shared" si="42"/>
        <v>157.80000000000001</v>
      </c>
      <c r="Q662" s="181">
        <f t="shared" si="43"/>
        <v>337.2</v>
      </c>
    </row>
    <row r="663" spans="1:17">
      <c r="A663" s="5" t="s">
        <v>244</v>
      </c>
      <c r="B663" s="68" t="s">
        <v>405</v>
      </c>
      <c r="C663" s="119">
        <v>927</v>
      </c>
      <c r="D663" s="7" t="s">
        <v>693</v>
      </c>
      <c r="F663" s="8">
        <v>2.581</v>
      </c>
      <c r="G663" s="93">
        <v>12</v>
      </c>
      <c r="H663" s="4">
        <v>6064</v>
      </c>
      <c r="J663" s="131">
        <v>6064</v>
      </c>
      <c r="K663" s="143">
        <f t="shared" si="41"/>
        <v>0</v>
      </c>
      <c r="L663" s="152">
        <v>42121</v>
      </c>
      <c r="M663" s="34">
        <v>42138</v>
      </c>
      <c r="N663" s="161">
        <v>4723</v>
      </c>
      <c r="O663" s="171">
        <f t="shared" si="42"/>
        <v>387.15</v>
      </c>
      <c r="Q663" s="181">
        <f t="shared" si="43"/>
        <v>953.85</v>
      </c>
    </row>
    <row r="664" spans="1:17">
      <c r="A664" s="5" t="s">
        <v>603</v>
      </c>
      <c r="B664" s="68" t="s">
        <v>604</v>
      </c>
      <c r="C664" s="119">
        <v>928</v>
      </c>
      <c r="D664" s="49" t="s">
        <v>694</v>
      </c>
      <c r="E664" s="49"/>
      <c r="F664" s="8">
        <v>1</v>
      </c>
      <c r="G664" s="52" t="s">
        <v>263</v>
      </c>
      <c r="H664" s="4">
        <v>4410</v>
      </c>
      <c r="I664" s="37"/>
      <c r="J664" s="131">
        <v>4410</v>
      </c>
      <c r="K664" s="143">
        <f t="shared" si="41"/>
        <v>0</v>
      </c>
      <c r="L664" s="152">
        <v>42121</v>
      </c>
      <c r="M664" s="34"/>
      <c r="N664" s="161">
        <v>2225</v>
      </c>
      <c r="O664" s="171">
        <f t="shared" si="42"/>
        <v>150</v>
      </c>
      <c r="Q664" s="181">
        <f t="shared" si="43"/>
        <v>2035</v>
      </c>
    </row>
    <row r="665" spans="1:17">
      <c r="A665" s="5" t="s">
        <v>603</v>
      </c>
      <c r="B665" s="68" t="s">
        <v>604</v>
      </c>
      <c r="C665" s="119">
        <v>929</v>
      </c>
      <c r="D665" s="7" t="s">
        <v>483</v>
      </c>
      <c r="F665" s="8">
        <v>0.85</v>
      </c>
      <c r="G665" s="93">
        <v>6</v>
      </c>
      <c r="H665" s="4">
        <v>2230</v>
      </c>
      <c r="I665" s="37"/>
      <c r="J665" s="131">
        <v>2230</v>
      </c>
      <c r="K665" s="143">
        <f t="shared" si="41"/>
        <v>0</v>
      </c>
      <c r="L665" s="152">
        <v>42122</v>
      </c>
      <c r="M665" s="34">
        <v>42138</v>
      </c>
      <c r="N665" s="161">
        <v>1880</v>
      </c>
      <c r="O665" s="171">
        <f t="shared" si="42"/>
        <v>127.5</v>
      </c>
      <c r="Q665" s="181">
        <f t="shared" si="43"/>
        <v>222.5</v>
      </c>
    </row>
    <row r="666" spans="1:17">
      <c r="A666" s="5" t="s">
        <v>603</v>
      </c>
      <c r="B666" s="68" t="s">
        <v>604</v>
      </c>
      <c r="C666" s="119">
        <v>930</v>
      </c>
      <c r="D666" s="7" t="s">
        <v>695</v>
      </c>
      <c r="F666" s="8">
        <v>0.82799999999999996</v>
      </c>
      <c r="G666" s="93">
        <v>2</v>
      </c>
      <c r="H666" s="4">
        <v>6306</v>
      </c>
      <c r="I666" s="37"/>
      <c r="J666" s="131">
        <v>6306</v>
      </c>
      <c r="K666" s="143">
        <f t="shared" si="41"/>
        <v>0</v>
      </c>
      <c r="L666" s="152">
        <v>42122</v>
      </c>
      <c r="M666" s="34">
        <v>42138</v>
      </c>
      <c r="N666" s="161">
        <v>4974</v>
      </c>
      <c r="O666" s="171">
        <f t="shared" si="42"/>
        <v>124.19999999999999</v>
      </c>
      <c r="Q666" s="181">
        <f t="shared" si="43"/>
        <v>1207.8</v>
      </c>
    </row>
    <row r="667" spans="1:17">
      <c r="A667" s="5" t="s">
        <v>603</v>
      </c>
      <c r="B667" s="68" t="s">
        <v>604</v>
      </c>
      <c r="C667" s="119">
        <v>931</v>
      </c>
      <c r="D667" s="7" t="s">
        <v>695</v>
      </c>
      <c r="F667" s="8">
        <v>2.6070000000000002</v>
      </c>
      <c r="G667" s="93">
        <v>10</v>
      </c>
      <c r="H667" s="4">
        <v>5240</v>
      </c>
      <c r="I667" s="37"/>
      <c r="J667" s="131">
        <v>5240</v>
      </c>
      <c r="K667" s="143">
        <f t="shared" si="41"/>
        <v>0</v>
      </c>
      <c r="L667" s="152">
        <v>42122</v>
      </c>
      <c r="M667" s="34">
        <v>42138</v>
      </c>
      <c r="N667" s="161">
        <v>2225</v>
      </c>
      <c r="O667" s="171">
        <f t="shared" si="42"/>
        <v>391.05</v>
      </c>
      <c r="Q667" s="181">
        <f t="shared" si="43"/>
        <v>2623.95</v>
      </c>
    </row>
    <row r="668" spans="1:17">
      <c r="A668" s="5" t="s">
        <v>653</v>
      </c>
      <c r="B668" s="68" t="s">
        <v>654</v>
      </c>
      <c r="C668" s="119">
        <v>932</v>
      </c>
      <c r="D668" s="49" t="s">
        <v>639</v>
      </c>
      <c r="E668" s="49"/>
      <c r="F668" s="8">
        <v>1.38</v>
      </c>
      <c r="G668" s="93">
        <v>3</v>
      </c>
      <c r="H668" s="4">
        <v>3624</v>
      </c>
      <c r="J668" s="131">
        <v>3624</v>
      </c>
      <c r="K668" s="143">
        <f t="shared" si="41"/>
        <v>0</v>
      </c>
      <c r="L668" s="152">
        <v>42122</v>
      </c>
      <c r="M668" s="34">
        <v>42165</v>
      </c>
      <c r="N668" s="161">
        <v>3555</v>
      </c>
      <c r="O668" s="171">
        <f t="shared" si="42"/>
        <v>206.99999999999997</v>
      </c>
      <c r="Q668" s="181">
        <f t="shared" si="43"/>
        <v>-137.99999999999997</v>
      </c>
    </row>
    <row r="669" spans="1:17">
      <c r="A669" s="5" t="s">
        <v>494</v>
      </c>
      <c r="B669" s="68">
        <v>3100427</v>
      </c>
      <c r="C669" s="119">
        <v>934</v>
      </c>
      <c r="D669" s="7" t="s">
        <v>696</v>
      </c>
      <c r="F669" s="8">
        <v>4.8</v>
      </c>
      <c r="G669" s="93">
        <v>22</v>
      </c>
      <c r="H669" s="4">
        <v>10625</v>
      </c>
      <c r="J669" s="131">
        <v>10000</v>
      </c>
      <c r="K669" s="143">
        <f t="shared" si="41"/>
        <v>625</v>
      </c>
      <c r="L669" s="152">
        <v>42131</v>
      </c>
      <c r="M669" s="34">
        <v>42171</v>
      </c>
      <c r="N669" s="161">
        <v>9039</v>
      </c>
      <c r="O669" s="171">
        <f t="shared" si="42"/>
        <v>720</v>
      </c>
      <c r="Q669" s="181">
        <f t="shared" si="43"/>
        <v>866</v>
      </c>
    </row>
    <row r="670" spans="1:17">
      <c r="A670" s="5" t="s">
        <v>674</v>
      </c>
      <c r="B670" s="68" t="s">
        <v>684</v>
      </c>
      <c r="C670" s="119">
        <v>935</v>
      </c>
      <c r="D670" s="7" t="s">
        <v>178</v>
      </c>
      <c r="F670" s="8">
        <v>3.14</v>
      </c>
      <c r="G670" s="93">
        <v>5</v>
      </c>
      <c r="H670" s="4">
        <v>6312</v>
      </c>
      <c r="J670" s="131">
        <v>6312</v>
      </c>
      <c r="K670" s="143">
        <f t="shared" si="41"/>
        <v>0</v>
      </c>
      <c r="L670" s="152">
        <v>42131</v>
      </c>
      <c r="M670" s="34">
        <v>42151</v>
      </c>
      <c r="N670" s="161">
        <v>5035</v>
      </c>
      <c r="O670" s="171">
        <f t="shared" si="42"/>
        <v>471</v>
      </c>
      <c r="Q670" s="181">
        <f t="shared" si="43"/>
        <v>806</v>
      </c>
    </row>
    <row r="671" spans="1:17">
      <c r="A671" s="5" t="s">
        <v>674</v>
      </c>
      <c r="B671" s="68" t="s">
        <v>684</v>
      </c>
      <c r="C671" s="119">
        <v>936</v>
      </c>
      <c r="D671" s="7" t="s">
        <v>697</v>
      </c>
      <c r="F671" s="8">
        <v>3.23</v>
      </c>
      <c r="G671" s="93">
        <v>11</v>
      </c>
      <c r="H671" s="4">
        <v>6501</v>
      </c>
      <c r="J671" s="131">
        <v>6501</v>
      </c>
      <c r="K671" s="143">
        <f t="shared" si="41"/>
        <v>0</v>
      </c>
      <c r="L671" s="152">
        <v>42131</v>
      </c>
      <c r="M671" s="34"/>
      <c r="N671" s="161">
        <v>5206</v>
      </c>
      <c r="O671" s="171">
        <f t="shared" si="42"/>
        <v>484.5</v>
      </c>
      <c r="Q671" s="181">
        <f t="shared" si="43"/>
        <v>810.5</v>
      </c>
    </row>
    <row r="672" spans="1:17">
      <c r="A672" s="5" t="s">
        <v>674</v>
      </c>
      <c r="B672" s="68" t="s">
        <v>684</v>
      </c>
      <c r="C672" s="119">
        <v>937</v>
      </c>
      <c r="D672" s="7" t="s">
        <v>698</v>
      </c>
      <c r="F672" s="8">
        <v>1.42</v>
      </c>
      <c r="G672" s="93">
        <v>8</v>
      </c>
      <c r="H672" s="4">
        <v>2434</v>
      </c>
      <c r="J672" s="131">
        <v>2434</v>
      </c>
      <c r="K672" s="143">
        <f t="shared" si="41"/>
        <v>0</v>
      </c>
      <c r="L672" s="152">
        <v>42131</v>
      </c>
      <c r="M672" s="34"/>
      <c r="N672" s="161">
        <v>1865</v>
      </c>
      <c r="O672" s="171">
        <f t="shared" si="42"/>
        <v>213</v>
      </c>
      <c r="Q672" s="181">
        <f t="shared" si="43"/>
        <v>356</v>
      </c>
    </row>
    <row r="673" spans="1:17">
      <c r="A673" s="5" t="s">
        <v>674</v>
      </c>
      <c r="B673" s="68" t="s">
        <v>684</v>
      </c>
      <c r="C673" s="119">
        <v>938</v>
      </c>
      <c r="D673" s="7" t="s">
        <v>698</v>
      </c>
      <c r="F673" s="8">
        <v>0.44</v>
      </c>
      <c r="G673" s="93" t="s">
        <v>699</v>
      </c>
      <c r="H673" s="4">
        <v>2366</v>
      </c>
      <c r="J673" s="131">
        <v>2366</v>
      </c>
      <c r="K673" s="143">
        <f t="shared" si="41"/>
        <v>0</v>
      </c>
      <c r="L673" s="152">
        <v>42131</v>
      </c>
      <c r="M673" s="34"/>
      <c r="N673" s="161">
        <v>2141</v>
      </c>
      <c r="O673" s="171">
        <f t="shared" si="42"/>
        <v>66</v>
      </c>
      <c r="Q673" s="181">
        <f t="shared" si="43"/>
        <v>159</v>
      </c>
    </row>
    <row r="674" spans="1:17">
      <c r="A674" s="5" t="s">
        <v>674</v>
      </c>
      <c r="B674" s="68" t="s">
        <v>684</v>
      </c>
      <c r="C674" s="119">
        <v>939</v>
      </c>
      <c r="D674" s="7" t="s">
        <v>540</v>
      </c>
      <c r="F674" s="8">
        <v>0.88</v>
      </c>
      <c r="G674" s="93">
        <v>3</v>
      </c>
      <c r="H674" s="4">
        <v>2280</v>
      </c>
      <c r="J674" s="131">
        <v>2280</v>
      </c>
      <c r="K674" s="143">
        <f t="shared" si="41"/>
        <v>0</v>
      </c>
      <c r="L674" s="152">
        <v>42131</v>
      </c>
      <c r="M674" s="34"/>
      <c r="N674" s="161">
        <v>1880</v>
      </c>
      <c r="O674" s="171">
        <f t="shared" si="42"/>
        <v>132</v>
      </c>
      <c r="Q674" s="181">
        <f t="shared" si="43"/>
        <v>268</v>
      </c>
    </row>
    <row r="675" spans="1:17">
      <c r="A675" s="5" t="s">
        <v>674</v>
      </c>
      <c r="B675" s="68" t="s">
        <v>684</v>
      </c>
      <c r="C675" s="119">
        <v>940</v>
      </c>
      <c r="D675" s="7" t="s">
        <v>685</v>
      </c>
      <c r="F675" s="8">
        <v>3.53</v>
      </c>
      <c r="G675" s="93">
        <v>11</v>
      </c>
      <c r="H675" s="4">
        <v>8954</v>
      </c>
      <c r="J675" s="131">
        <v>8954</v>
      </c>
      <c r="K675" s="143">
        <f t="shared" ref="K675:K738" si="44">H675-J675</f>
        <v>0</v>
      </c>
      <c r="L675" s="152">
        <v>42131</v>
      </c>
      <c r="M675" s="34"/>
      <c r="N675" s="161">
        <v>7538</v>
      </c>
      <c r="O675" s="171">
        <f t="shared" si="42"/>
        <v>529.5</v>
      </c>
      <c r="Q675" s="181">
        <f t="shared" si="43"/>
        <v>886.5</v>
      </c>
    </row>
    <row r="676" spans="1:17">
      <c r="A676" s="5" t="s">
        <v>655</v>
      </c>
      <c r="B676" s="68" t="s">
        <v>310</v>
      </c>
      <c r="C676" s="119">
        <v>941</v>
      </c>
      <c r="D676" s="7" t="s">
        <v>683</v>
      </c>
      <c r="F676" s="8">
        <v>0.97</v>
      </c>
      <c r="G676" s="93">
        <v>6</v>
      </c>
      <c r="H676" s="4">
        <v>1710</v>
      </c>
      <c r="J676" s="131">
        <v>1710</v>
      </c>
      <c r="K676" s="143">
        <f t="shared" si="44"/>
        <v>0</v>
      </c>
      <c r="L676" s="152">
        <v>42132</v>
      </c>
      <c r="M676" s="34"/>
      <c r="N676" s="161">
        <v>1310</v>
      </c>
      <c r="O676" s="171">
        <f t="shared" si="42"/>
        <v>145.5</v>
      </c>
      <c r="Q676" s="181">
        <f t="shared" si="43"/>
        <v>254.5</v>
      </c>
    </row>
    <row r="677" spans="1:17">
      <c r="A677" s="5" t="s">
        <v>674</v>
      </c>
      <c r="B677" s="68" t="s">
        <v>684</v>
      </c>
      <c r="C677" s="119">
        <v>942</v>
      </c>
      <c r="D677" s="7" t="s">
        <v>700</v>
      </c>
      <c r="F677" s="8">
        <v>2.2999999999999998</v>
      </c>
      <c r="G677" s="93">
        <v>12</v>
      </c>
      <c r="H677" s="4">
        <v>5246</v>
      </c>
      <c r="J677" s="131">
        <v>5246</v>
      </c>
      <c r="K677" s="143">
        <f t="shared" si="44"/>
        <v>0</v>
      </c>
      <c r="L677" s="152">
        <v>42142</v>
      </c>
      <c r="M677" s="34"/>
      <c r="N677" s="161">
        <v>4325</v>
      </c>
      <c r="O677" s="171">
        <f t="shared" ref="O677:O740" si="45">F677*150</f>
        <v>345</v>
      </c>
      <c r="Q677" s="181">
        <f t="shared" ref="Q677:Q740" si="46">H677-N677-O677</f>
        <v>576</v>
      </c>
    </row>
    <row r="678" spans="1:17">
      <c r="A678" s="5" t="s">
        <v>674</v>
      </c>
      <c r="B678" s="68" t="s">
        <v>684</v>
      </c>
      <c r="C678" s="119">
        <v>943</v>
      </c>
      <c r="D678" s="7" t="s">
        <v>701</v>
      </c>
      <c r="F678" s="8">
        <v>2.4500000000000002</v>
      </c>
      <c r="G678" s="93">
        <v>8</v>
      </c>
      <c r="H678" s="4">
        <v>6814</v>
      </c>
      <c r="J678" s="131">
        <v>6814</v>
      </c>
      <c r="K678" s="143">
        <f t="shared" si="44"/>
        <v>0</v>
      </c>
      <c r="L678" s="152">
        <v>42142</v>
      </c>
      <c r="M678" s="34"/>
      <c r="N678" s="161">
        <v>5833</v>
      </c>
      <c r="O678" s="171">
        <f t="shared" si="45"/>
        <v>367.5</v>
      </c>
      <c r="Q678" s="181">
        <f t="shared" si="46"/>
        <v>613.5</v>
      </c>
    </row>
    <row r="679" spans="1:17">
      <c r="A679" s="5" t="s">
        <v>711</v>
      </c>
      <c r="B679" s="68">
        <v>89138913202</v>
      </c>
      <c r="C679" s="119">
        <v>933</v>
      </c>
      <c r="D679" s="7" t="s">
        <v>540</v>
      </c>
      <c r="F679" s="8">
        <v>1.69</v>
      </c>
      <c r="G679" s="93">
        <v>7</v>
      </c>
      <c r="H679" s="4">
        <v>4395</v>
      </c>
      <c r="J679" s="131">
        <v>4395</v>
      </c>
      <c r="K679" s="143">
        <f t="shared" si="44"/>
        <v>0</v>
      </c>
      <c r="L679" s="152">
        <v>42142</v>
      </c>
      <c r="M679" s="34"/>
      <c r="N679" s="161">
        <v>3178</v>
      </c>
      <c r="O679" s="171">
        <f t="shared" si="45"/>
        <v>253.5</v>
      </c>
      <c r="Q679" s="181">
        <f t="shared" si="46"/>
        <v>963.5</v>
      </c>
    </row>
    <row r="680" spans="1:17">
      <c r="A680" s="5" t="s">
        <v>702</v>
      </c>
      <c r="B680" s="68">
        <v>89039993996</v>
      </c>
      <c r="C680" s="119">
        <v>944</v>
      </c>
      <c r="D680" s="7" t="s">
        <v>704</v>
      </c>
      <c r="F680" s="8">
        <v>0.24</v>
      </c>
      <c r="G680" s="93">
        <v>1</v>
      </c>
      <c r="H680" s="4">
        <v>2079</v>
      </c>
      <c r="J680" s="131">
        <v>2079</v>
      </c>
      <c r="K680" s="143">
        <f t="shared" si="44"/>
        <v>0</v>
      </c>
      <c r="L680" s="152">
        <v>42142</v>
      </c>
      <c r="M680" s="34">
        <v>42152</v>
      </c>
      <c r="N680" s="161">
        <v>1780</v>
      </c>
      <c r="O680" s="171">
        <f t="shared" si="45"/>
        <v>36</v>
      </c>
      <c r="Q680" s="181">
        <f t="shared" si="46"/>
        <v>263</v>
      </c>
    </row>
    <row r="681" spans="1:17">
      <c r="A681" s="5" t="s">
        <v>702</v>
      </c>
      <c r="B681" s="68">
        <v>89039993996</v>
      </c>
      <c r="C681" s="119">
        <v>945</v>
      </c>
      <c r="D681" s="7" t="s">
        <v>703</v>
      </c>
      <c r="F681" s="8">
        <v>1.27</v>
      </c>
      <c r="G681" s="93">
        <v>4</v>
      </c>
      <c r="H681" s="4">
        <v>3232</v>
      </c>
      <c r="J681" s="131">
        <v>3232</v>
      </c>
      <c r="K681" s="143">
        <f t="shared" si="44"/>
        <v>0</v>
      </c>
      <c r="L681" s="152">
        <v>42142</v>
      </c>
      <c r="M681" s="34">
        <v>42152</v>
      </c>
      <c r="N681" s="161">
        <v>2720</v>
      </c>
      <c r="O681" s="171">
        <f t="shared" si="45"/>
        <v>190.5</v>
      </c>
      <c r="Q681" s="181">
        <f t="shared" si="46"/>
        <v>321.5</v>
      </c>
    </row>
    <row r="682" spans="1:17">
      <c r="A682" s="5" t="s">
        <v>417</v>
      </c>
      <c r="B682" s="68" t="s">
        <v>419</v>
      </c>
      <c r="C682" s="119">
        <v>946</v>
      </c>
      <c r="D682" s="7" t="s">
        <v>710</v>
      </c>
      <c r="F682" s="8">
        <v>3.97</v>
      </c>
      <c r="G682" s="93">
        <v>17</v>
      </c>
      <c r="H682" s="4">
        <v>10056</v>
      </c>
      <c r="I682" s="37"/>
      <c r="J682" s="131">
        <v>10056</v>
      </c>
      <c r="K682" s="143">
        <f t="shared" si="44"/>
        <v>0</v>
      </c>
      <c r="L682" s="152">
        <v>42149</v>
      </c>
      <c r="M682" s="34"/>
      <c r="N682" s="161">
        <v>8466</v>
      </c>
      <c r="O682" s="171">
        <f t="shared" si="45"/>
        <v>595.5</v>
      </c>
      <c r="Q682" s="181">
        <f t="shared" si="46"/>
        <v>994.5</v>
      </c>
    </row>
    <row r="683" spans="1:17">
      <c r="A683" s="5" t="s">
        <v>34</v>
      </c>
      <c r="C683" s="119">
        <v>947</v>
      </c>
      <c r="D683" s="7" t="s">
        <v>707</v>
      </c>
      <c r="F683" s="8">
        <v>2.77</v>
      </c>
      <c r="G683" s="93">
        <v>14</v>
      </c>
      <c r="H683" s="4">
        <v>4740</v>
      </c>
      <c r="J683" s="131">
        <v>4740</v>
      </c>
      <c r="K683" s="143">
        <f t="shared" si="44"/>
        <v>0</v>
      </c>
      <c r="L683" s="152">
        <v>42149</v>
      </c>
      <c r="M683" s="34"/>
      <c r="N683" s="161">
        <v>3631</v>
      </c>
      <c r="O683" s="171">
        <f t="shared" si="45"/>
        <v>415.5</v>
      </c>
      <c r="Q683" s="181">
        <f t="shared" si="46"/>
        <v>693.5</v>
      </c>
    </row>
    <row r="684" spans="1:17">
      <c r="A684" s="5" t="s">
        <v>34</v>
      </c>
      <c r="C684" s="119">
        <v>948</v>
      </c>
      <c r="D684" s="7" t="s">
        <v>546</v>
      </c>
      <c r="F684" s="8">
        <v>1.43</v>
      </c>
      <c r="G684" s="93">
        <v>10</v>
      </c>
      <c r="H684" s="4">
        <v>2453</v>
      </c>
      <c r="J684" s="131">
        <v>2453</v>
      </c>
      <c r="K684" s="143">
        <f t="shared" si="44"/>
        <v>0</v>
      </c>
      <c r="L684" s="152">
        <v>42149</v>
      </c>
      <c r="M684" s="34"/>
      <c r="N684" s="161">
        <v>1979</v>
      </c>
      <c r="O684" s="171">
        <f t="shared" si="45"/>
        <v>214.5</v>
      </c>
      <c r="Q684" s="181">
        <f t="shared" si="46"/>
        <v>259.5</v>
      </c>
    </row>
    <row r="685" spans="1:17">
      <c r="A685" s="5" t="s">
        <v>494</v>
      </c>
      <c r="B685" s="68">
        <v>3100427</v>
      </c>
      <c r="C685" s="119">
        <v>949</v>
      </c>
      <c r="D685" s="7" t="s">
        <v>661</v>
      </c>
      <c r="F685" s="8">
        <v>0.98</v>
      </c>
      <c r="G685" s="93">
        <v>7</v>
      </c>
      <c r="H685" s="4">
        <v>2320</v>
      </c>
      <c r="J685" s="131">
        <v>2320</v>
      </c>
      <c r="K685" s="143">
        <f t="shared" si="44"/>
        <v>0</v>
      </c>
      <c r="L685" s="152">
        <v>42149</v>
      </c>
      <c r="M685" s="34">
        <v>42171</v>
      </c>
      <c r="N685" s="161">
        <v>1880</v>
      </c>
      <c r="O685" s="171">
        <f t="shared" si="45"/>
        <v>147</v>
      </c>
      <c r="Q685" s="181">
        <f t="shared" si="46"/>
        <v>293</v>
      </c>
    </row>
    <row r="686" spans="1:17">
      <c r="A686" s="5" t="s">
        <v>674</v>
      </c>
      <c r="B686" s="68" t="s">
        <v>684</v>
      </c>
      <c r="C686" s="119">
        <v>950</v>
      </c>
      <c r="D686" s="7" t="s">
        <v>221</v>
      </c>
      <c r="F686" s="8">
        <v>0.8</v>
      </c>
      <c r="G686" s="93">
        <v>1</v>
      </c>
      <c r="H686" s="4">
        <v>2050</v>
      </c>
      <c r="J686" s="131">
        <v>2050</v>
      </c>
      <c r="K686" s="143">
        <f t="shared" si="44"/>
        <v>0</v>
      </c>
      <c r="L686" s="152">
        <v>42149</v>
      </c>
      <c r="M686" s="34">
        <v>42164</v>
      </c>
      <c r="N686" s="161">
        <v>1650</v>
      </c>
      <c r="O686" s="171">
        <f t="shared" si="45"/>
        <v>120</v>
      </c>
      <c r="Q686" s="181">
        <f t="shared" si="46"/>
        <v>280</v>
      </c>
    </row>
    <row r="687" spans="1:17">
      <c r="A687" s="5" t="s">
        <v>674</v>
      </c>
      <c r="B687" s="68" t="s">
        <v>684</v>
      </c>
      <c r="C687" s="119">
        <v>951</v>
      </c>
      <c r="D687" s="7" t="s">
        <v>705</v>
      </c>
      <c r="F687" s="8">
        <v>0.91</v>
      </c>
      <c r="G687" s="93">
        <v>4</v>
      </c>
      <c r="H687" s="4">
        <v>1710</v>
      </c>
      <c r="J687" s="131">
        <v>1710</v>
      </c>
      <c r="K687" s="143">
        <f t="shared" si="44"/>
        <v>0</v>
      </c>
      <c r="L687" s="152">
        <v>42149</v>
      </c>
      <c r="M687" s="34"/>
      <c r="N687" s="161">
        <v>1210</v>
      </c>
      <c r="O687" s="171">
        <f t="shared" si="45"/>
        <v>136.5</v>
      </c>
      <c r="Q687" s="181">
        <f t="shared" si="46"/>
        <v>363.5</v>
      </c>
    </row>
    <row r="688" spans="1:17">
      <c r="A688" s="5" t="s">
        <v>674</v>
      </c>
      <c r="B688" s="68" t="s">
        <v>684</v>
      </c>
      <c r="C688" s="119">
        <v>952</v>
      </c>
      <c r="D688" s="7" t="s">
        <v>706</v>
      </c>
      <c r="F688" s="8">
        <v>0.98</v>
      </c>
      <c r="G688" s="93">
        <v>9</v>
      </c>
      <c r="H688" s="4">
        <v>1710</v>
      </c>
      <c r="J688" s="131">
        <v>1710</v>
      </c>
      <c r="K688" s="143">
        <f t="shared" si="44"/>
        <v>0</v>
      </c>
      <c r="L688" s="152">
        <v>42149</v>
      </c>
      <c r="M688" s="34"/>
      <c r="N688" s="161">
        <v>1210</v>
      </c>
      <c r="O688" s="171">
        <f t="shared" si="45"/>
        <v>147</v>
      </c>
      <c r="Q688" s="181">
        <f t="shared" si="46"/>
        <v>353</v>
      </c>
    </row>
    <row r="689" spans="1:17">
      <c r="A689" s="5" t="s">
        <v>603</v>
      </c>
      <c r="B689" s="68" t="s">
        <v>604</v>
      </c>
      <c r="C689" s="119">
        <v>953</v>
      </c>
      <c r="D689" s="7" t="s">
        <v>708</v>
      </c>
      <c r="F689" s="8">
        <v>1.0900000000000001</v>
      </c>
      <c r="G689" s="93">
        <v>4</v>
      </c>
      <c r="H689" s="4">
        <v>2097</v>
      </c>
      <c r="I689" s="37"/>
      <c r="J689" s="131">
        <v>2097</v>
      </c>
      <c r="K689" s="143">
        <f t="shared" si="44"/>
        <v>0</v>
      </c>
      <c r="L689" s="152">
        <v>42149</v>
      </c>
      <c r="M689" s="34">
        <v>42165</v>
      </c>
      <c r="N689" s="161">
        <v>1658</v>
      </c>
      <c r="O689" s="171">
        <f t="shared" si="45"/>
        <v>163.5</v>
      </c>
      <c r="Q689" s="181">
        <f t="shared" si="46"/>
        <v>275.5</v>
      </c>
    </row>
    <row r="690" spans="1:17">
      <c r="A690" s="5" t="s">
        <v>603</v>
      </c>
      <c r="B690" s="68" t="s">
        <v>604</v>
      </c>
      <c r="C690" s="119">
        <v>954</v>
      </c>
      <c r="D690" s="7" t="s">
        <v>709</v>
      </c>
      <c r="F690" s="8">
        <v>0.44</v>
      </c>
      <c r="G690" s="93" t="s">
        <v>524</v>
      </c>
      <c r="H690" s="4">
        <v>2507</v>
      </c>
      <c r="I690" s="37"/>
      <c r="J690" s="131">
        <v>2507</v>
      </c>
      <c r="K690" s="143">
        <f t="shared" si="44"/>
        <v>0</v>
      </c>
      <c r="L690" s="152">
        <v>42149</v>
      </c>
      <c r="M690" s="34">
        <v>42165</v>
      </c>
      <c r="N690" s="161">
        <v>2302</v>
      </c>
      <c r="O690" s="171">
        <f t="shared" si="45"/>
        <v>66</v>
      </c>
      <c r="Q690" s="181">
        <f t="shared" si="46"/>
        <v>139</v>
      </c>
    </row>
    <row r="691" spans="1:17">
      <c r="A691" s="5" t="s">
        <v>603</v>
      </c>
      <c r="B691" s="68" t="s">
        <v>604</v>
      </c>
      <c r="C691" s="119">
        <v>955</v>
      </c>
      <c r="D691" s="7" t="s">
        <v>709</v>
      </c>
      <c r="F691" s="8">
        <v>2.29</v>
      </c>
      <c r="G691" s="93">
        <v>12</v>
      </c>
      <c r="H691" s="4">
        <v>4290</v>
      </c>
      <c r="I691" s="37"/>
      <c r="J691" s="131">
        <v>4290</v>
      </c>
      <c r="K691" s="143">
        <f t="shared" si="44"/>
        <v>0</v>
      </c>
      <c r="L691" s="152">
        <v>42149</v>
      </c>
      <c r="M691" s="34">
        <v>42165</v>
      </c>
      <c r="N691" s="161">
        <v>3391</v>
      </c>
      <c r="O691" s="171">
        <f t="shared" si="45"/>
        <v>343.5</v>
      </c>
      <c r="Q691" s="181">
        <f t="shared" si="46"/>
        <v>555.5</v>
      </c>
    </row>
    <row r="692" spans="1:17">
      <c r="A692" s="5" t="s">
        <v>94</v>
      </c>
      <c r="C692" s="119">
        <v>956</v>
      </c>
      <c r="D692" s="7" t="s">
        <v>712</v>
      </c>
      <c r="F692" s="8">
        <v>1.5</v>
      </c>
      <c r="G692" s="93">
        <v>4</v>
      </c>
      <c r="H692" s="4">
        <v>3140</v>
      </c>
      <c r="J692" s="131">
        <v>3140</v>
      </c>
      <c r="K692" s="143">
        <f t="shared" si="44"/>
        <v>0</v>
      </c>
      <c r="L692" s="152">
        <v>42149</v>
      </c>
      <c r="M692" s="34">
        <v>42164</v>
      </c>
      <c r="N692" s="161">
        <v>2680</v>
      </c>
      <c r="O692" s="171">
        <f t="shared" si="45"/>
        <v>225</v>
      </c>
      <c r="Q692" s="181">
        <f t="shared" si="46"/>
        <v>235</v>
      </c>
    </row>
    <row r="693" spans="1:17">
      <c r="A693" s="5" t="s">
        <v>94</v>
      </c>
      <c r="C693" s="119">
        <v>957</v>
      </c>
      <c r="D693" s="7" t="s">
        <v>721</v>
      </c>
      <c r="F693" s="8">
        <v>0.84</v>
      </c>
      <c r="G693" s="93">
        <v>2</v>
      </c>
      <c r="H693" s="4">
        <v>3140</v>
      </c>
      <c r="J693" s="131">
        <v>3140</v>
      </c>
      <c r="K693" s="143">
        <f t="shared" si="44"/>
        <v>0</v>
      </c>
      <c r="L693" s="152">
        <v>42149</v>
      </c>
      <c r="M693" s="34">
        <v>42164</v>
      </c>
      <c r="N693" s="161">
        <v>1680</v>
      </c>
      <c r="O693" s="171">
        <f t="shared" si="45"/>
        <v>126</v>
      </c>
      <c r="Q693" s="181">
        <f t="shared" si="46"/>
        <v>1334</v>
      </c>
    </row>
    <row r="694" spans="1:17">
      <c r="A694" s="5" t="s">
        <v>655</v>
      </c>
      <c r="B694" s="68" t="s">
        <v>310</v>
      </c>
      <c r="C694" s="119">
        <v>958</v>
      </c>
      <c r="D694" s="7" t="s">
        <v>197</v>
      </c>
      <c r="F694" s="8">
        <v>4.25</v>
      </c>
      <c r="G694" s="93">
        <v>16</v>
      </c>
      <c r="H694" s="4">
        <v>19420</v>
      </c>
      <c r="J694" s="138">
        <v>19420</v>
      </c>
      <c r="K694" s="143">
        <f t="shared" si="44"/>
        <v>0</v>
      </c>
      <c r="L694" s="152">
        <v>42166</v>
      </c>
      <c r="M694" s="34"/>
      <c r="N694" s="161">
        <v>10285</v>
      </c>
      <c r="O694" s="171">
        <f t="shared" si="45"/>
        <v>637.5</v>
      </c>
      <c r="Q694" s="181">
        <f t="shared" si="46"/>
        <v>8497.5</v>
      </c>
    </row>
    <row r="695" spans="1:17">
      <c r="A695" s="5" t="s">
        <v>655</v>
      </c>
      <c r="B695" s="68" t="s">
        <v>310</v>
      </c>
      <c r="C695" s="119">
        <v>959</v>
      </c>
      <c r="D695" s="7" t="s">
        <v>197</v>
      </c>
      <c r="F695" s="8">
        <v>1.65</v>
      </c>
      <c r="G695" s="93" t="s">
        <v>720</v>
      </c>
      <c r="H695" s="4">
        <v>13512</v>
      </c>
      <c r="J695" s="138">
        <v>13512</v>
      </c>
      <c r="K695" s="143">
        <f t="shared" si="44"/>
        <v>0</v>
      </c>
      <c r="L695" s="152">
        <v>42166</v>
      </c>
      <c r="M695" s="34"/>
      <c r="N695" s="161">
        <v>10150</v>
      </c>
      <c r="O695" s="171">
        <f t="shared" si="45"/>
        <v>247.5</v>
      </c>
      <c r="Q695" s="181">
        <f t="shared" si="46"/>
        <v>3114.5</v>
      </c>
    </row>
    <row r="696" spans="1:17">
      <c r="A696" s="5" t="s">
        <v>299</v>
      </c>
      <c r="B696" s="68">
        <v>89133817880</v>
      </c>
      <c r="C696" s="119">
        <v>960</v>
      </c>
      <c r="D696" s="7" t="s">
        <v>718</v>
      </c>
      <c r="F696" s="8">
        <v>2.71</v>
      </c>
      <c r="G696" s="93">
        <v>16</v>
      </c>
      <c r="H696" s="4">
        <v>6595</v>
      </c>
      <c r="I696" s="35"/>
      <c r="J696" s="131">
        <v>6595</v>
      </c>
      <c r="K696" s="143">
        <f t="shared" si="44"/>
        <v>0</v>
      </c>
      <c r="L696" s="152">
        <v>42166</v>
      </c>
      <c r="M696" s="34">
        <v>42181</v>
      </c>
      <c r="N696" s="161">
        <v>5509</v>
      </c>
      <c r="O696" s="171">
        <f t="shared" si="45"/>
        <v>406.5</v>
      </c>
      <c r="Q696" s="181">
        <f t="shared" si="46"/>
        <v>679.5</v>
      </c>
    </row>
    <row r="697" spans="1:17">
      <c r="A697" s="5" t="s">
        <v>299</v>
      </c>
      <c r="B697" s="68">
        <v>89133817880</v>
      </c>
      <c r="C697" s="119">
        <v>961</v>
      </c>
      <c r="D697" s="7" t="s">
        <v>719</v>
      </c>
      <c r="F697" s="8">
        <v>0.68</v>
      </c>
      <c r="G697" s="93">
        <v>3</v>
      </c>
      <c r="H697" s="4">
        <v>2550</v>
      </c>
      <c r="I697" s="35"/>
      <c r="J697" s="131">
        <v>2550</v>
      </c>
      <c r="K697" s="150">
        <f t="shared" si="44"/>
        <v>0</v>
      </c>
      <c r="L697" s="152">
        <v>42166</v>
      </c>
      <c r="M697" s="34">
        <v>42181</v>
      </c>
      <c r="N697" s="161">
        <v>2150</v>
      </c>
      <c r="O697" s="171">
        <f t="shared" si="45"/>
        <v>102.00000000000001</v>
      </c>
      <c r="Q697" s="181">
        <f t="shared" si="46"/>
        <v>298</v>
      </c>
    </row>
    <row r="698" spans="1:17">
      <c r="A698" s="5" t="s">
        <v>34</v>
      </c>
      <c r="C698" s="119">
        <v>962</v>
      </c>
      <c r="D698" s="7" t="s">
        <v>716</v>
      </c>
      <c r="F698" s="8">
        <v>0.98</v>
      </c>
      <c r="G698" s="93">
        <v>7</v>
      </c>
      <c r="H698" s="4">
        <v>1610</v>
      </c>
      <c r="J698" s="131">
        <v>1610</v>
      </c>
      <c r="K698" s="143">
        <f t="shared" si="44"/>
        <v>0</v>
      </c>
      <c r="L698" s="152">
        <v>42166</v>
      </c>
      <c r="M698" s="34">
        <v>42181</v>
      </c>
      <c r="N698" s="161">
        <v>1210</v>
      </c>
      <c r="O698" s="171">
        <f t="shared" si="45"/>
        <v>147</v>
      </c>
      <c r="Q698" s="181">
        <f t="shared" si="46"/>
        <v>253</v>
      </c>
    </row>
    <row r="699" spans="1:17">
      <c r="A699" s="5" t="s">
        <v>34</v>
      </c>
      <c r="C699" s="119">
        <v>963</v>
      </c>
      <c r="D699" s="7" t="s">
        <v>717</v>
      </c>
      <c r="F699" s="8">
        <v>1.97</v>
      </c>
      <c r="G699" s="93">
        <v>6</v>
      </c>
      <c r="H699" s="4">
        <v>3176</v>
      </c>
      <c r="J699" s="131">
        <v>3176</v>
      </c>
      <c r="K699" s="143">
        <f t="shared" si="44"/>
        <v>0</v>
      </c>
      <c r="L699" s="152">
        <v>42166</v>
      </c>
      <c r="M699" s="34">
        <v>42181</v>
      </c>
      <c r="N699" s="161">
        <v>2387</v>
      </c>
      <c r="O699" s="171">
        <f t="shared" si="45"/>
        <v>295.5</v>
      </c>
      <c r="Q699" s="181">
        <f t="shared" si="46"/>
        <v>493.5</v>
      </c>
    </row>
    <row r="700" spans="1:17">
      <c r="A700" s="5" t="s">
        <v>465</v>
      </c>
      <c r="B700" s="68" t="s">
        <v>715</v>
      </c>
      <c r="C700" s="119">
        <v>964</v>
      </c>
      <c r="D700" s="7" t="s">
        <v>712</v>
      </c>
      <c r="F700" s="8">
        <v>4.4400000000000004</v>
      </c>
      <c r="G700" s="93">
        <v>14</v>
      </c>
      <c r="H700" s="4">
        <v>9682</v>
      </c>
      <c r="J700" s="131">
        <v>9682</v>
      </c>
      <c r="K700" s="143">
        <f t="shared" si="44"/>
        <v>0</v>
      </c>
      <c r="L700" s="152">
        <v>42170</v>
      </c>
      <c r="M700" s="34">
        <v>42180</v>
      </c>
      <c r="N700" s="161">
        <v>7904</v>
      </c>
      <c r="O700" s="171">
        <f t="shared" si="45"/>
        <v>666.00000000000011</v>
      </c>
      <c r="Q700" s="181">
        <f t="shared" si="46"/>
        <v>1112</v>
      </c>
    </row>
    <row r="701" spans="1:17">
      <c r="A701" s="5" t="s">
        <v>465</v>
      </c>
      <c r="B701" s="68" t="s">
        <v>715</v>
      </c>
      <c r="C701" s="119">
        <v>965</v>
      </c>
      <c r="D701" s="7" t="s">
        <v>713</v>
      </c>
      <c r="F701" s="8">
        <v>2.38</v>
      </c>
      <c r="G701" s="93">
        <v>8</v>
      </c>
      <c r="H701" s="4">
        <v>4077</v>
      </c>
      <c r="J701" s="131">
        <v>4077</v>
      </c>
      <c r="K701" s="143">
        <f t="shared" si="44"/>
        <v>0</v>
      </c>
      <c r="L701" s="152">
        <v>42170</v>
      </c>
      <c r="M701" s="34">
        <v>42180</v>
      </c>
      <c r="N701" s="161">
        <v>2884</v>
      </c>
      <c r="O701" s="171">
        <f t="shared" si="45"/>
        <v>357</v>
      </c>
      <c r="Q701" s="181">
        <f t="shared" si="46"/>
        <v>836</v>
      </c>
    </row>
    <row r="702" spans="1:17">
      <c r="A702" s="5" t="s">
        <v>465</v>
      </c>
      <c r="B702" s="68" t="s">
        <v>715</v>
      </c>
      <c r="C702" s="119">
        <v>966</v>
      </c>
      <c r="D702" s="7" t="s">
        <v>714</v>
      </c>
      <c r="F702" s="8">
        <v>1.03</v>
      </c>
      <c r="G702" s="93">
        <v>4</v>
      </c>
      <c r="H702" s="4">
        <v>1773</v>
      </c>
      <c r="J702" s="131">
        <v>1773</v>
      </c>
      <c r="K702" s="143">
        <f t="shared" si="44"/>
        <v>0</v>
      </c>
      <c r="L702" s="152">
        <v>42170</v>
      </c>
      <c r="M702" s="34">
        <v>42180</v>
      </c>
      <c r="N702" s="161">
        <v>1254</v>
      </c>
      <c r="O702" s="171">
        <f t="shared" si="45"/>
        <v>154.5</v>
      </c>
      <c r="Q702" s="181">
        <f t="shared" si="46"/>
        <v>364.5</v>
      </c>
    </row>
    <row r="703" spans="1:17">
      <c r="A703" s="5" t="s">
        <v>465</v>
      </c>
      <c r="B703" s="68" t="s">
        <v>715</v>
      </c>
      <c r="C703" s="119">
        <v>967</v>
      </c>
      <c r="D703" s="7" t="s">
        <v>535</v>
      </c>
      <c r="F703" s="8">
        <v>1.1599999999999999</v>
      </c>
      <c r="G703" s="93">
        <v>4</v>
      </c>
      <c r="H703" s="4">
        <v>1993</v>
      </c>
      <c r="J703" s="131">
        <v>1993</v>
      </c>
      <c r="K703" s="143">
        <f t="shared" si="44"/>
        <v>0</v>
      </c>
      <c r="L703" s="152">
        <v>42170</v>
      </c>
      <c r="M703" s="34">
        <v>42180</v>
      </c>
      <c r="N703" s="161">
        <v>1410</v>
      </c>
      <c r="O703" s="171">
        <f t="shared" si="45"/>
        <v>174</v>
      </c>
      <c r="Q703" s="181">
        <f t="shared" si="46"/>
        <v>409</v>
      </c>
    </row>
    <row r="704" spans="1:17">
      <c r="A704" s="5" t="s">
        <v>562</v>
      </c>
      <c r="B704" s="68" t="s">
        <v>629</v>
      </c>
      <c r="C704" s="119">
        <v>968</v>
      </c>
      <c r="D704" s="7" t="s">
        <v>152</v>
      </c>
      <c r="F704" s="8">
        <v>0.19</v>
      </c>
      <c r="G704" s="93">
        <v>1</v>
      </c>
      <c r="H704" s="4">
        <v>800</v>
      </c>
      <c r="J704" s="131">
        <v>800</v>
      </c>
      <c r="K704" s="143">
        <f t="shared" si="44"/>
        <v>0</v>
      </c>
      <c r="L704" s="152">
        <v>42537</v>
      </c>
      <c r="M704" s="34">
        <v>42181</v>
      </c>
      <c r="N704" s="161">
        <v>800</v>
      </c>
      <c r="O704" s="171">
        <f t="shared" si="45"/>
        <v>28.5</v>
      </c>
      <c r="Q704" s="181">
        <f t="shared" si="46"/>
        <v>-28.5</v>
      </c>
    </row>
    <row r="705" spans="1:17">
      <c r="A705" s="5" t="s">
        <v>562</v>
      </c>
      <c r="B705" s="68" t="s">
        <v>629</v>
      </c>
      <c r="C705" s="119">
        <v>969</v>
      </c>
      <c r="D705" s="7" t="s">
        <v>722</v>
      </c>
      <c r="F705" s="8">
        <v>0.17</v>
      </c>
      <c r="G705" s="93">
        <v>1</v>
      </c>
      <c r="H705" s="4">
        <v>800</v>
      </c>
      <c r="J705" s="131">
        <v>800</v>
      </c>
      <c r="K705" s="143">
        <f t="shared" si="44"/>
        <v>0</v>
      </c>
      <c r="L705" s="152">
        <v>42537</v>
      </c>
      <c r="M705" s="34">
        <v>42181</v>
      </c>
      <c r="N705" s="161">
        <v>800</v>
      </c>
      <c r="O705" s="171">
        <f t="shared" si="45"/>
        <v>25.500000000000004</v>
      </c>
      <c r="Q705" s="181">
        <f t="shared" si="46"/>
        <v>-25.500000000000004</v>
      </c>
    </row>
    <row r="706" spans="1:17">
      <c r="A706" s="5" t="s">
        <v>417</v>
      </c>
      <c r="B706" s="68" t="s">
        <v>419</v>
      </c>
      <c r="C706" s="119">
        <v>970</v>
      </c>
      <c r="D706" s="7" t="s">
        <v>723</v>
      </c>
      <c r="F706" s="8">
        <v>2.12</v>
      </c>
      <c r="G706" s="93">
        <v>7</v>
      </c>
      <c r="H706" s="4">
        <v>5381</v>
      </c>
      <c r="J706" s="131">
        <v>5381</v>
      </c>
      <c r="K706" s="143">
        <f t="shared" si="44"/>
        <v>0</v>
      </c>
      <c r="L706" s="152">
        <v>42537</v>
      </c>
      <c r="M706" s="34">
        <v>42180</v>
      </c>
      <c r="N706" s="161">
        <v>4317</v>
      </c>
      <c r="O706" s="171">
        <f t="shared" si="45"/>
        <v>318</v>
      </c>
      <c r="Q706" s="181">
        <f t="shared" si="46"/>
        <v>746</v>
      </c>
    </row>
    <row r="707" spans="1:17">
      <c r="A707" s="5" t="s">
        <v>724</v>
      </c>
      <c r="B707" s="68" t="s">
        <v>725</v>
      </c>
      <c r="C707" s="119">
        <v>971</v>
      </c>
      <c r="D707" s="7" t="s">
        <v>726</v>
      </c>
      <c r="F707" s="8">
        <v>0.96</v>
      </c>
      <c r="G707" s="93">
        <v>5</v>
      </c>
      <c r="H707" s="4">
        <v>2180</v>
      </c>
      <c r="J707" s="131">
        <v>2180</v>
      </c>
      <c r="K707" s="143">
        <f t="shared" si="44"/>
        <v>0</v>
      </c>
      <c r="L707" s="152">
        <v>42172</v>
      </c>
      <c r="M707" s="34">
        <v>42180</v>
      </c>
      <c r="N707" s="161">
        <v>1780</v>
      </c>
      <c r="O707" s="171">
        <f t="shared" si="45"/>
        <v>144</v>
      </c>
      <c r="Q707" s="181">
        <f t="shared" si="46"/>
        <v>256</v>
      </c>
    </row>
    <row r="708" spans="1:17">
      <c r="A708" s="5" t="s">
        <v>724</v>
      </c>
      <c r="B708" s="68" t="s">
        <v>725</v>
      </c>
      <c r="C708" s="119">
        <v>972</v>
      </c>
      <c r="D708" s="7" t="s">
        <v>543</v>
      </c>
      <c r="F708" s="8">
        <v>3.23</v>
      </c>
      <c r="G708" s="93">
        <v>14</v>
      </c>
      <c r="H708" s="4">
        <v>7542</v>
      </c>
      <c r="J708" s="131">
        <v>7542</v>
      </c>
      <c r="K708" s="143">
        <f t="shared" si="44"/>
        <v>0</v>
      </c>
      <c r="L708" s="152">
        <v>42172</v>
      </c>
      <c r="M708" s="34">
        <v>42180</v>
      </c>
      <c r="N708" s="161">
        <v>5750</v>
      </c>
      <c r="O708" s="171">
        <f t="shared" si="45"/>
        <v>484.5</v>
      </c>
      <c r="Q708" s="181">
        <f t="shared" si="46"/>
        <v>1307.5</v>
      </c>
    </row>
    <row r="709" spans="1:17">
      <c r="A709" s="5" t="s">
        <v>727</v>
      </c>
      <c r="B709" s="68" t="s">
        <v>728</v>
      </c>
      <c r="C709" s="119">
        <v>973</v>
      </c>
      <c r="D709" s="7" t="s">
        <v>472</v>
      </c>
      <c r="F709" s="8">
        <v>3.46</v>
      </c>
      <c r="G709" s="93">
        <v>17</v>
      </c>
      <c r="H709" s="4">
        <v>9500</v>
      </c>
      <c r="J709" s="131">
        <v>9500</v>
      </c>
      <c r="K709" s="143">
        <f t="shared" si="44"/>
        <v>0</v>
      </c>
      <c r="L709" s="152">
        <v>42174</v>
      </c>
      <c r="M709" s="34">
        <v>42199</v>
      </c>
      <c r="N709" s="161">
        <v>7441</v>
      </c>
      <c r="O709" s="171">
        <f t="shared" si="45"/>
        <v>519</v>
      </c>
      <c r="Q709" s="181">
        <f t="shared" si="46"/>
        <v>1540</v>
      </c>
    </row>
    <row r="710" spans="1:17">
      <c r="A710" s="5" t="s">
        <v>729</v>
      </c>
      <c r="B710" s="68" t="s">
        <v>731</v>
      </c>
      <c r="C710" s="119">
        <v>974</v>
      </c>
      <c r="D710" s="7" t="s">
        <v>732</v>
      </c>
      <c r="F710" s="8">
        <v>2.11</v>
      </c>
      <c r="G710" s="93">
        <v>10</v>
      </c>
      <c r="H710" s="4">
        <v>4041</v>
      </c>
      <c r="J710" s="131">
        <v>4041</v>
      </c>
      <c r="K710" s="143">
        <f t="shared" si="44"/>
        <v>0</v>
      </c>
      <c r="L710" s="152">
        <v>42179</v>
      </c>
      <c r="M710" s="34">
        <v>42199</v>
      </c>
      <c r="N710" s="161">
        <v>3195</v>
      </c>
      <c r="O710" s="171">
        <f t="shared" si="45"/>
        <v>316.5</v>
      </c>
      <c r="Q710" s="181">
        <f t="shared" si="46"/>
        <v>529.5</v>
      </c>
    </row>
    <row r="711" spans="1:17">
      <c r="A711" s="5" t="s">
        <v>729</v>
      </c>
      <c r="B711" s="68" t="s">
        <v>731</v>
      </c>
      <c r="C711" s="119">
        <v>975</v>
      </c>
      <c r="D711" s="7" t="s">
        <v>733</v>
      </c>
      <c r="F711" s="8">
        <v>0.93</v>
      </c>
      <c r="G711" s="93">
        <v>4</v>
      </c>
      <c r="H711" s="4">
        <v>1610</v>
      </c>
      <c r="J711" s="131">
        <v>1610</v>
      </c>
      <c r="K711" s="143">
        <f t="shared" si="44"/>
        <v>0</v>
      </c>
      <c r="L711" s="152">
        <v>42179</v>
      </c>
      <c r="M711" s="34">
        <v>42199</v>
      </c>
      <c r="N711" s="161">
        <v>1210</v>
      </c>
      <c r="O711" s="171">
        <f t="shared" si="45"/>
        <v>139.5</v>
      </c>
      <c r="Q711" s="181">
        <f t="shared" si="46"/>
        <v>260.5</v>
      </c>
    </row>
    <row r="712" spans="1:17">
      <c r="A712" s="5" t="s">
        <v>417</v>
      </c>
      <c r="B712" s="68">
        <v>2990509</v>
      </c>
      <c r="C712" s="119">
        <v>976</v>
      </c>
      <c r="D712" s="7" t="s">
        <v>529</v>
      </c>
      <c r="F712" s="8">
        <v>1.2</v>
      </c>
      <c r="G712" s="93">
        <v>5</v>
      </c>
      <c r="H712" s="4">
        <v>2166</v>
      </c>
      <c r="J712" s="131">
        <v>2166</v>
      </c>
      <c r="K712" s="143">
        <f t="shared" si="44"/>
        <v>0</v>
      </c>
      <c r="L712" s="152">
        <v>42180</v>
      </c>
      <c r="M712" s="34">
        <v>42199</v>
      </c>
      <c r="N712" s="161">
        <v>1533</v>
      </c>
      <c r="O712" s="171">
        <f t="shared" si="45"/>
        <v>180</v>
      </c>
      <c r="Q712" s="181">
        <f t="shared" si="46"/>
        <v>453</v>
      </c>
    </row>
    <row r="713" spans="1:17">
      <c r="A713" s="5" t="s">
        <v>465</v>
      </c>
      <c r="B713" s="68" t="s">
        <v>715</v>
      </c>
      <c r="C713" s="119">
        <v>977</v>
      </c>
      <c r="D713" s="7" t="s">
        <v>540</v>
      </c>
      <c r="F713" s="8">
        <v>0.93</v>
      </c>
      <c r="G713" s="93">
        <v>6</v>
      </c>
      <c r="H713" s="4">
        <v>2180</v>
      </c>
      <c r="J713" s="131">
        <v>2180</v>
      </c>
      <c r="K713" s="143">
        <f t="shared" si="44"/>
        <v>0</v>
      </c>
      <c r="L713" s="152">
        <v>42184</v>
      </c>
      <c r="M713" s="34">
        <v>42200</v>
      </c>
      <c r="N713" s="161">
        <v>1780</v>
      </c>
      <c r="O713" s="171">
        <f t="shared" si="45"/>
        <v>139.5</v>
      </c>
      <c r="Q713" s="181">
        <f t="shared" si="46"/>
        <v>260.5</v>
      </c>
    </row>
    <row r="714" spans="1:17">
      <c r="A714" s="5" t="s">
        <v>724</v>
      </c>
      <c r="B714" s="68" t="s">
        <v>725</v>
      </c>
      <c r="C714" s="119">
        <v>978</v>
      </c>
      <c r="D714" s="7" t="s">
        <v>726</v>
      </c>
      <c r="F714" s="8">
        <v>0.97</v>
      </c>
      <c r="G714" s="93">
        <v>3</v>
      </c>
      <c r="H714" s="4">
        <v>2180</v>
      </c>
      <c r="J714" s="131">
        <v>2180</v>
      </c>
      <c r="K714" s="143">
        <f t="shared" si="44"/>
        <v>0</v>
      </c>
      <c r="L714" s="152">
        <v>42184</v>
      </c>
      <c r="M714" s="34">
        <v>42200</v>
      </c>
      <c r="N714" s="161">
        <v>1780</v>
      </c>
      <c r="O714" s="171">
        <f t="shared" si="45"/>
        <v>145.5</v>
      </c>
      <c r="Q714" s="181">
        <f t="shared" si="46"/>
        <v>254.5</v>
      </c>
    </row>
    <row r="715" spans="1:17">
      <c r="A715" s="5" t="s">
        <v>674</v>
      </c>
      <c r="B715" s="68" t="s">
        <v>684</v>
      </c>
      <c r="C715" s="119">
        <v>979</v>
      </c>
      <c r="D715" s="7" t="s">
        <v>734</v>
      </c>
      <c r="F715" s="8">
        <v>2.97</v>
      </c>
      <c r="G715" s="93">
        <v>7</v>
      </c>
      <c r="H715" s="4">
        <v>6639</v>
      </c>
      <c r="J715" s="131">
        <v>6639</v>
      </c>
      <c r="K715" s="143">
        <f t="shared" si="44"/>
        <v>0</v>
      </c>
      <c r="L715" s="152">
        <v>42184</v>
      </c>
      <c r="M715" s="34">
        <v>42199</v>
      </c>
      <c r="N715" s="161">
        <v>5150</v>
      </c>
      <c r="O715" s="171">
        <f t="shared" si="45"/>
        <v>445.50000000000006</v>
      </c>
      <c r="Q715" s="181">
        <f t="shared" si="46"/>
        <v>1043.5</v>
      </c>
    </row>
    <row r="716" spans="1:17">
      <c r="A716" s="5" t="s">
        <v>94</v>
      </c>
      <c r="C716" s="119">
        <v>980</v>
      </c>
      <c r="D716" s="7" t="s">
        <v>535</v>
      </c>
      <c r="F716" s="8">
        <v>2.84</v>
      </c>
      <c r="G716" s="93">
        <v>9</v>
      </c>
      <c r="H716" s="4">
        <v>7341</v>
      </c>
      <c r="J716" s="131">
        <v>7341</v>
      </c>
      <c r="K716" s="143">
        <f t="shared" si="44"/>
        <v>0</v>
      </c>
      <c r="L716" s="152">
        <v>42186</v>
      </c>
      <c r="M716" s="34">
        <v>42199</v>
      </c>
      <c r="N716" s="161">
        <v>5462</v>
      </c>
      <c r="O716" s="171">
        <f t="shared" si="45"/>
        <v>426</v>
      </c>
      <c r="Q716" s="181">
        <f t="shared" si="46"/>
        <v>1453</v>
      </c>
    </row>
    <row r="717" spans="1:17">
      <c r="A717" s="5" t="s">
        <v>729</v>
      </c>
      <c r="B717" s="68" t="s">
        <v>725</v>
      </c>
      <c r="C717" s="119">
        <v>981</v>
      </c>
      <c r="D717" s="7" t="s">
        <v>735</v>
      </c>
      <c r="F717" s="8">
        <v>3.76</v>
      </c>
      <c r="G717" s="93">
        <v>20</v>
      </c>
      <c r="H717" s="4">
        <v>6437</v>
      </c>
      <c r="J717" s="131">
        <v>6437</v>
      </c>
      <c r="K717" s="143">
        <f t="shared" si="44"/>
        <v>0</v>
      </c>
      <c r="L717" s="152">
        <v>42191</v>
      </c>
      <c r="M717" s="34">
        <v>42199</v>
      </c>
      <c r="N717" s="161">
        <v>4554</v>
      </c>
      <c r="O717" s="171">
        <f t="shared" si="45"/>
        <v>564</v>
      </c>
      <c r="Q717" s="181">
        <f t="shared" si="46"/>
        <v>1319</v>
      </c>
    </row>
    <row r="718" spans="1:17">
      <c r="A718" s="5" t="s">
        <v>729</v>
      </c>
      <c r="B718" s="68" t="s">
        <v>725</v>
      </c>
      <c r="C718" s="119">
        <v>982</v>
      </c>
      <c r="D718" s="7" t="s">
        <v>735</v>
      </c>
      <c r="F718" s="8">
        <v>0.44</v>
      </c>
      <c r="G718" s="93" t="s">
        <v>524</v>
      </c>
      <c r="H718" s="4">
        <v>2372</v>
      </c>
      <c r="J718" s="131">
        <v>2372</v>
      </c>
      <c r="K718" s="143">
        <f t="shared" si="44"/>
        <v>0</v>
      </c>
      <c r="L718" s="152">
        <v>42191</v>
      </c>
      <c r="M718" s="34">
        <v>42199</v>
      </c>
      <c r="N718" s="161">
        <v>2150</v>
      </c>
      <c r="O718" s="171">
        <f t="shared" si="45"/>
        <v>66</v>
      </c>
      <c r="Q718" s="181">
        <f t="shared" si="46"/>
        <v>156</v>
      </c>
    </row>
    <row r="719" spans="1:17">
      <c r="A719" s="5" t="s">
        <v>730</v>
      </c>
      <c r="B719" s="68">
        <v>89231188522</v>
      </c>
      <c r="C719" s="119">
        <v>983</v>
      </c>
      <c r="D719" s="7" t="s">
        <v>540</v>
      </c>
      <c r="F719" s="8">
        <v>2.59</v>
      </c>
      <c r="G719" s="93">
        <v>9</v>
      </c>
      <c r="H719" s="4">
        <v>8240</v>
      </c>
      <c r="J719" s="131">
        <v>8240</v>
      </c>
      <c r="K719" s="143">
        <f t="shared" si="44"/>
        <v>0</v>
      </c>
      <c r="L719" s="152">
        <v>42191</v>
      </c>
      <c r="M719" s="34">
        <v>42202</v>
      </c>
      <c r="N719" s="161">
        <v>6840</v>
      </c>
      <c r="O719" s="171">
        <f t="shared" si="45"/>
        <v>388.5</v>
      </c>
      <c r="Q719" s="181">
        <f t="shared" si="46"/>
        <v>1011.5</v>
      </c>
    </row>
    <row r="720" spans="1:17">
      <c r="A720" s="5" t="s">
        <v>674</v>
      </c>
      <c r="B720" s="68" t="s">
        <v>684</v>
      </c>
      <c r="C720" s="119">
        <v>984</v>
      </c>
      <c r="D720" s="7" t="s">
        <v>736</v>
      </c>
      <c r="F720" s="8">
        <v>0.44</v>
      </c>
      <c r="G720" s="93" t="s">
        <v>524</v>
      </c>
      <c r="H720" s="4">
        <v>2679</v>
      </c>
      <c r="J720" s="131">
        <v>2679</v>
      </c>
      <c r="K720" s="143">
        <f t="shared" si="44"/>
        <v>0</v>
      </c>
      <c r="L720" s="152">
        <v>42191</v>
      </c>
      <c r="M720" s="34">
        <v>42199</v>
      </c>
      <c r="N720" s="161">
        <v>2370</v>
      </c>
      <c r="O720" s="171">
        <f t="shared" si="45"/>
        <v>66</v>
      </c>
      <c r="Q720" s="181">
        <f t="shared" si="46"/>
        <v>243</v>
      </c>
    </row>
    <row r="721" spans="1:17">
      <c r="A721" s="5" t="s">
        <v>674</v>
      </c>
      <c r="B721" s="68" t="s">
        <v>684</v>
      </c>
      <c r="C721" s="119">
        <v>985</v>
      </c>
      <c r="D721" s="7" t="s">
        <v>737</v>
      </c>
      <c r="F721" s="8">
        <v>3.13</v>
      </c>
      <c r="G721" s="93">
        <v>10</v>
      </c>
      <c r="H721" s="4">
        <v>6510</v>
      </c>
      <c r="J721" s="131">
        <v>6510</v>
      </c>
      <c r="K721" s="143">
        <f t="shared" si="44"/>
        <v>0</v>
      </c>
      <c r="L721" s="152">
        <v>42191</v>
      </c>
      <c r="M721" s="34">
        <v>42199</v>
      </c>
      <c r="N721" s="161">
        <v>5415</v>
      </c>
      <c r="O721" s="171">
        <f t="shared" si="45"/>
        <v>469.5</v>
      </c>
      <c r="Q721" s="181">
        <f t="shared" si="46"/>
        <v>625.5</v>
      </c>
    </row>
    <row r="722" spans="1:17">
      <c r="A722" s="5" t="s">
        <v>674</v>
      </c>
      <c r="B722" s="68" t="s">
        <v>684</v>
      </c>
      <c r="C722" s="119">
        <v>986</v>
      </c>
      <c r="D722" s="7" t="s">
        <v>736</v>
      </c>
      <c r="F722" s="8">
        <v>2.31</v>
      </c>
      <c r="G722" s="93">
        <v>12</v>
      </c>
      <c r="H722" s="4">
        <v>4823</v>
      </c>
      <c r="J722" s="131">
        <v>4823</v>
      </c>
      <c r="K722" s="143">
        <f t="shared" si="44"/>
        <v>0</v>
      </c>
      <c r="L722" s="152">
        <v>42191</v>
      </c>
      <c r="M722" s="34">
        <v>42199</v>
      </c>
      <c r="N722" s="161">
        <v>4011</v>
      </c>
      <c r="O722" s="171">
        <f t="shared" si="45"/>
        <v>346.5</v>
      </c>
      <c r="Q722" s="181">
        <f t="shared" si="46"/>
        <v>465.5</v>
      </c>
    </row>
    <row r="723" spans="1:17">
      <c r="A723" s="5" t="s">
        <v>333</v>
      </c>
      <c r="B723" s="68" t="s">
        <v>738</v>
      </c>
      <c r="C723" s="119">
        <v>987</v>
      </c>
      <c r="D723" s="7" t="s">
        <v>151</v>
      </c>
      <c r="F723" s="8">
        <v>1.139</v>
      </c>
      <c r="G723" s="93">
        <v>4</v>
      </c>
      <c r="H723" s="4">
        <v>2596</v>
      </c>
      <c r="J723" s="131">
        <v>2596</v>
      </c>
      <c r="K723" s="143">
        <f t="shared" si="44"/>
        <v>0</v>
      </c>
      <c r="L723" s="152">
        <v>42193</v>
      </c>
      <c r="M723" s="34">
        <v>42199</v>
      </c>
      <c r="N723" s="161">
        <v>2027</v>
      </c>
      <c r="O723" s="171">
        <f t="shared" si="45"/>
        <v>170.85</v>
      </c>
      <c r="Q723" s="181">
        <f t="shared" si="46"/>
        <v>398.15</v>
      </c>
    </row>
    <row r="724" spans="1:17">
      <c r="A724" s="5" t="s">
        <v>333</v>
      </c>
      <c r="B724" s="68" t="s">
        <v>738</v>
      </c>
      <c r="C724" s="119">
        <v>988</v>
      </c>
      <c r="D724" s="7" t="s">
        <v>228</v>
      </c>
      <c r="F724" s="8">
        <v>1.87</v>
      </c>
      <c r="G724" s="93">
        <v>9</v>
      </c>
      <c r="H724" s="4">
        <v>4285</v>
      </c>
      <c r="J724" s="131">
        <v>4285</v>
      </c>
      <c r="K724" s="143">
        <f t="shared" si="44"/>
        <v>0</v>
      </c>
      <c r="L724" s="152">
        <v>42193</v>
      </c>
      <c r="M724" s="34">
        <v>42199</v>
      </c>
      <c r="N724" s="161">
        <v>3344</v>
      </c>
      <c r="O724" s="171">
        <f t="shared" si="45"/>
        <v>280.5</v>
      </c>
      <c r="Q724" s="181">
        <f t="shared" si="46"/>
        <v>660.5</v>
      </c>
    </row>
    <row r="725" spans="1:17">
      <c r="A725" s="5" t="s">
        <v>34</v>
      </c>
      <c r="B725" s="68">
        <v>9133876267</v>
      </c>
      <c r="C725" s="119">
        <v>989</v>
      </c>
      <c r="D725" s="7" t="s">
        <v>716</v>
      </c>
      <c r="F725" s="8">
        <v>1.97</v>
      </c>
      <c r="G725" s="93">
        <v>6</v>
      </c>
      <c r="H725" s="4">
        <v>2000</v>
      </c>
      <c r="J725" s="131">
        <v>2000</v>
      </c>
      <c r="K725" s="143">
        <f t="shared" si="44"/>
        <v>0</v>
      </c>
      <c r="L725" s="152">
        <v>42195</v>
      </c>
      <c r="M725" s="34">
        <v>42199</v>
      </c>
      <c r="N725" s="161">
        <v>2387</v>
      </c>
      <c r="O725" s="171">
        <f t="shared" si="45"/>
        <v>295.5</v>
      </c>
      <c r="Q725" s="181">
        <f t="shared" si="46"/>
        <v>-682.5</v>
      </c>
    </row>
    <row r="726" spans="1:17">
      <c r="A726" s="5" t="s">
        <v>739</v>
      </c>
      <c r="B726" s="68">
        <v>9139439999</v>
      </c>
      <c r="C726" s="119">
        <v>990</v>
      </c>
      <c r="D726" s="7" t="s">
        <v>540</v>
      </c>
      <c r="F726" s="8">
        <v>5.14</v>
      </c>
      <c r="G726" s="93">
        <v>18</v>
      </c>
      <c r="H726" s="4">
        <v>10702</v>
      </c>
      <c r="J726" s="131">
        <v>10702</v>
      </c>
      <c r="K726" s="143">
        <f t="shared" si="44"/>
        <v>0</v>
      </c>
      <c r="L726" s="152">
        <v>42195</v>
      </c>
      <c r="M726" s="34">
        <v>42206</v>
      </c>
      <c r="N726" s="161">
        <v>9158</v>
      </c>
      <c r="O726" s="171">
        <f t="shared" si="45"/>
        <v>771</v>
      </c>
      <c r="Q726" s="181">
        <f t="shared" si="46"/>
        <v>773</v>
      </c>
    </row>
    <row r="727" spans="1:17">
      <c r="A727" s="5" t="s">
        <v>674</v>
      </c>
      <c r="B727" s="68" t="s">
        <v>684</v>
      </c>
      <c r="C727" s="119">
        <v>991</v>
      </c>
      <c r="D727" s="7" t="s">
        <v>740</v>
      </c>
      <c r="F727" s="8">
        <v>3.7759999999999998</v>
      </c>
      <c r="G727" s="93">
        <v>14</v>
      </c>
      <c r="H727" s="4">
        <v>9931</v>
      </c>
      <c r="J727" s="131">
        <v>9931</v>
      </c>
      <c r="K727" s="143">
        <f t="shared" si="44"/>
        <v>0</v>
      </c>
      <c r="L727" s="152">
        <v>42201</v>
      </c>
      <c r="M727" s="34">
        <v>42215</v>
      </c>
      <c r="N727" s="161">
        <v>8609</v>
      </c>
      <c r="O727" s="171">
        <f t="shared" si="45"/>
        <v>566.4</v>
      </c>
      <c r="Q727" s="181">
        <f t="shared" si="46"/>
        <v>755.6</v>
      </c>
    </row>
    <row r="728" spans="1:17">
      <c r="A728" s="5" t="s">
        <v>729</v>
      </c>
      <c r="B728" s="68" t="s">
        <v>725</v>
      </c>
      <c r="C728" s="119">
        <v>992</v>
      </c>
      <c r="D728" s="7" t="s">
        <v>733</v>
      </c>
      <c r="F728" s="8">
        <v>1.78</v>
      </c>
      <c r="G728" s="93">
        <v>11</v>
      </c>
      <c r="H728" s="4">
        <v>2866</v>
      </c>
      <c r="J728" s="131">
        <v>2866</v>
      </c>
      <c r="K728" s="143">
        <f t="shared" si="44"/>
        <v>0</v>
      </c>
      <c r="L728" s="152">
        <v>42201</v>
      </c>
      <c r="M728" s="34">
        <v>42213</v>
      </c>
      <c r="N728" s="161">
        <v>2154</v>
      </c>
      <c r="O728" s="171">
        <f t="shared" si="45"/>
        <v>267</v>
      </c>
      <c r="Q728" s="181">
        <f t="shared" si="46"/>
        <v>445</v>
      </c>
    </row>
    <row r="729" spans="1:17">
      <c r="A729" s="5" t="s">
        <v>729</v>
      </c>
      <c r="B729" s="68" t="s">
        <v>725</v>
      </c>
      <c r="C729" s="119">
        <v>993</v>
      </c>
      <c r="D729" s="7" t="s">
        <v>723</v>
      </c>
      <c r="F729" s="8">
        <v>1.93</v>
      </c>
      <c r="G729" s="93">
        <v>8</v>
      </c>
      <c r="H729" s="4">
        <v>4705</v>
      </c>
      <c r="J729" s="131">
        <v>4705</v>
      </c>
      <c r="K729" s="143">
        <f t="shared" si="44"/>
        <v>0</v>
      </c>
      <c r="L729" s="152">
        <v>42201</v>
      </c>
      <c r="M729" s="34">
        <v>42213</v>
      </c>
      <c r="N729" s="161">
        <v>3930</v>
      </c>
      <c r="O729" s="171">
        <f t="shared" si="45"/>
        <v>289.5</v>
      </c>
      <c r="Q729" s="181">
        <f t="shared" si="46"/>
        <v>485.5</v>
      </c>
    </row>
    <row r="730" spans="1:17">
      <c r="A730" s="5" t="s">
        <v>729</v>
      </c>
      <c r="B730" s="68" t="s">
        <v>725</v>
      </c>
      <c r="C730" s="119">
        <v>994</v>
      </c>
      <c r="D730" s="7" t="s">
        <v>733</v>
      </c>
      <c r="F730" s="8">
        <v>0.44</v>
      </c>
      <c r="G730" s="93" t="s">
        <v>524</v>
      </c>
      <c r="H730" s="4">
        <v>2372</v>
      </c>
      <c r="J730" s="131">
        <v>2372</v>
      </c>
      <c r="K730" s="143">
        <f t="shared" si="44"/>
        <v>0</v>
      </c>
      <c r="L730" s="152">
        <v>42201</v>
      </c>
      <c r="M730" s="34">
        <v>42213</v>
      </c>
      <c r="N730" s="161">
        <v>2150</v>
      </c>
      <c r="O730" s="171">
        <f t="shared" si="45"/>
        <v>66</v>
      </c>
      <c r="Q730" s="181">
        <f t="shared" si="46"/>
        <v>156</v>
      </c>
    </row>
    <row r="731" spans="1:17">
      <c r="A731" s="5" t="s">
        <v>729</v>
      </c>
      <c r="B731" s="68" t="s">
        <v>725</v>
      </c>
      <c r="C731" s="127">
        <v>995</v>
      </c>
      <c r="D731" s="7" t="s">
        <v>723</v>
      </c>
      <c r="F731" s="8">
        <v>0.44</v>
      </c>
      <c r="G731" s="93" t="s">
        <v>524</v>
      </c>
      <c r="H731" s="4">
        <v>2954</v>
      </c>
      <c r="J731" s="131">
        <v>2954</v>
      </c>
      <c r="K731" s="143">
        <f t="shared" si="44"/>
        <v>0</v>
      </c>
      <c r="L731" s="152">
        <v>42201</v>
      </c>
      <c r="M731" s="34">
        <v>42213</v>
      </c>
      <c r="N731" s="161">
        <v>2768</v>
      </c>
      <c r="O731" s="171">
        <f t="shared" si="45"/>
        <v>66</v>
      </c>
      <c r="Q731" s="181">
        <f t="shared" si="46"/>
        <v>120</v>
      </c>
    </row>
    <row r="732" spans="1:17">
      <c r="A732" s="5" t="s">
        <v>417</v>
      </c>
      <c r="B732" s="68">
        <v>2990509</v>
      </c>
      <c r="C732" s="119">
        <v>996</v>
      </c>
      <c r="D732" s="7" t="s">
        <v>632</v>
      </c>
      <c r="F732" s="8">
        <v>0.83</v>
      </c>
      <c r="G732" s="93">
        <v>5</v>
      </c>
      <c r="H732" s="4">
        <v>2800</v>
      </c>
      <c r="J732" s="131">
        <v>2800</v>
      </c>
      <c r="K732" s="143">
        <f t="shared" si="44"/>
        <v>0</v>
      </c>
      <c r="L732" s="152">
        <v>42208</v>
      </c>
      <c r="M732" s="34">
        <v>42215</v>
      </c>
      <c r="N732" s="161">
        <v>2223</v>
      </c>
      <c r="O732" s="171">
        <f t="shared" si="45"/>
        <v>124.5</v>
      </c>
      <c r="Q732" s="181">
        <f t="shared" si="46"/>
        <v>452.5</v>
      </c>
    </row>
    <row r="733" spans="1:17">
      <c r="A733" s="5" t="s">
        <v>727</v>
      </c>
      <c r="B733" s="68" t="s">
        <v>728</v>
      </c>
      <c r="C733" s="119">
        <v>997</v>
      </c>
      <c r="D733" s="7" t="s">
        <v>472</v>
      </c>
      <c r="F733" s="8">
        <v>0.18</v>
      </c>
      <c r="G733" s="93">
        <v>1</v>
      </c>
      <c r="H733" s="4">
        <v>0</v>
      </c>
      <c r="J733" s="131">
        <v>0</v>
      </c>
      <c r="K733" s="143">
        <f t="shared" si="44"/>
        <v>0</v>
      </c>
      <c r="L733" s="152">
        <v>42208</v>
      </c>
      <c r="M733" s="34">
        <v>42215</v>
      </c>
      <c r="N733" s="161">
        <v>800</v>
      </c>
      <c r="O733" s="171">
        <f t="shared" si="45"/>
        <v>27</v>
      </c>
      <c r="Q733" s="181">
        <f t="shared" si="46"/>
        <v>-827</v>
      </c>
    </row>
    <row r="734" spans="1:17">
      <c r="A734" s="5" t="s">
        <v>741</v>
      </c>
      <c r="B734" s="68">
        <v>89139477900</v>
      </c>
      <c r="C734" s="119">
        <v>998</v>
      </c>
      <c r="D734" s="7" t="s">
        <v>742</v>
      </c>
      <c r="F734" s="8">
        <v>2.23</v>
      </c>
      <c r="G734" s="93">
        <v>7</v>
      </c>
      <c r="H734" s="4">
        <v>4000</v>
      </c>
      <c r="J734" s="131">
        <v>4000</v>
      </c>
      <c r="K734" s="143">
        <f t="shared" si="44"/>
        <v>0</v>
      </c>
      <c r="L734" s="152">
        <v>42208</v>
      </c>
      <c r="M734" s="34">
        <v>42221</v>
      </c>
      <c r="N734" s="161">
        <v>2709</v>
      </c>
      <c r="O734" s="171">
        <f t="shared" si="45"/>
        <v>334.5</v>
      </c>
      <c r="Q734" s="181">
        <f t="shared" si="46"/>
        <v>956.5</v>
      </c>
    </row>
    <row r="735" spans="1:17">
      <c r="A735" s="5" t="s">
        <v>417</v>
      </c>
      <c r="B735" s="68">
        <v>2990509</v>
      </c>
      <c r="C735" s="119">
        <v>999</v>
      </c>
      <c r="D735" s="7" t="s">
        <v>743</v>
      </c>
      <c r="F735" s="8">
        <v>0.69199999999999995</v>
      </c>
      <c r="G735" s="93">
        <v>6</v>
      </c>
      <c r="H735" s="4">
        <v>1950</v>
      </c>
      <c r="J735" s="131">
        <v>1350</v>
      </c>
      <c r="K735" s="143">
        <f t="shared" si="44"/>
        <v>600</v>
      </c>
      <c r="L735" s="152">
        <v>42208</v>
      </c>
      <c r="M735" s="34">
        <v>42221</v>
      </c>
      <c r="N735" s="161">
        <v>1550</v>
      </c>
      <c r="O735" s="171">
        <f t="shared" si="45"/>
        <v>103.8</v>
      </c>
      <c r="Q735" s="181">
        <f t="shared" si="46"/>
        <v>296.2</v>
      </c>
    </row>
    <row r="736" spans="1:17">
      <c r="A736" s="5" t="s">
        <v>417</v>
      </c>
      <c r="B736" s="68">
        <v>2990509</v>
      </c>
      <c r="C736" s="119">
        <v>1000</v>
      </c>
      <c r="D736" s="7" t="s">
        <v>743</v>
      </c>
      <c r="F736" s="8">
        <v>1.87</v>
      </c>
      <c r="G736" s="93">
        <v>12</v>
      </c>
      <c r="H736" s="4">
        <v>4090</v>
      </c>
      <c r="J736" s="131">
        <v>4090</v>
      </c>
      <c r="K736" s="143">
        <f t="shared" si="44"/>
        <v>0</v>
      </c>
      <c r="L736" s="152">
        <v>42208</v>
      </c>
      <c r="M736" s="34">
        <v>42221</v>
      </c>
      <c r="N736" s="161">
        <v>3340</v>
      </c>
      <c r="O736" s="171">
        <f t="shared" si="45"/>
        <v>280.5</v>
      </c>
      <c r="Q736" s="181">
        <f t="shared" si="46"/>
        <v>469.5</v>
      </c>
    </row>
    <row r="737" spans="1:17">
      <c r="A737" s="5" t="s">
        <v>94</v>
      </c>
      <c r="C737" s="119">
        <v>1001</v>
      </c>
      <c r="D737" s="7" t="s">
        <v>535</v>
      </c>
      <c r="F737" s="8">
        <v>1</v>
      </c>
      <c r="G737" s="93">
        <v>6</v>
      </c>
      <c r="H737" s="4">
        <v>3354</v>
      </c>
      <c r="J737" s="131">
        <v>3354</v>
      </c>
      <c r="K737" s="143">
        <f t="shared" si="44"/>
        <v>0</v>
      </c>
      <c r="L737" s="152">
        <v>42208</v>
      </c>
      <c r="M737" s="34">
        <v>42220</v>
      </c>
      <c r="N737" s="161">
        <v>1923</v>
      </c>
      <c r="O737" s="171">
        <f t="shared" si="45"/>
        <v>150</v>
      </c>
      <c r="Q737" s="181">
        <f t="shared" si="46"/>
        <v>1281</v>
      </c>
    </row>
    <row r="738" spans="1:17">
      <c r="A738" s="5" t="s">
        <v>299</v>
      </c>
      <c r="B738" s="68">
        <v>89133817880</v>
      </c>
      <c r="C738" s="119">
        <v>1002</v>
      </c>
      <c r="D738" s="7" t="s">
        <v>209</v>
      </c>
      <c r="F738" s="8">
        <v>1.1100000000000001</v>
      </c>
      <c r="G738" s="93">
        <v>5</v>
      </c>
      <c r="H738" s="4">
        <v>2840</v>
      </c>
      <c r="J738" s="131">
        <v>2840</v>
      </c>
      <c r="K738" s="143">
        <f t="shared" si="44"/>
        <v>0</v>
      </c>
      <c r="L738" s="152">
        <v>42209</v>
      </c>
      <c r="M738" s="34">
        <v>42221</v>
      </c>
      <c r="N738" s="161">
        <v>2395</v>
      </c>
      <c r="O738" s="171">
        <f t="shared" si="45"/>
        <v>166.50000000000003</v>
      </c>
      <c r="Q738" s="181">
        <f t="shared" si="46"/>
        <v>278.5</v>
      </c>
    </row>
    <row r="739" spans="1:17">
      <c r="A739" s="5" t="s">
        <v>299</v>
      </c>
      <c r="B739" s="68">
        <v>89133817880</v>
      </c>
      <c r="C739" s="119">
        <v>1003</v>
      </c>
      <c r="D739" s="7" t="s">
        <v>744</v>
      </c>
      <c r="F739" s="8">
        <v>2</v>
      </c>
      <c r="G739" s="93">
        <v>14</v>
      </c>
      <c r="H739" s="4">
        <v>4366</v>
      </c>
      <c r="J739" s="131">
        <v>4366</v>
      </c>
      <c r="K739" s="143">
        <f t="shared" ref="K739:K802" si="47">H739-J739</f>
        <v>0</v>
      </c>
      <c r="L739" s="152">
        <v>42209</v>
      </c>
      <c r="M739" s="34">
        <v>42221</v>
      </c>
      <c r="N739" s="161">
        <v>3565</v>
      </c>
      <c r="O739" s="171">
        <f t="shared" si="45"/>
        <v>300</v>
      </c>
      <c r="Q739" s="181">
        <f t="shared" si="46"/>
        <v>501</v>
      </c>
    </row>
    <row r="740" spans="1:17">
      <c r="A740" s="5" t="s">
        <v>745</v>
      </c>
      <c r="B740" s="68" t="s">
        <v>746</v>
      </c>
      <c r="C740" s="119">
        <v>1004</v>
      </c>
      <c r="D740" s="7" t="s">
        <v>747</v>
      </c>
      <c r="F740" s="8">
        <v>3.2</v>
      </c>
      <c r="G740" s="93">
        <v>14</v>
      </c>
      <c r="H740" s="4">
        <v>5537</v>
      </c>
      <c r="J740" s="131">
        <v>5537</v>
      </c>
      <c r="K740" s="143">
        <f t="shared" si="47"/>
        <v>0</v>
      </c>
      <c r="L740" s="152">
        <v>42213</v>
      </c>
      <c r="M740" s="34">
        <v>42228</v>
      </c>
      <c r="N740" s="161">
        <v>3917</v>
      </c>
      <c r="O740" s="171">
        <f t="shared" si="45"/>
        <v>480</v>
      </c>
      <c r="Q740" s="181">
        <f t="shared" si="46"/>
        <v>1140</v>
      </c>
    </row>
    <row r="741" spans="1:17">
      <c r="A741" s="5" t="s">
        <v>745</v>
      </c>
      <c r="B741" s="68" t="s">
        <v>746</v>
      </c>
      <c r="C741" s="119">
        <v>1005</v>
      </c>
      <c r="D741" s="7" t="s">
        <v>748</v>
      </c>
      <c r="F741" s="8">
        <v>4.01</v>
      </c>
      <c r="G741" s="93">
        <v>15</v>
      </c>
      <c r="H741" s="4">
        <v>8066</v>
      </c>
      <c r="J741" s="131">
        <v>8066</v>
      </c>
      <c r="K741" s="143">
        <f t="shared" si="47"/>
        <v>0</v>
      </c>
      <c r="L741" s="152">
        <v>42213</v>
      </c>
      <c r="M741" s="34">
        <v>42228</v>
      </c>
      <c r="N741" s="161">
        <v>4855</v>
      </c>
      <c r="O741" s="171">
        <f t="shared" ref="O741:O804" si="48">F741*150</f>
        <v>601.5</v>
      </c>
      <c r="Q741" s="181">
        <f t="shared" ref="Q741:Q804" si="49">H741-N741-O741</f>
        <v>2609.5</v>
      </c>
    </row>
    <row r="742" spans="1:17">
      <c r="A742" s="5" t="s">
        <v>687</v>
      </c>
      <c r="B742" s="68" t="s">
        <v>752</v>
      </c>
      <c r="C742" s="119">
        <v>1006</v>
      </c>
      <c r="D742" s="49" t="s">
        <v>751</v>
      </c>
      <c r="E742" s="49"/>
      <c r="F742" s="8">
        <v>4.33</v>
      </c>
      <c r="G742" s="93">
        <v>21</v>
      </c>
      <c r="H742" s="4">
        <v>19533</v>
      </c>
      <c r="J742" s="131">
        <v>19533</v>
      </c>
      <c r="K742" s="143">
        <f t="shared" si="47"/>
        <v>0</v>
      </c>
      <c r="L742" s="152">
        <v>42213</v>
      </c>
      <c r="M742" s="34"/>
      <c r="N742" s="161">
        <v>10437</v>
      </c>
      <c r="O742" s="171">
        <f t="shared" si="48"/>
        <v>649.5</v>
      </c>
      <c r="Q742" s="181">
        <f t="shared" si="49"/>
        <v>8446.5</v>
      </c>
    </row>
    <row r="743" spans="1:17">
      <c r="A743" s="5" t="s">
        <v>417</v>
      </c>
      <c r="B743" s="68" t="s">
        <v>753</v>
      </c>
      <c r="C743" s="119">
        <v>1007</v>
      </c>
      <c r="D743" s="7" t="s">
        <v>754</v>
      </c>
      <c r="F743" s="8">
        <v>1.89</v>
      </c>
      <c r="G743" s="93">
        <v>8</v>
      </c>
      <c r="H743" s="4">
        <v>4230</v>
      </c>
      <c r="J743" s="131">
        <v>4230</v>
      </c>
      <c r="K743" s="143">
        <f t="shared" si="47"/>
        <v>0</v>
      </c>
      <c r="L743" s="152">
        <v>42214</v>
      </c>
      <c r="M743" s="34"/>
      <c r="N743" s="161">
        <v>3281</v>
      </c>
      <c r="O743" s="171">
        <f t="shared" si="48"/>
        <v>283.5</v>
      </c>
      <c r="Q743" s="181">
        <f t="shared" si="49"/>
        <v>665.5</v>
      </c>
    </row>
    <row r="744" spans="1:17">
      <c r="A744" s="5" t="s">
        <v>417</v>
      </c>
      <c r="B744" s="68" t="s">
        <v>753</v>
      </c>
      <c r="C744" s="119">
        <v>1008</v>
      </c>
      <c r="D744" s="7" t="s">
        <v>548</v>
      </c>
      <c r="F744" s="8">
        <v>2.42</v>
      </c>
      <c r="G744" s="93">
        <v>10</v>
      </c>
      <c r="H744" s="4">
        <v>6189</v>
      </c>
      <c r="J744" s="131">
        <v>6189</v>
      </c>
      <c r="K744" s="143">
        <f t="shared" si="47"/>
        <v>0</v>
      </c>
      <c r="L744" s="152">
        <v>42214</v>
      </c>
      <c r="M744" s="34"/>
      <c r="N744" s="161">
        <v>5218</v>
      </c>
      <c r="O744" s="171">
        <f t="shared" si="48"/>
        <v>363</v>
      </c>
      <c r="Q744" s="181">
        <f t="shared" si="49"/>
        <v>608</v>
      </c>
    </row>
    <row r="745" spans="1:17">
      <c r="A745" s="5" t="s">
        <v>417</v>
      </c>
      <c r="B745" s="68" t="s">
        <v>753</v>
      </c>
      <c r="C745" s="119">
        <v>1009</v>
      </c>
      <c r="D745" s="7" t="s">
        <v>755</v>
      </c>
      <c r="F745" s="8">
        <v>5.83</v>
      </c>
      <c r="G745" s="93">
        <v>24</v>
      </c>
      <c r="H745" s="4">
        <v>11562</v>
      </c>
      <c r="J745" s="131">
        <v>11562</v>
      </c>
      <c r="K745" s="143">
        <f t="shared" si="47"/>
        <v>0</v>
      </c>
      <c r="L745" s="152">
        <v>42214</v>
      </c>
      <c r="M745" s="34"/>
      <c r="N745" s="161">
        <v>8816</v>
      </c>
      <c r="O745" s="171">
        <f t="shared" si="48"/>
        <v>874.5</v>
      </c>
      <c r="Q745" s="181">
        <f t="shared" si="49"/>
        <v>1871.5</v>
      </c>
    </row>
    <row r="746" spans="1:17">
      <c r="A746" s="5" t="s">
        <v>417</v>
      </c>
      <c r="B746" s="68" t="s">
        <v>753</v>
      </c>
      <c r="C746" s="119">
        <v>1010</v>
      </c>
      <c r="D746" s="7" t="s">
        <v>755</v>
      </c>
      <c r="F746" s="8">
        <v>0.44</v>
      </c>
      <c r="G746" s="93" t="s">
        <v>524</v>
      </c>
      <c r="H746" s="4">
        <v>2627</v>
      </c>
      <c r="J746" s="131">
        <v>2627</v>
      </c>
      <c r="K746" s="143">
        <f t="shared" si="47"/>
        <v>0</v>
      </c>
      <c r="L746" s="152">
        <v>42214</v>
      </c>
      <c r="M746" s="34"/>
      <c r="N746" s="161">
        <v>2287</v>
      </c>
      <c r="O746" s="171">
        <f t="shared" si="48"/>
        <v>66</v>
      </c>
      <c r="Q746" s="181">
        <f t="shared" si="49"/>
        <v>274</v>
      </c>
    </row>
    <row r="747" spans="1:17">
      <c r="A747" s="5" t="s">
        <v>94</v>
      </c>
      <c r="B747" s="68" t="s">
        <v>756</v>
      </c>
      <c r="C747" s="119">
        <v>1011</v>
      </c>
      <c r="D747" s="7" t="s">
        <v>757</v>
      </c>
      <c r="F747" s="8">
        <v>0.44</v>
      </c>
      <c r="G747" s="93" t="s">
        <v>524</v>
      </c>
      <c r="H747" s="4">
        <v>2887</v>
      </c>
      <c r="J747" s="131">
        <v>2887</v>
      </c>
      <c r="K747" s="143">
        <f t="shared" si="47"/>
        <v>0</v>
      </c>
      <c r="L747" s="152">
        <v>42215</v>
      </c>
      <c r="M747" s="34">
        <v>42228</v>
      </c>
      <c r="N747" s="161">
        <v>2665</v>
      </c>
      <c r="O747" s="171">
        <f t="shared" si="48"/>
        <v>66</v>
      </c>
      <c r="Q747" s="181">
        <f t="shared" si="49"/>
        <v>156</v>
      </c>
    </row>
    <row r="748" spans="1:17">
      <c r="A748" s="5" t="s">
        <v>94</v>
      </c>
      <c r="B748" s="68" t="s">
        <v>756</v>
      </c>
      <c r="C748" s="119">
        <v>1012</v>
      </c>
      <c r="D748" s="7" t="s">
        <v>757</v>
      </c>
      <c r="F748" s="8">
        <v>0.95</v>
      </c>
      <c r="G748" s="93">
        <v>6</v>
      </c>
      <c r="H748" s="4">
        <v>2550</v>
      </c>
      <c r="J748" s="131">
        <v>2550</v>
      </c>
      <c r="K748" s="143">
        <f t="shared" si="47"/>
        <v>0</v>
      </c>
      <c r="L748" s="152">
        <v>42215</v>
      </c>
      <c r="M748" s="34">
        <v>42228</v>
      </c>
      <c r="N748" s="161">
        <v>2150</v>
      </c>
      <c r="O748" s="171">
        <f t="shared" si="48"/>
        <v>142.5</v>
      </c>
      <c r="Q748" s="181">
        <f t="shared" si="49"/>
        <v>257.5</v>
      </c>
    </row>
    <row r="749" spans="1:17">
      <c r="A749" s="5" t="s">
        <v>749</v>
      </c>
      <c r="B749" s="68" t="s">
        <v>758</v>
      </c>
      <c r="C749" s="119">
        <v>1013</v>
      </c>
      <c r="D749" s="7" t="s">
        <v>759</v>
      </c>
      <c r="F749" s="8">
        <v>2.6</v>
      </c>
      <c r="G749" s="93">
        <v>9</v>
      </c>
      <c r="H749" s="4">
        <v>2603</v>
      </c>
      <c r="J749" s="131">
        <v>2603</v>
      </c>
      <c r="K749" s="143">
        <f t="shared" si="47"/>
        <v>0</v>
      </c>
      <c r="L749" s="152">
        <v>42216</v>
      </c>
      <c r="M749" s="34">
        <v>42228</v>
      </c>
      <c r="N749" s="161">
        <v>2150</v>
      </c>
      <c r="O749" s="171">
        <f t="shared" si="48"/>
        <v>390</v>
      </c>
      <c r="Q749" s="181">
        <f t="shared" si="49"/>
        <v>63</v>
      </c>
    </row>
    <row r="750" spans="1:17">
      <c r="A750" s="5" t="s">
        <v>749</v>
      </c>
      <c r="B750" s="68" t="s">
        <v>758</v>
      </c>
      <c r="C750" s="119">
        <v>1014</v>
      </c>
      <c r="D750" s="7" t="s">
        <v>760</v>
      </c>
      <c r="F750" s="8">
        <v>3.18</v>
      </c>
      <c r="G750" s="93">
        <v>15</v>
      </c>
      <c r="H750" s="4">
        <v>6089</v>
      </c>
      <c r="J750" s="131">
        <v>6089</v>
      </c>
      <c r="K750" s="143">
        <f t="shared" si="47"/>
        <v>0</v>
      </c>
      <c r="L750" s="152">
        <v>42216</v>
      </c>
      <c r="M750" s="34">
        <v>42228</v>
      </c>
      <c r="N750" s="161">
        <v>4813</v>
      </c>
      <c r="O750" s="171">
        <f t="shared" si="48"/>
        <v>477</v>
      </c>
      <c r="Q750" s="181">
        <f t="shared" si="49"/>
        <v>799</v>
      </c>
    </row>
    <row r="751" spans="1:17">
      <c r="A751" s="5" t="s">
        <v>750</v>
      </c>
      <c r="B751" s="68" t="s">
        <v>761</v>
      </c>
      <c r="C751" s="119">
        <v>1015</v>
      </c>
      <c r="D751" s="7" t="s">
        <v>759</v>
      </c>
      <c r="F751" s="8">
        <v>4.4800000000000004</v>
      </c>
      <c r="G751" s="93">
        <v>20</v>
      </c>
      <c r="H751" s="4">
        <v>10540</v>
      </c>
      <c r="J751" s="131">
        <v>10540</v>
      </c>
      <c r="K751" s="143">
        <f t="shared" si="47"/>
        <v>0</v>
      </c>
      <c r="L751" s="152">
        <v>42216</v>
      </c>
      <c r="M751" s="34"/>
      <c r="N751" s="161">
        <v>6693</v>
      </c>
      <c r="O751" s="171">
        <f t="shared" si="48"/>
        <v>672.00000000000011</v>
      </c>
      <c r="Q751" s="181">
        <f t="shared" si="49"/>
        <v>3175</v>
      </c>
    </row>
    <row r="752" spans="1:17">
      <c r="A752" s="5" t="s">
        <v>730</v>
      </c>
      <c r="B752" s="68">
        <v>89231188522</v>
      </c>
      <c r="C752" s="119">
        <v>1016</v>
      </c>
      <c r="D752" s="7" t="s">
        <v>762</v>
      </c>
      <c r="F752" s="8">
        <v>2.54</v>
      </c>
      <c r="G752" s="93">
        <v>18</v>
      </c>
      <c r="H752" s="4">
        <v>4103</v>
      </c>
      <c r="J752" s="131">
        <v>4103</v>
      </c>
      <c r="K752" s="143">
        <f t="shared" si="47"/>
        <v>0</v>
      </c>
      <c r="L752" s="152">
        <v>42216</v>
      </c>
      <c r="M752" s="34">
        <v>42228</v>
      </c>
      <c r="N752" s="161">
        <v>3083</v>
      </c>
      <c r="O752" s="171">
        <f t="shared" si="48"/>
        <v>381</v>
      </c>
      <c r="Q752" s="181">
        <f t="shared" si="49"/>
        <v>639</v>
      </c>
    </row>
    <row r="753" spans="1:17">
      <c r="A753" s="5" t="s">
        <v>730</v>
      </c>
      <c r="B753" s="68">
        <v>89231188522</v>
      </c>
      <c r="C753" s="119">
        <v>1017</v>
      </c>
      <c r="D753" s="7" t="s">
        <v>762</v>
      </c>
      <c r="F753" s="8">
        <v>3.43</v>
      </c>
      <c r="G753" s="93" t="s">
        <v>763</v>
      </c>
      <c r="H753" s="4">
        <v>18202</v>
      </c>
      <c r="J753" s="131">
        <v>18202</v>
      </c>
      <c r="K753" s="143">
        <f t="shared" si="47"/>
        <v>0</v>
      </c>
      <c r="L753" s="152">
        <v>42216</v>
      </c>
      <c r="M753" s="34">
        <v>42228</v>
      </c>
      <c r="N753" s="161">
        <v>16483</v>
      </c>
      <c r="O753" s="171">
        <f t="shared" si="48"/>
        <v>514.5</v>
      </c>
      <c r="Q753" s="181">
        <f t="shared" si="49"/>
        <v>1204.5</v>
      </c>
    </row>
    <row r="754" spans="1:17">
      <c r="A754" s="5" t="s">
        <v>603</v>
      </c>
      <c r="B754" s="68" t="s">
        <v>765</v>
      </c>
      <c r="C754" s="119">
        <v>1018</v>
      </c>
      <c r="D754" s="7" t="s">
        <v>766</v>
      </c>
      <c r="F754" s="8">
        <v>3.55</v>
      </c>
      <c r="G754" s="93">
        <v>9</v>
      </c>
      <c r="H754" s="4">
        <v>6789</v>
      </c>
      <c r="I754" s="37"/>
      <c r="J754" s="131">
        <v>6789</v>
      </c>
      <c r="K754" s="143">
        <f t="shared" si="47"/>
        <v>0</v>
      </c>
      <c r="L754" s="152">
        <v>42220</v>
      </c>
      <c r="M754" s="34">
        <v>42237</v>
      </c>
      <c r="N754" s="161">
        <v>5368</v>
      </c>
      <c r="O754" s="171">
        <f t="shared" si="48"/>
        <v>532.5</v>
      </c>
      <c r="Q754" s="181">
        <f t="shared" si="49"/>
        <v>888.5</v>
      </c>
    </row>
    <row r="755" spans="1:17">
      <c r="A755" s="5" t="s">
        <v>603</v>
      </c>
      <c r="B755" s="68" t="s">
        <v>765</v>
      </c>
      <c r="C755" s="119">
        <v>1019</v>
      </c>
      <c r="D755" s="7" t="s">
        <v>767</v>
      </c>
      <c r="F755" s="8">
        <v>0.47</v>
      </c>
      <c r="G755" s="93">
        <v>9</v>
      </c>
      <c r="H755" s="4">
        <v>2483</v>
      </c>
      <c r="I755" s="37"/>
      <c r="J755" s="131">
        <v>2483</v>
      </c>
      <c r="K755" s="143">
        <f t="shared" si="47"/>
        <v>0</v>
      </c>
      <c r="L755" s="152">
        <v>42220</v>
      </c>
      <c r="M755" s="34">
        <v>42237</v>
      </c>
      <c r="N755" s="161">
        <v>1968</v>
      </c>
      <c r="O755" s="171">
        <f t="shared" si="48"/>
        <v>70.5</v>
      </c>
      <c r="Q755" s="181">
        <f t="shared" si="49"/>
        <v>444.5</v>
      </c>
    </row>
    <row r="756" spans="1:17">
      <c r="A756" s="5" t="s">
        <v>432</v>
      </c>
      <c r="B756" s="68" t="s">
        <v>785</v>
      </c>
      <c r="C756" s="119">
        <v>1020</v>
      </c>
      <c r="D756" s="7" t="s">
        <v>764</v>
      </c>
      <c r="F756" s="8">
        <v>2.0499999999999998</v>
      </c>
      <c r="G756" s="93">
        <v>5</v>
      </c>
      <c r="H756" s="4">
        <v>3920</v>
      </c>
      <c r="J756" s="131">
        <v>3920</v>
      </c>
      <c r="K756" s="143">
        <f t="shared" si="47"/>
        <v>0</v>
      </c>
      <c r="L756" s="152">
        <v>42220</v>
      </c>
      <c r="M756" s="34">
        <v>42228</v>
      </c>
      <c r="N756" s="161">
        <v>3098</v>
      </c>
      <c r="O756" s="171">
        <f t="shared" si="48"/>
        <v>307.5</v>
      </c>
      <c r="Q756" s="181">
        <f t="shared" si="49"/>
        <v>514.5</v>
      </c>
    </row>
    <row r="757" spans="1:17">
      <c r="A757" s="5" t="s">
        <v>729</v>
      </c>
      <c r="C757" s="119">
        <v>1021</v>
      </c>
      <c r="D757" s="7" t="s">
        <v>733</v>
      </c>
      <c r="F757" s="8">
        <v>1.39</v>
      </c>
      <c r="G757" s="93">
        <v>11</v>
      </c>
      <c r="H757" s="4">
        <v>2000</v>
      </c>
      <c r="J757" s="131">
        <v>2000</v>
      </c>
      <c r="K757" s="143">
        <f t="shared" si="47"/>
        <v>0</v>
      </c>
      <c r="L757" s="152">
        <v>42220</v>
      </c>
      <c r="M757" s="34"/>
      <c r="N757" s="161">
        <v>1682</v>
      </c>
      <c r="O757" s="171">
        <f t="shared" si="48"/>
        <v>208.49999999999997</v>
      </c>
      <c r="Q757" s="181">
        <f t="shared" si="49"/>
        <v>109.50000000000003</v>
      </c>
    </row>
    <row r="758" spans="1:17">
      <c r="A758" s="5" t="s">
        <v>665</v>
      </c>
      <c r="B758" s="68" t="s">
        <v>768</v>
      </c>
      <c r="C758" s="119">
        <v>1022</v>
      </c>
      <c r="D758" s="7" t="s">
        <v>630</v>
      </c>
      <c r="F758" s="8">
        <v>2.97</v>
      </c>
      <c r="G758" s="93">
        <v>10</v>
      </c>
      <c r="H758" s="4">
        <v>5673</v>
      </c>
      <c r="I758" s="37"/>
      <c r="J758" s="131">
        <v>5673</v>
      </c>
      <c r="K758" s="143">
        <f t="shared" si="47"/>
        <v>0</v>
      </c>
      <c r="L758" s="152">
        <v>42223</v>
      </c>
      <c r="M758" s="34">
        <v>42236</v>
      </c>
      <c r="N758" s="161">
        <v>4484</v>
      </c>
      <c r="O758" s="171">
        <f t="shared" si="48"/>
        <v>445.50000000000006</v>
      </c>
      <c r="Q758" s="181">
        <f t="shared" si="49"/>
        <v>743.5</v>
      </c>
    </row>
    <row r="759" spans="1:17">
      <c r="A759" s="5" t="s">
        <v>769</v>
      </c>
      <c r="B759" s="68" t="s">
        <v>770</v>
      </c>
      <c r="C759" s="119">
        <v>1023</v>
      </c>
      <c r="D759" s="7" t="s">
        <v>771</v>
      </c>
      <c r="F759" s="8">
        <v>0.84799999999999998</v>
      </c>
      <c r="G759" s="93">
        <v>4</v>
      </c>
      <c r="H759" s="4">
        <v>2130</v>
      </c>
      <c r="J759" s="131">
        <v>2130</v>
      </c>
      <c r="K759" s="143">
        <f t="shared" si="47"/>
        <v>0</v>
      </c>
      <c r="L759" s="152">
        <v>42223</v>
      </c>
      <c r="M759" s="34">
        <v>42236</v>
      </c>
      <c r="N759" s="161">
        <v>1730</v>
      </c>
      <c r="O759" s="171">
        <f t="shared" si="48"/>
        <v>127.2</v>
      </c>
      <c r="Q759" s="181">
        <f t="shared" si="49"/>
        <v>272.8</v>
      </c>
    </row>
    <row r="760" spans="1:17">
      <c r="A760" s="5" t="s">
        <v>769</v>
      </c>
      <c r="B760" s="68" t="s">
        <v>770</v>
      </c>
      <c r="C760" s="119">
        <v>1024</v>
      </c>
      <c r="D760" s="7" t="s">
        <v>772</v>
      </c>
      <c r="F760" s="8">
        <v>0.51600000000000001</v>
      </c>
      <c r="G760" s="93">
        <v>3</v>
      </c>
      <c r="H760" s="4">
        <v>2130</v>
      </c>
      <c r="J760" s="131">
        <v>2130</v>
      </c>
      <c r="K760" s="143">
        <f t="shared" si="47"/>
        <v>0</v>
      </c>
      <c r="L760" s="152">
        <v>42223</v>
      </c>
      <c r="M760" s="34">
        <v>42236</v>
      </c>
      <c r="N760" s="161">
        <v>1730</v>
      </c>
      <c r="O760" s="171">
        <f t="shared" si="48"/>
        <v>77.400000000000006</v>
      </c>
      <c r="Q760" s="181">
        <f t="shared" si="49"/>
        <v>322.60000000000002</v>
      </c>
    </row>
    <row r="761" spans="1:17">
      <c r="A761" s="5" t="s">
        <v>769</v>
      </c>
      <c r="B761" s="68" t="s">
        <v>770</v>
      </c>
      <c r="C761" s="119">
        <v>1025</v>
      </c>
      <c r="D761" s="7" t="s">
        <v>773</v>
      </c>
      <c r="F761" s="8">
        <v>0.88600000000000001</v>
      </c>
      <c r="G761" s="93">
        <v>8</v>
      </c>
      <c r="H761" s="4">
        <v>1910</v>
      </c>
      <c r="J761" s="131">
        <v>1910</v>
      </c>
      <c r="K761" s="143">
        <f t="shared" si="47"/>
        <v>0</v>
      </c>
      <c r="L761" s="152">
        <v>42223</v>
      </c>
      <c r="M761" s="34">
        <v>42236</v>
      </c>
      <c r="N761" s="161">
        <v>1510</v>
      </c>
      <c r="O761" s="171">
        <f t="shared" si="48"/>
        <v>132.9</v>
      </c>
      <c r="Q761" s="181">
        <f t="shared" si="49"/>
        <v>267.10000000000002</v>
      </c>
    </row>
    <row r="762" spans="1:17">
      <c r="A762" s="5" t="s">
        <v>774</v>
      </c>
      <c r="B762" s="68" t="s">
        <v>775</v>
      </c>
      <c r="C762" s="119">
        <v>1026</v>
      </c>
      <c r="D762" s="6" t="s">
        <v>228</v>
      </c>
      <c r="E762" s="6"/>
      <c r="F762" s="8">
        <v>2.097</v>
      </c>
      <c r="G762" s="93">
        <v>26</v>
      </c>
      <c r="H762" s="4">
        <v>4403</v>
      </c>
      <c r="J762" s="131">
        <v>4403</v>
      </c>
      <c r="K762" s="143">
        <f t="shared" si="47"/>
        <v>0</v>
      </c>
      <c r="L762" s="152">
        <v>42227</v>
      </c>
      <c r="M762" s="34">
        <v>42244</v>
      </c>
      <c r="N762" s="161">
        <v>3806</v>
      </c>
      <c r="O762" s="171">
        <f t="shared" si="48"/>
        <v>314.55</v>
      </c>
      <c r="Q762" s="181">
        <f t="shared" si="49"/>
        <v>282.45</v>
      </c>
    </row>
    <row r="763" spans="1:17">
      <c r="A763" s="5" t="s">
        <v>603</v>
      </c>
      <c r="B763" s="68" t="s">
        <v>765</v>
      </c>
      <c r="C763" s="119">
        <v>1027</v>
      </c>
      <c r="D763" s="7" t="s">
        <v>46</v>
      </c>
      <c r="F763" s="8">
        <v>1.254</v>
      </c>
      <c r="G763" s="93">
        <v>1</v>
      </c>
      <c r="H763" s="4">
        <v>1906</v>
      </c>
      <c r="I763" s="37"/>
      <c r="J763" s="131">
        <v>1906</v>
      </c>
      <c r="K763" s="143">
        <f t="shared" si="47"/>
        <v>0</v>
      </c>
      <c r="L763" s="152">
        <v>42227</v>
      </c>
      <c r="M763" s="34">
        <v>42244</v>
      </c>
      <c r="N763" s="161">
        <v>1015</v>
      </c>
      <c r="O763" s="171">
        <f t="shared" si="48"/>
        <v>188.1</v>
      </c>
      <c r="Q763" s="181">
        <f t="shared" si="49"/>
        <v>702.9</v>
      </c>
    </row>
    <row r="764" spans="1:17">
      <c r="A764" s="5" t="s">
        <v>603</v>
      </c>
      <c r="B764" s="68" t="s">
        <v>765</v>
      </c>
      <c r="C764" s="119">
        <v>1028</v>
      </c>
      <c r="D764" s="7" t="s">
        <v>154</v>
      </c>
      <c r="F764" s="8">
        <v>1.6120000000000001</v>
      </c>
      <c r="G764" s="93">
        <v>7</v>
      </c>
      <c r="H764" s="4">
        <v>3078</v>
      </c>
      <c r="I764" s="37"/>
      <c r="J764" s="131">
        <v>3078</v>
      </c>
      <c r="K764" s="143">
        <f t="shared" si="47"/>
        <v>0</v>
      </c>
      <c r="L764" s="152">
        <v>42229</v>
      </c>
      <c r="M764" s="34">
        <v>42244</v>
      </c>
      <c r="N764" s="161">
        <v>2434</v>
      </c>
      <c r="O764" s="171">
        <f t="shared" si="48"/>
        <v>241.8</v>
      </c>
      <c r="Q764" s="181">
        <f t="shared" si="49"/>
        <v>402.2</v>
      </c>
    </row>
    <row r="765" spans="1:17">
      <c r="A765" s="5" t="s">
        <v>603</v>
      </c>
      <c r="B765" s="68" t="s">
        <v>765</v>
      </c>
      <c r="C765" s="119">
        <v>1029</v>
      </c>
      <c r="D765" s="7" t="s">
        <v>132</v>
      </c>
      <c r="F765" s="8">
        <v>0.98799999999999999</v>
      </c>
      <c r="G765" s="93">
        <v>6</v>
      </c>
      <c r="H765" s="4">
        <v>1910</v>
      </c>
      <c r="I765" s="37"/>
      <c r="J765" s="131">
        <v>1910</v>
      </c>
      <c r="K765" s="143">
        <f t="shared" si="47"/>
        <v>0</v>
      </c>
      <c r="L765" s="152">
        <v>42229</v>
      </c>
      <c r="M765" s="34">
        <v>42244</v>
      </c>
      <c r="N765" s="161">
        <v>1510</v>
      </c>
      <c r="O765" s="171">
        <f t="shared" si="48"/>
        <v>148.19999999999999</v>
      </c>
      <c r="Q765" s="181">
        <f t="shared" si="49"/>
        <v>251.8</v>
      </c>
    </row>
    <row r="766" spans="1:17">
      <c r="A766" s="5" t="s">
        <v>1051</v>
      </c>
      <c r="B766" s="68" t="s">
        <v>778</v>
      </c>
      <c r="C766" s="119">
        <v>1030</v>
      </c>
      <c r="D766" s="6" t="s">
        <v>777</v>
      </c>
      <c r="E766" s="6"/>
      <c r="F766" s="8">
        <v>3.44</v>
      </c>
      <c r="G766" s="93">
        <v>18</v>
      </c>
      <c r="H766" s="4">
        <v>5195</v>
      </c>
      <c r="J766" s="131">
        <v>5195</v>
      </c>
      <c r="K766" s="143">
        <f t="shared" si="47"/>
        <v>0</v>
      </c>
      <c r="L766" s="152">
        <v>42230</v>
      </c>
      <c r="M766" s="34">
        <v>42242</v>
      </c>
      <c r="N766" s="161">
        <v>4162</v>
      </c>
      <c r="O766" s="171">
        <f t="shared" si="48"/>
        <v>516</v>
      </c>
      <c r="Q766" s="181">
        <f t="shared" si="49"/>
        <v>517</v>
      </c>
    </row>
    <row r="767" spans="1:17">
      <c r="A767" s="5" t="s">
        <v>776</v>
      </c>
      <c r="B767" s="68" t="s">
        <v>786</v>
      </c>
      <c r="C767" s="119">
        <v>1031</v>
      </c>
      <c r="D767" s="7" t="s">
        <v>642</v>
      </c>
      <c r="F767" s="8">
        <v>1.452</v>
      </c>
      <c r="G767" s="93">
        <v>5</v>
      </c>
      <c r="H767" s="4">
        <v>2338</v>
      </c>
      <c r="J767" s="131">
        <v>2338</v>
      </c>
      <c r="K767" s="143">
        <f t="shared" si="47"/>
        <v>0</v>
      </c>
      <c r="L767" s="152">
        <v>42230</v>
      </c>
      <c r="M767" s="34">
        <v>42242</v>
      </c>
      <c r="N767" s="161">
        <v>1757</v>
      </c>
      <c r="O767" s="171">
        <f t="shared" si="48"/>
        <v>217.79999999999998</v>
      </c>
      <c r="Q767" s="181">
        <f t="shared" si="49"/>
        <v>363.20000000000005</v>
      </c>
    </row>
    <row r="768" spans="1:17">
      <c r="A768" s="5" t="s">
        <v>776</v>
      </c>
      <c r="B768" s="68" t="s">
        <v>786</v>
      </c>
      <c r="C768" s="119">
        <v>1032</v>
      </c>
      <c r="D768" s="7" t="s">
        <v>779</v>
      </c>
      <c r="F768" s="8">
        <v>1.4179999999999999</v>
      </c>
      <c r="G768" s="93">
        <v>9</v>
      </c>
      <c r="H768" s="4">
        <v>2283</v>
      </c>
      <c r="J768" s="131">
        <v>2283</v>
      </c>
      <c r="K768" s="143">
        <f t="shared" si="47"/>
        <v>0</v>
      </c>
      <c r="L768" s="152">
        <v>42230</v>
      </c>
      <c r="M768" s="34">
        <v>42242</v>
      </c>
      <c r="N768" s="161">
        <v>1715</v>
      </c>
      <c r="O768" s="171">
        <f t="shared" si="48"/>
        <v>212.7</v>
      </c>
      <c r="Q768" s="181">
        <f t="shared" si="49"/>
        <v>355.3</v>
      </c>
    </row>
    <row r="769" spans="1:17">
      <c r="A769" s="5" t="s">
        <v>776</v>
      </c>
      <c r="B769" s="68" t="s">
        <v>786</v>
      </c>
      <c r="C769" s="119">
        <v>1033</v>
      </c>
      <c r="D769" s="7" t="s">
        <v>642</v>
      </c>
      <c r="F769" s="8">
        <v>0.436</v>
      </c>
      <c r="G769" s="93" t="s">
        <v>524</v>
      </c>
      <c r="H769" s="4">
        <v>2352</v>
      </c>
      <c r="J769" s="131">
        <v>2352</v>
      </c>
      <c r="K769" s="143">
        <f t="shared" si="47"/>
        <v>0</v>
      </c>
      <c r="L769" s="152">
        <v>42230</v>
      </c>
      <c r="M769" s="34">
        <v>42242</v>
      </c>
      <c r="N769" s="161">
        <v>2093</v>
      </c>
      <c r="O769" s="171">
        <f t="shared" si="48"/>
        <v>65.400000000000006</v>
      </c>
      <c r="Q769" s="181">
        <f t="shared" si="49"/>
        <v>193.6</v>
      </c>
    </row>
    <row r="770" spans="1:17">
      <c r="A770" s="5" t="s">
        <v>780</v>
      </c>
      <c r="B770" s="68" t="s">
        <v>781</v>
      </c>
      <c r="C770" s="119">
        <v>1034</v>
      </c>
      <c r="D770" s="7" t="s">
        <v>591</v>
      </c>
      <c r="F770" s="8">
        <v>3.79</v>
      </c>
      <c r="G770" s="93">
        <v>14</v>
      </c>
      <c r="H770" s="4">
        <v>9399</v>
      </c>
      <c r="J770" s="131">
        <v>9399</v>
      </c>
      <c r="K770" s="143">
        <f t="shared" si="47"/>
        <v>0</v>
      </c>
      <c r="L770" s="152">
        <v>42230</v>
      </c>
      <c r="M770" s="34">
        <v>42243</v>
      </c>
      <c r="N770" s="161">
        <v>6058</v>
      </c>
      <c r="O770" s="171">
        <f t="shared" si="48"/>
        <v>568.5</v>
      </c>
      <c r="Q770" s="181">
        <f t="shared" si="49"/>
        <v>2772.5</v>
      </c>
    </row>
    <row r="771" spans="1:17">
      <c r="A771" s="5" t="s">
        <v>780</v>
      </c>
      <c r="B771" s="68" t="s">
        <v>781</v>
      </c>
      <c r="C771" s="119">
        <v>1035</v>
      </c>
      <c r="D771" s="7" t="s">
        <v>151</v>
      </c>
      <c r="F771" s="8">
        <v>2.4430000000000001</v>
      </c>
      <c r="G771" s="93">
        <v>9</v>
      </c>
      <c r="H771" s="4">
        <v>6058</v>
      </c>
      <c r="J771" s="131">
        <v>6058</v>
      </c>
      <c r="K771" s="143">
        <f t="shared" si="47"/>
        <v>0</v>
      </c>
      <c r="L771" s="152">
        <v>42230</v>
      </c>
      <c r="M771" s="34">
        <v>42243</v>
      </c>
      <c r="N771" s="161">
        <v>4348</v>
      </c>
      <c r="O771" s="171">
        <f t="shared" si="48"/>
        <v>366.45</v>
      </c>
      <c r="Q771" s="181">
        <f t="shared" si="49"/>
        <v>1343.55</v>
      </c>
    </row>
    <row r="772" spans="1:17">
      <c r="A772" s="5" t="s">
        <v>1052</v>
      </c>
      <c r="B772" s="68" t="s">
        <v>778</v>
      </c>
      <c r="C772" s="119">
        <v>1036</v>
      </c>
      <c r="D772" s="7" t="s">
        <v>782</v>
      </c>
      <c r="F772" s="8">
        <v>1.381</v>
      </c>
      <c r="G772" s="93" t="s">
        <v>783</v>
      </c>
      <c r="H772" s="4">
        <v>8008</v>
      </c>
      <c r="J772" s="131">
        <v>8008</v>
      </c>
      <c r="K772" s="143">
        <f t="shared" si="47"/>
        <v>0</v>
      </c>
      <c r="L772" s="152">
        <v>42233</v>
      </c>
      <c r="M772" s="34">
        <v>42242</v>
      </c>
      <c r="N772" s="161">
        <v>7388</v>
      </c>
      <c r="O772" s="171">
        <f t="shared" si="48"/>
        <v>207.15</v>
      </c>
      <c r="Q772" s="181">
        <f t="shared" si="49"/>
        <v>412.85</v>
      </c>
    </row>
    <row r="773" spans="1:17">
      <c r="A773" s="5" t="s">
        <v>1053</v>
      </c>
      <c r="B773" s="68" t="s">
        <v>778</v>
      </c>
      <c r="C773" s="119">
        <v>1037</v>
      </c>
      <c r="D773" s="7" t="s">
        <v>782</v>
      </c>
      <c r="F773" s="8">
        <v>3.8679999999999999</v>
      </c>
      <c r="G773" s="93">
        <v>19</v>
      </c>
      <c r="H773" s="4">
        <v>7852</v>
      </c>
      <c r="J773" s="131">
        <v>7852</v>
      </c>
      <c r="K773" s="143">
        <f t="shared" si="47"/>
        <v>0</v>
      </c>
      <c r="L773" s="152">
        <v>42233</v>
      </c>
      <c r="M773" s="34">
        <v>42242</v>
      </c>
      <c r="N773" s="161">
        <v>6691</v>
      </c>
      <c r="O773" s="171">
        <f t="shared" si="48"/>
        <v>580.19999999999993</v>
      </c>
      <c r="Q773" s="181">
        <f t="shared" si="49"/>
        <v>580.80000000000007</v>
      </c>
    </row>
    <row r="774" spans="1:17">
      <c r="A774" s="5" t="s">
        <v>417</v>
      </c>
      <c r="B774" s="68" t="s">
        <v>753</v>
      </c>
      <c r="C774" s="119">
        <v>1038</v>
      </c>
      <c r="D774" s="7" t="s">
        <v>784</v>
      </c>
      <c r="F774" s="8">
        <v>2.109</v>
      </c>
      <c r="G774" s="93">
        <v>6</v>
      </c>
      <c r="H774" s="4">
        <v>5379</v>
      </c>
      <c r="I774" s="37"/>
      <c r="J774" s="131">
        <v>5379</v>
      </c>
      <c r="K774" s="143">
        <f t="shared" si="47"/>
        <v>0</v>
      </c>
      <c r="L774" s="152">
        <v>42234</v>
      </c>
      <c r="M774" s="34">
        <v>42242</v>
      </c>
      <c r="N774" s="161">
        <v>4534</v>
      </c>
      <c r="O774" s="171">
        <f t="shared" si="48"/>
        <v>316.35000000000002</v>
      </c>
      <c r="Q774" s="181">
        <f t="shared" si="49"/>
        <v>528.65</v>
      </c>
    </row>
    <row r="775" spans="1:17">
      <c r="A775" s="5" t="s">
        <v>603</v>
      </c>
      <c r="B775" s="68" t="s">
        <v>765</v>
      </c>
      <c r="C775" s="119">
        <v>1039</v>
      </c>
      <c r="D775" s="7" t="s">
        <v>712</v>
      </c>
      <c r="F775" s="8">
        <v>4.1050000000000004</v>
      </c>
      <c r="G775" s="93">
        <v>17</v>
      </c>
      <c r="H775" s="4">
        <v>11001</v>
      </c>
      <c r="I775" s="37"/>
      <c r="J775" s="131">
        <v>11001</v>
      </c>
      <c r="K775" s="143">
        <f t="shared" si="47"/>
        <v>0</v>
      </c>
      <c r="L775" s="152">
        <v>42236</v>
      </c>
      <c r="M775" s="34">
        <v>42249</v>
      </c>
      <c r="N775" s="161">
        <v>9360</v>
      </c>
      <c r="O775" s="171">
        <f t="shared" si="48"/>
        <v>615.75000000000011</v>
      </c>
      <c r="Q775" s="181">
        <f t="shared" si="49"/>
        <v>1025.25</v>
      </c>
    </row>
    <row r="776" spans="1:17">
      <c r="A776" s="5" t="s">
        <v>787</v>
      </c>
      <c r="B776" s="68">
        <v>9830035616</v>
      </c>
      <c r="C776" s="119">
        <v>1040</v>
      </c>
      <c r="D776" s="7" t="s">
        <v>788</v>
      </c>
      <c r="F776" s="8">
        <v>3.8180000000000001</v>
      </c>
      <c r="G776" s="93">
        <v>18</v>
      </c>
      <c r="H776" s="4">
        <v>14000</v>
      </c>
      <c r="J776" s="131">
        <v>14000</v>
      </c>
      <c r="K776" s="143">
        <f t="shared" si="47"/>
        <v>0</v>
      </c>
      <c r="L776" s="152">
        <v>42237</v>
      </c>
      <c r="M776" s="34">
        <v>42298</v>
      </c>
      <c r="N776" s="161">
        <v>7330</v>
      </c>
      <c r="O776" s="171">
        <f t="shared" si="48"/>
        <v>572.70000000000005</v>
      </c>
      <c r="Q776" s="181">
        <f t="shared" si="49"/>
        <v>6097.3</v>
      </c>
    </row>
    <row r="777" spans="1:17">
      <c r="A777" s="5" t="s">
        <v>789</v>
      </c>
      <c r="B777" s="68" t="s">
        <v>790</v>
      </c>
      <c r="C777" s="119">
        <v>1041</v>
      </c>
      <c r="D777" s="7" t="s">
        <v>764</v>
      </c>
      <c r="F777" s="8">
        <v>6.9000000000000006E-2</v>
      </c>
      <c r="G777" s="93">
        <v>1</v>
      </c>
      <c r="H777" s="4">
        <v>1610</v>
      </c>
      <c r="J777" s="131">
        <v>1610</v>
      </c>
      <c r="K777" s="143">
        <f t="shared" si="47"/>
        <v>0</v>
      </c>
      <c r="L777" s="152">
        <v>42240</v>
      </c>
      <c r="M777" s="34">
        <v>42249</v>
      </c>
      <c r="N777" s="161">
        <v>854</v>
      </c>
      <c r="O777" s="171">
        <f t="shared" si="48"/>
        <v>10.350000000000001</v>
      </c>
      <c r="Q777" s="181">
        <f t="shared" si="49"/>
        <v>745.65</v>
      </c>
    </row>
    <row r="778" spans="1:17">
      <c r="A778" s="5" t="s">
        <v>791</v>
      </c>
      <c r="C778" s="119">
        <v>1042</v>
      </c>
      <c r="D778" s="7" t="s">
        <v>792</v>
      </c>
      <c r="F778" s="8">
        <v>0.216</v>
      </c>
      <c r="G778" s="93">
        <v>1</v>
      </c>
      <c r="H778" s="4">
        <v>1800</v>
      </c>
      <c r="J778" s="131">
        <v>1800</v>
      </c>
      <c r="K778" s="143">
        <f t="shared" si="47"/>
        <v>0</v>
      </c>
      <c r="L778" s="152">
        <v>42240</v>
      </c>
      <c r="M778" s="34">
        <v>42263</v>
      </c>
      <c r="N778" s="161">
        <v>780</v>
      </c>
      <c r="O778" s="171">
        <f t="shared" si="48"/>
        <v>32.4</v>
      </c>
      <c r="Q778" s="181">
        <f t="shared" si="49"/>
        <v>987.6</v>
      </c>
    </row>
    <row r="779" spans="1:17">
      <c r="A779" s="5" t="s">
        <v>793</v>
      </c>
      <c r="B779" s="68" t="s">
        <v>796</v>
      </c>
      <c r="C779" s="119">
        <v>1043</v>
      </c>
      <c r="D779" s="7" t="s">
        <v>794</v>
      </c>
      <c r="F779" s="8">
        <v>3.024</v>
      </c>
      <c r="G779" s="93">
        <v>12</v>
      </c>
      <c r="H779" s="4">
        <v>6882</v>
      </c>
      <c r="J779" s="131">
        <v>6882</v>
      </c>
      <c r="K779" s="143">
        <f t="shared" si="47"/>
        <v>0</v>
      </c>
      <c r="L779" s="152">
        <v>42240</v>
      </c>
      <c r="M779" s="34">
        <v>42249</v>
      </c>
      <c r="N779" s="161">
        <v>4566</v>
      </c>
      <c r="O779" s="171">
        <f t="shared" si="48"/>
        <v>453.6</v>
      </c>
      <c r="Q779" s="181">
        <f t="shared" si="49"/>
        <v>1862.4</v>
      </c>
    </row>
    <row r="780" spans="1:17">
      <c r="A780" s="5" t="s">
        <v>793</v>
      </c>
      <c r="B780" s="68" t="s">
        <v>796</v>
      </c>
      <c r="C780" s="119">
        <v>1044</v>
      </c>
      <c r="D780" s="7" t="s">
        <v>795</v>
      </c>
      <c r="F780" s="8">
        <v>2.9249999999999998</v>
      </c>
      <c r="G780" s="93">
        <v>18</v>
      </c>
      <c r="H780" s="4">
        <v>6463</v>
      </c>
      <c r="J780" s="131">
        <v>6463</v>
      </c>
      <c r="K780" s="143">
        <f t="shared" si="47"/>
        <v>0</v>
      </c>
      <c r="L780" s="152">
        <v>42240</v>
      </c>
      <c r="M780" s="34">
        <v>42249</v>
      </c>
      <c r="N780" s="161">
        <v>4416</v>
      </c>
      <c r="O780" s="171">
        <f t="shared" si="48"/>
        <v>438.75</v>
      </c>
      <c r="Q780" s="181">
        <f t="shared" si="49"/>
        <v>1608.25</v>
      </c>
    </row>
    <row r="781" spans="1:17">
      <c r="A781" s="5" t="s">
        <v>793</v>
      </c>
      <c r="B781" s="68" t="s">
        <v>796</v>
      </c>
      <c r="C781" s="119">
        <v>1045</v>
      </c>
      <c r="D781" s="7" t="s">
        <v>794</v>
      </c>
      <c r="F781" s="8">
        <v>0.57999999999999996</v>
      </c>
      <c r="G781" s="93" t="s">
        <v>524</v>
      </c>
      <c r="H781" s="4">
        <v>4173</v>
      </c>
      <c r="J781" s="131">
        <v>4173</v>
      </c>
      <c r="K781" s="143">
        <f t="shared" si="47"/>
        <v>0</v>
      </c>
      <c r="L781" s="152">
        <v>42240</v>
      </c>
      <c r="M781" s="34">
        <v>42249</v>
      </c>
      <c r="N781" s="161">
        <v>2981</v>
      </c>
      <c r="O781" s="171">
        <f t="shared" si="48"/>
        <v>87</v>
      </c>
      <c r="Q781" s="181">
        <f t="shared" si="49"/>
        <v>1105</v>
      </c>
    </row>
    <row r="782" spans="1:17">
      <c r="A782" s="5" t="s">
        <v>793</v>
      </c>
      <c r="B782" s="68" t="s">
        <v>796</v>
      </c>
      <c r="C782" s="119">
        <v>1046</v>
      </c>
      <c r="D782" s="7" t="s">
        <v>795</v>
      </c>
      <c r="F782" s="8">
        <v>0.495</v>
      </c>
      <c r="G782" s="93" t="s">
        <v>524</v>
      </c>
      <c r="H782" s="4">
        <v>3564</v>
      </c>
      <c r="J782" s="131">
        <v>3564</v>
      </c>
      <c r="K782" s="143">
        <f t="shared" si="47"/>
        <v>0</v>
      </c>
      <c r="L782" s="152">
        <v>42240</v>
      </c>
      <c r="M782" s="34">
        <v>42249</v>
      </c>
      <c r="N782" s="161">
        <v>2544</v>
      </c>
      <c r="O782" s="171">
        <f t="shared" si="48"/>
        <v>74.25</v>
      </c>
      <c r="Q782" s="181">
        <f t="shared" si="49"/>
        <v>945.75</v>
      </c>
    </row>
    <row r="783" spans="1:17">
      <c r="A783" s="5" t="s">
        <v>730</v>
      </c>
      <c r="B783" s="68">
        <v>89231188522</v>
      </c>
      <c r="C783" s="119">
        <v>1047</v>
      </c>
      <c r="D783" s="7" t="s">
        <v>797</v>
      </c>
      <c r="F783" s="8">
        <v>3.9319999999999999</v>
      </c>
      <c r="G783" s="93">
        <v>19</v>
      </c>
      <c r="H783" s="4">
        <v>8884</v>
      </c>
      <c r="J783" s="131">
        <v>8884</v>
      </c>
      <c r="K783" s="143">
        <f t="shared" si="47"/>
        <v>0</v>
      </c>
      <c r="L783" s="152">
        <v>42240</v>
      </c>
      <c r="M783" s="34">
        <v>42249</v>
      </c>
      <c r="N783" s="161">
        <v>6485</v>
      </c>
      <c r="O783" s="171">
        <f t="shared" si="48"/>
        <v>589.79999999999995</v>
      </c>
      <c r="Q783" s="181">
        <f t="shared" si="49"/>
        <v>1809.2</v>
      </c>
    </row>
    <row r="784" spans="1:17">
      <c r="A784" s="5" t="s">
        <v>749</v>
      </c>
      <c r="B784" s="68" t="s">
        <v>758</v>
      </c>
      <c r="C784" s="119">
        <v>1048</v>
      </c>
      <c r="D784" s="7" t="s">
        <v>798</v>
      </c>
      <c r="F784" s="8">
        <v>4.4210000000000003</v>
      </c>
      <c r="G784" s="93">
        <v>19</v>
      </c>
      <c r="H784" s="4">
        <v>10832</v>
      </c>
      <c r="J784" s="131">
        <v>10832</v>
      </c>
      <c r="K784" s="143">
        <f t="shared" si="47"/>
        <v>0</v>
      </c>
      <c r="L784" s="152">
        <v>42240</v>
      </c>
      <c r="M784" s="34">
        <v>42249</v>
      </c>
      <c r="N784" s="161">
        <v>8974</v>
      </c>
      <c r="O784" s="171">
        <f t="shared" si="48"/>
        <v>663.15000000000009</v>
      </c>
      <c r="Q784" s="181">
        <f t="shared" si="49"/>
        <v>1194.8499999999999</v>
      </c>
    </row>
    <row r="785" spans="1:17">
      <c r="A785" s="5" t="s">
        <v>749</v>
      </c>
      <c r="B785" s="68" t="s">
        <v>758</v>
      </c>
      <c r="C785" s="119">
        <v>1049</v>
      </c>
      <c r="D785" s="7" t="s">
        <v>759</v>
      </c>
      <c r="F785" s="8">
        <v>1.0569999999999999</v>
      </c>
      <c r="G785" s="93">
        <v>3</v>
      </c>
      <c r="H785" s="4">
        <v>1950</v>
      </c>
      <c r="J785" s="131">
        <v>1950</v>
      </c>
      <c r="K785" s="143">
        <f t="shared" si="47"/>
        <v>0</v>
      </c>
      <c r="L785" s="152">
        <v>42240</v>
      </c>
      <c r="M785" s="34">
        <v>42249</v>
      </c>
      <c r="N785" s="161">
        <v>1596</v>
      </c>
      <c r="O785" s="171">
        <f t="shared" si="48"/>
        <v>158.54999999999998</v>
      </c>
      <c r="Q785" s="181">
        <f t="shared" si="49"/>
        <v>195.45000000000002</v>
      </c>
    </row>
    <row r="786" spans="1:17">
      <c r="A786" s="5" t="s">
        <v>749</v>
      </c>
      <c r="B786" s="68" t="s">
        <v>758</v>
      </c>
      <c r="C786" s="119">
        <v>1050</v>
      </c>
      <c r="D786" s="7" t="s">
        <v>799</v>
      </c>
      <c r="F786" s="8">
        <v>0.97099999999999997</v>
      </c>
      <c r="G786" s="93">
        <v>2</v>
      </c>
      <c r="H786" s="4">
        <v>1950</v>
      </c>
      <c r="J786" s="131">
        <v>1950</v>
      </c>
      <c r="K786" s="143">
        <f t="shared" si="47"/>
        <v>0</v>
      </c>
      <c r="L786" s="152">
        <v>42240</v>
      </c>
      <c r="M786" s="34">
        <v>42249</v>
      </c>
      <c r="N786" s="161">
        <v>1510</v>
      </c>
      <c r="O786" s="171">
        <f t="shared" si="48"/>
        <v>145.65</v>
      </c>
      <c r="Q786" s="181">
        <f t="shared" si="49"/>
        <v>294.35000000000002</v>
      </c>
    </row>
    <row r="787" spans="1:17">
      <c r="A787" s="5" t="s">
        <v>687</v>
      </c>
      <c r="B787" s="68" t="s">
        <v>752</v>
      </c>
      <c r="C787" s="119">
        <v>1051</v>
      </c>
      <c r="D787" s="49" t="s">
        <v>751</v>
      </c>
      <c r="E787" s="49"/>
      <c r="F787" s="8">
        <v>0.43</v>
      </c>
      <c r="G787" s="93">
        <v>2</v>
      </c>
      <c r="H787" s="4">
        <v>3600</v>
      </c>
      <c r="J787" s="131">
        <v>3600</v>
      </c>
      <c r="K787" s="143">
        <f t="shared" si="47"/>
        <v>0</v>
      </c>
      <c r="L787" s="152">
        <v>42248</v>
      </c>
      <c r="M787" s="34">
        <v>42256</v>
      </c>
      <c r="N787" s="161">
        <v>2241</v>
      </c>
      <c r="O787" s="171">
        <f t="shared" si="48"/>
        <v>64.5</v>
      </c>
      <c r="Q787" s="181">
        <f t="shared" si="49"/>
        <v>1294.5</v>
      </c>
    </row>
    <row r="788" spans="1:17">
      <c r="A788" s="5" t="s">
        <v>749</v>
      </c>
      <c r="B788" s="68" t="s">
        <v>758</v>
      </c>
      <c r="C788" s="119">
        <v>1052</v>
      </c>
      <c r="D788" s="7" t="s">
        <v>759</v>
      </c>
      <c r="F788" s="8">
        <v>1.0469999999999999</v>
      </c>
      <c r="G788" s="93">
        <v>6</v>
      </c>
      <c r="H788" s="4">
        <v>1950</v>
      </c>
      <c r="J788" s="131">
        <v>1950</v>
      </c>
      <c r="K788" s="143">
        <f t="shared" si="47"/>
        <v>0</v>
      </c>
      <c r="L788" s="152">
        <v>42248</v>
      </c>
      <c r="M788" s="34">
        <v>42256</v>
      </c>
      <c r="N788" s="161">
        <v>1580</v>
      </c>
      <c r="O788" s="171">
        <f t="shared" si="48"/>
        <v>157.04999999999998</v>
      </c>
      <c r="Q788" s="181">
        <f t="shared" si="49"/>
        <v>212.95000000000002</v>
      </c>
    </row>
    <row r="789" spans="1:17">
      <c r="A789" s="5" t="s">
        <v>1054</v>
      </c>
      <c r="B789" s="68" t="s">
        <v>778</v>
      </c>
      <c r="C789" s="119">
        <v>1053</v>
      </c>
      <c r="D789" s="7" t="s">
        <v>800</v>
      </c>
      <c r="F789" s="8">
        <v>2.4700000000000002</v>
      </c>
      <c r="G789" s="93">
        <v>15</v>
      </c>
      <c r="H789" s="4">
        <v>6053</v>
      </c>
      <c r="J789" s="131">
        <v>6053</v>
      </c>
      <c r="K789" s="143">
        <f t="shared" si="47"/>
        <v>0</v>
      </c>
      <c r="L789" s="152">
        <v>42248</v>
      </c>
      <c r="M789" s="34">
        <v>42256</v>
      </c>
      <c r="N789" s="161">
        <v>5310</v>
      </c>
      <c r="O789" s="171">
        <f t="shared" si="48"/>
        <v>370.50000000000006</v>
      </c>
      <c r="Q789" s="181">
        <f t="shared" si="49"/>
        <v>372.49999999999994</v>
      </c>
    </row>
    <row r="790" spans="1:17">
      <c r="A790" s="5" t="s">
        <v>34</v>
      </c>
      <c r="B790" s="68">
        <v>9133876267</v>
      </c>
      <c r="C790" s="119">
        <v>1054</v>
      </c>
      <c r="D790" s="7" t="s">
        <v>801</v>
      </c>
      <c r="F790" s="8">
        <v>2.2629999999999999</v>
      </c>
      <c r="G790" s="93">
        <v>12</v>
      </c>
      <c r="H790" s="4">
        <v>6064</v>
      </c>
      <c r="J790" s="131">
        <v>6064</v>
      </c>
      <c r="K790" s="143">
        <f t="shared" si="47"/>
        <v>0</v>
      </c>
      <c r="L790" s="152">
        <v>42248</v>
      </c>
      <c r="M790" s="34">
        <v>42255</v>
      </c>
      <c r="N790" s="161">
        <v>5159</v>
      </c>
      <c r="O790" s="171">
        <f t="shared" si="48"/>
        <v>339.45</v>
      </c>
      <c r="Q790" s="181">
        <f t="shared" si="49"/>
        <v>565.54999999999995</v>
      </c>
    </row>
    <row r="791" spans="1:17">
      <c r="A791" s="5" t="s">
        <v>34</v>
      </c>
      <c r="B791" s="68">
        <v>9133876267</v>
      </c>
      <c r="C791" s="119">
        <v>1055</v>
      </c>
      <c r="D791" s="7" t="s">
        <v>802</v>
      </c>
      <c r="F791" s="8">
        <v>2.2160000000000002</v>
      </c>
      <c r="G791" s="93">
        <v>9</v>
      </c>
      <c r="H791" s="4">
        <v>5939</v>
      </c>
      <c r="J791" s="131">
        <v>5939</v>
      </c>
      <c r="K791" s="143">
        <f t="shared" si="47"/>
        <v>0</v>
      </c>
      <c r="L791" s="152">
        <v>42248</v>
      </c>
      <c r="M791" s="34">
        <v>42255</v>
      </c>
      <c r="N791" s="161">
        <v>5052</v>
      </c>
      <c r="O791" s="171">
        <f t="shared" si="48"/>
        <v>332.40000000000003</v>
      </c>
      <c r="Q791" s="181">
        <f t="shared" si="49"/>
        <v>554.59999999999991</v>
      </c>
    </row>
    <row r="792" spans="1:17">
      <c r="A792" s="5" t="s">
        <v>1055</v>
      </c>
      <c r="B792" s="68" t="s">
        <v>778</v>
      </c>
      <c r="C792" s="119">
        <v>1056</v>
      </c>
      <c r="D792" s="7" t="s">
        <v>683</v>
      </c>
      <c r="F792" s="8">
        <v>1.73</v>
      </c>
      <c r="G792" s="93">
        <v>9</v>
      </c>
      <c r="H792" s="4">
        <v>2612</v>
      </c>
      <c r="J792" s="131">
        <v>2612</v>
      </c>
      <c r="K792" s="143">
        <f t="shared" si="47"/>
        <v>0</v>
      </c>
      <c r="L792" s="152">
        <v>42249</v>
      </c>
      <c r="M792" s="34">
        <v>42264</v>
      </c>
      <c r="N792" s="161">
        <v>2093</v>
      </c>
      <c r="O792" s="171">
        <f t="shared" si="48"/>
        <v>259.5</v>
      </c>
      <c r="Q792" s="181">
        <f t="shared" si="49"/>
        <v>259.5</v>
      </c>
    </row>
    <row r="793" spans="1:17">
      <c r="A793" s="5" t="s">
        <v>1056</v>
      </c>
      <c r="B793" s="68" t="s">
        <v>778</v>
      </c>
      <c r="C793" s="119">
        <v>1057</v>
      </c>
      <c r="D793" s="7" t="s">
        <v>705</v>
      </c>
      <c r="F793" s="8">
        <v>2.4870000000000001</v>
      </c>
      <c r="G793" s="93">
        <v>8</v>
      </c>
      <c r="H793" s="4">
        <v>3755</v>
      </c>
      <c r="J793" s="131">
        <v>3755</v>
      </c>
      <c r="K793" s="143">
        <f t="shared" si="47"/>
        <v>0</v>
      </c>
      <c r="L793" s="152">
        <v>42249</v>
      </c>
      <c r="M793" s="34">
        <v>42264</v>
      </c>
      <c r="N793" s="161">
        <v>3009</v>
      </c>
      <c r="O793" s="171">
        <f t="shared" si="48"/>
        <v>373.05</v>
      </c>
      <c r="Q793" s="181">
        <f t="shared" si="49"/>
        <v>372.95</v>
      </c>
    </row>
    <row r="794" spans="1:17">
      <c r="A794" s="5" t="s">
        <v>803</v>
      </c>
      <c r="B794" s="68" t="s">
        <v>804</v>
      </c>
      <c r="C794" s="119">
        <v>1058</v>
      </c>
      <c r="D794" s="7" t="s">
        <v>737</v>
      </c>
      <c r="F794" s="8">
        <v>1.0529999999999999</v>
      </c>
      <c r="G794" s="93">
        <v>5</v>
      </c>
      <c r="H794" s="4">
        <v>3650</v>
      </c>
      <c r="J794" s="131">
        <v>3650</v>
      </c>
      <c r="K794" s="143">
        <f t="shared" si="47"/>
        <v>0</v>
      </c>
      <c r="L794" s="152">
        <v>42250</v>
      </c>
      <c r="M794" s="34">
        <v>42264</v>
      </c>
      <c r="N794" s="161">
        <v>2348</v>
      </c>
      <c r="O794" s="171">
        <f t="shared" si="48"/>
        <v>157.94999999999999</v>
      </c>
      <c r="Q794" s="181">
        <f t="shared" si="49"/>
        <v>1144.05</v>
      </c>
    </row>
    <row r="795" spans="1:17">
      <c r="A795" s="5" t="s">
        <v>417</v>
      </c>
      <c r="B795" s="68" t="s">
        <v>419</v>
      </c>
      <c r="C795" s="119">
        <v>1059</v>
      </c>
      <c r="D795" s="7" t="s">
        <v>784</v>
      </c>
      <c r="F795" s="8">
        <v>1</v>
      </c>
      <c r="G795" s="93">
        <v>5</v>
      </c>
      <c r="H795" s="4">
        <v>2200</v>
      </c>
      <c r="I795" s="37"/>
      <c r="J795" s="131">
        <v>2200</v>
      </c>
      <c r="K795" s="143">
        <f t="shared" si="47"/>
        <v>0</v>
      </c>
      <c r="L795" s="152">
        <v>42251</v>
      </c>
      <c r="M795" s="34">
        <v>42264</v>
      </c>
      <c r="N795" s="161">
        <v>1780</v>
      </c>
      <c r="O795" s="171">
        <f t="shared" si="48"/>
        <v>150</v>
      </c>
      <c r="Q795" s="181">
        <f t="shared" si="49"/>
        <v>270</v>
      </c>
    </row>
    <row r="796" spans="1:17">
      <c r="A796" s="5" t="s">
        <v>806</v>
      </c>
      <c r="B796" s="68" t="s">
        <v>819</v>
      </c>
      <c r="C796" s="119">
        <v>1060</v>
      </c>
      <c r="D796" s="7" t="s">
        <v>805</v>
      </c>
      <c r="F796" s="8">
        <v>4</v>
      </c>
      <c r="G796" s="93">
        <v>11</v>
      </c>
      <c r="H796" s="4">
        <v>8400</v>
      </c>
      <c r="J796" s="131">
        <v>8400</v>
      </c>
      <c r="K796" s="143">
        <f t="shared" si="47"/>
        <v>0</v>
      </c>
      <c r="L796" s="152">
        <v>42251</v>
      </c>
      <c r="M796" s="34">
        <v>42270</v>
      </c>
      <c r="N796" s="161">
        <v>4844</v>
      </c>
      <c r="O796" s="171">
        <f t="shared" si="48"/>
        <v>600</v>
      </c>
      <c r="Q796" s="181">
        <f t="shared" si="49"/>
        <v>2956</v>
      </c>
    </row>
    <row r="797" spans="1:17">
      <c r="A797" s="5" t="s">
        <v>34</v>
      </c>
      <c r="B797" s="68">
        <v>9133876267</v>
      </c>
      <c r="C797" s="119">
        <v>1061</v>
      </c>
      <c r="D797" s="7" t="s">
        <v>162</v>
      </c>
      <c r="F797" s="8">
        <v>0.14799999999999999</v>
      </c>
      <c r="G797" s="93">
        <v>1</v>
      </c>
      <c r="H797" s="4">
        <v>1237</v>
      </c>
      <c r="J797" s="131">
        <v>1237</v>
      </c>
      <c r="K797" s="143">
        <f t="shared" si="47"/>
        <v>0</v>
      </c>
      <c r="L797" s="152">
        <v>42254</v>
      </c>
      <c r="M797" s="34">
        <v>42264</v>
      </c>
      <c r="N797" s="161">
        <v>980</v>
      </c>
      <c r="O797" s="171">
        <f t="shared" si="48"/>
        <v>22.2</v>
      </c>
      <c r="Q797" s="181">
        <f t="shared" si="49"/>
        <v>234.8</v>
      </c>
    </row>
    <row r="798" spans="1:17">
      <c r="A798" s="5" t="s">
        <v>774</v>
      </c>
      <c r="B798" s="68" t="s">
        <v>775</v>
      </c>
      <c r="C798" s="119">
        <v>1062</v>
      </c>
      <c r="D798" s="6" t="s">
        <v>228</v>
      </c>
      <c r="E798" s="6"/>
      <c r="F798" s="8">
        <v>1.0620000000000001</v>
      </c>
      <c r="G798" s="93">
        <v>16</v>
      </c>
      <c r="H798" s="4">
        <v>2564</v>
      </c>
      <c r="J798" s="131">
        <v>2564</v>
      </c>
      <c r="K798" s="143">
        <f t="shared" si="47"/>
        <v>0</v>
      </c>
      <c r="L798" s="152">
        <v>42254</v>
      </c>
      <c r="M798" s="34">
        <v>42264</v>
      </c>
      <c r="N798" s="161">
        <v>1927</v>
      </c>
      <c r="O798" s="171">
        <f t="shared" si="48"/>
        <v>159.30000000000001</v>
      </c>
      <c r="Q798" s="181">
        <f t="shared" si="49"/>
        <v>477.7</v>
      </c>
    </row>
    <row r="799" spans="1:17">
      <c r="A799" s="5" t="s">
        <v>729</v>
      </c>
      <c r="B799" s="68" t="s">
        <v>725</v>
      </c>
      <c r="C799" s="119">
        <v>1063</v>
      </c>
      <c r="D799" s="7" t="s">
        <v>733</v>
      </c>
      <c r="F799" s="8">
        <v>0.44800000000000001</v>
      </c>
      <c r="G799" s="93" t="s">
        <v>109</v>
      </c>
      <c r="H799" s="4">
        <v>2238</v>
      </c>
      <c r="J799" s="131">
        <v>2238</v>
      </c>
      <c r="K799" s="143">
        <f t="shared" si="47"/>
        <v>0</v>
      </c>
      <c r="L799" s="152">
        <v>42254</v>
      </c>
      <c r="M799" s="34">
        <v>42264</v>
      </c>
      <c r="N799" s="161">
        <v>2150</v>
      </c>
      <c r="O799" s="171">
        <f t="shared" si="48"/>
        <v>67.2</v>
      </c>
      <c r="Q799" s="181">
        <f t="shared" si="49"/>
        <v>20.799999999999997</v>
      </c>
    </row>
    <row r="800" spans="1:17">
      <c r="A800" s="5" t="s">
        <v>333</v>
      </c>
      <c r="B800" s="68" t="s">
        <v>808</v>
      </c>
      <c r="C800" s="119">
        <v>1064</v>
      </c>
      <c r="D800" s="7" t="s">
        <v>807</v>
      </c>
      <c r="F800" s="8">
        <v>2.3250000000000002</v>
      </c>
      <c r="G800" s="93">
        <v>14</v>
      </c>
      <c r="H800" s="4">
        <v>5930</v>
      </c>
      <c r="J800" s="131">
        <v>5930</v>
      </c>
      <c r="K800" s="143">
        <f t="shared" si="47"/>
        <v>0</v>
      </c>
      <c r="L800" s="152">
        <v>42255</v>
      </c>
      <c r="M800" s="34">
        <v>42269</v>
      </c>
      <c r="N800" s="161">
        <v>4138</v>
      </c>
      <c r="O800" s="171">
        <f t="shared" si="48"/>
        <v>348.75</v>
      </c>
      <c r="Q800" s="181">
        <f t="shared" si="49"/>
        <v>1443.25</v>
      </c>
    </row>
    <row r="801" spans="1:17">
      <c r="A801" s="5" t="s">
        <v>333</v>
      </c>
      <c r="B801" s="68" t="s">
        <v>809</v>
      </c>
      <c r="C801" s="119">
        <v>1065</v>
      </c>
      <c r="D801" s="7" t="s">
        <v>807</v>
      </c>
      <c r="F801" s="8">
        <v>0.47199999999999998</v>
      </c>
      <c r="G801" s="93" t="s">
        <v>524</v>
      </c>
      <c r="H801" s="4">
        <v>2951</v>
      </c>
      <c r="J801" s="131">
        <v>2951</v>
      </c>
      <c r="K801" s="143">
        <f t="shared" si="47"/>
        <v>0</v>
      </c>
      <c r="L801" s="152">
        <v>42255</v>
      </c>
      <c r="M801" s="34">
        <v>42269</v>
      </c>
      <c r="N801" s="161">
        <v>2657</v>
      </c>
      <c r="O801" s="171">
        <f t="shared" si="48"/>
        <v>70.8</v>
      </c>
      <c r="Q801" s="181">
        <f t="shared" si="49"/>
        <v>223.2</v>
      </c>
    </row>
    <row r="802" spans="1:17">
      <c r="A802" s="5" t="s">
        <v>776</v>
      </c>
      <c r="B802" s="68" t="s">
        <v>786</v>
      </c>
      <c r="C802" s="119">
        <v>1066</v>
      </c>
      <c r="D802" s="7" t="s">
        <v>810</v>
      </c>
      <c r="F802" s="8">
        <v>1.135</v>
      </c>
      <c r="G802" s="93">
        <v>7</v>
      </c>
      <c r="H802" s="4">
        <v>2474</v>
      </c>
      <c r="J802" s="131">
        <v>2474</v>
      </c>
      <c r="K802" s="143">
        <f t="shared" si="47"/>
        <v>0</v>
      </c>
      <c r="L802" s="152">
        <v>42257</v>
      </c>
      <c r="M802" s="34">
        <v>42270</v>
      </c>
      <c r="N802" s="161">
        <v>2020</v>
      </c>
      <c r="O802" s="171">
        <f t="shared" si="48"/>
        <v>170.25</v>
      </c>
      <c r="Q802" s="181">
        <f t="shared" si="49"/>
        <v>283.75</v>
      </c>
    </row>
    <row r="803" spans="1:17">
      <c r="A803" s="5" t="s">
        <v>776</v>
      </c>
      <c r="B803" s="68" t="s">
        <v>786</v>
      </c>
      <c r="C803" s="119">
        <v>1067</v>
      </c>
      <c r="D803" s="7" t="s">
        <v>757</v>
      </c>
      <c r="F803" s="8">
        <v>1.3069999999999999</v>
      </c>
      <c r="G803" s="93">
        <v>5</v>
      </c>
      <c r="H803" s="4">
        <v>3333</v>
      </c>
      <c r="J803" s="131">
        <v>3333</v>
      </c>
      <c r="K803" s="143">
        <f t="shared" ref="K803:K866" si="50">H803-J803</f>
        <v>0</v>
      </c>
      <c r="L803" s="152">
        <v>42257</v>
      </c>
      <c r="M803" s="34">
        <v>42270</v>
      </c>
      <c r="N803" s="161">
        <v>2810</v>
      </c>
      <c r="O803" s="171">
        <f t="shared" si="48"/>
        <v>196.04999999999998</v>
      </c>
      <c r="Q803" s="181">
        <f t="shared" si="49"/>
        <v>326.95000000000005</v>
      </c>
    </row>
    <row r="804" spans="1:17">
      <c r="A804" s="5" t="s">
        <v>1057</v>
      </c>
      <c r="B804" s="68" t="s">
        <v>778</v>
      </c>
      <c r="C804" s="119">
        <v>1068</v>
      </c>
      <c r="D804" s="7" t="s">
        <v>777</v>
      </c>
      <c r="F804" s="8">
        <v>0.93200000000000005</v>
      </c>
      <c r="G804" s="93">
        <v>4</v>
      </c>
      <c r="H804" s="4">
        <v>1510</v>
      </c>
      <c r="J804" s="131">
        <v>1510</v>
      </c>
      <c r="K804" s="143">
        <f t="shared" si="50"/>
        <v>0</v>
      </c>
      <c r="L804" s="152">
        <v>42257</v>
      </c>
      <c r="M804" s="34">
        <v>42269</v>
      </c>
      <c r="N804" s="161">
        <v>1210</v>
      </c>
      <c r="O804" s="171">
        <f t="shared" si="48"/>
        <v>139.80000000000001</v>
      </c>
      <c r="Q804" s="181">
        <f t="shared" si="49"/>
        <v>160.19999999999999</v>
      </c>
    </row>
    <row r="805" spans="1:17">
      <c r="A805" s="5" t="s">
        <v>603</v>
      </c>
      <c r="B805" s="68" t="s">
        <v>765</v>
      </c>
      <c r="C805" s="119">
        <v>1069</v>
      </c>
      <c r="D805" s="7" t="s">
        <v>379</v>
      </c>
      <c r="F805" s="8">
        <v>4.5019999999999998</v>
      </c>
      <c r="G805" s="93">
        <v>13</v>
      </c>
      <c r="H805" s="4">
        <v>8599</v>
      </c>
      <c r="I805" s="37"/>
      <c r="J805" s="131">
        <v>8599</v>
      </c>
      <c r="K805" s="143">
        <f t="shared" si="50"/>
        <v>0</v>
      </c>
      <c r="L805" s="152">
        <v>42263</v>
      </c>
      <c r="M805" s="34"/>
      <c r="N805" s="161">
        <v>6798</v>
      </c>
      <c r="O805" s="171">
        <f t="shared" ref="O805:O868" si="51">F805*150</f>
        <v>675.3</v>
      </c>
      <c r="Q805" s="181">
        <f t="shared" ref="Q805:Q868" si="52">H805-N805-O805</f>
        <v>1125.7</v>
      </c>
    </row>
    <row r="806" spans="1:17">
      <c r="A806" s="5" t="s">
        <v>1058</v>
      </c>
      <c r="B806" s="68" t="s">
        <v>778</v>
      </c>
      <c r="C806" s="119">
        <v>1070</v>
      </c>
      <c r="D806" s="7" t="s">
        <v>772</v>
      </c>
      <c r="F806" s="8">
        <v>0.47599999999999998</v>
      </c>
      <c r="G806" s="93">
        <v>3</v>
      </c>
      <c r="H806" s="4">
        <v>1982</v>
      </c>
      <c r="J806" s="131">
        <v>1982</v>
      </c>
      <c r="K806" s="143">
        <f t="shared" si="50"/>
        <v>0</v>
      </c>
      <c r="L806" s="152">
        <v>42263</v>
      </c>
      <c r="M806" s="34">
        <v>42278</v>
      </c>
      <c r="N806" s="161">
        <v>1673</v>
      </c>
      <c r="O806" s="171">
        <f t="shared" si="51"/>
        <v>71.399999999999991</v>
      </c>
      <c r="Q806" s="181">
        <f t="shared" si="52"/>
        <v>237.60000000000002</v>
      </c>
    </row>
    <row r="807" spans="1:17">
      <c r="A807" s="5" t="s">
        <v>811</v>
      </c>
      <c r="B807" s="68" t="s">
        <v>812</v>
      </c>
      <c r="C807" s="121">
        <v>1071</v>
      </c>
      <c r="D807" s="7" t="s">
        <v>813</v>
      </c>
      <c r="F807" s="8">
        <v>5.5490000000000004</v>
      </c>
      <c r="G807" s="93">
        <v>25</v>
      </c>
      <c r="H807" s="4">
        <v>8933</v>
      </c>
      <c r="J807" s="131">
        <v>8933</v>
      </c>
      <c r="K807" s="143">
        <f t="shared" si="50"/>
        <v>0</v>
      </c>
      <c r="L807" s="152">
        <v>42263</v>
      </c>
      <c r="M807" s="34"/>
      <c r="N807" s="161">
        <v>6714</v>
      </c>
      <c r="O807" s="171">
        <f t="shared" si="51"/>
        <v>832.35</v>
      </c>
      <c r="Q807" s="181">
        <f t="shared" si="52"/>
        <v>1386.65</v>
      </c>
    </row>
    <row r="808" spans="1:17">
      <c r="A808" s="5" t="s">
        <v>814</v>
      </c>
      <c r="B808" s="68" t="s">
        <v>815</v>
      </c>
      <c r="C808" s="119">
        <v>1072</v>
      </c>
      <c r="D808" s="7" t="s">
        <v>816</v>
      </c>
      <c r="F808" s="8">
        <v>2.2559999999999998</v>
      </c>
      <c r="G808" s="93">
        <v>9</v>
      </c>
      <c r="H808" s="4">
        <v>5483</v>
      </c>
      <c r="J808" s="131">
        <v>5483</v>
      </c>
      <c r="K808" s="143">
        <f t="shared" si="50"/>
        <v>0</v>
      </c>
      <c r="L808" s="152">
        <v>42263</v>
      </c>
      <c r="M808" s="34">
        <v>42278</v>
      </c>
      <c r="N808" s="161">
        <v>4580</v>
      </c>
      <c r="O808" s="171">
        <f t="shared" si="51"/>
        <v>338.4</v>
      </c>
      <c r="Q808" s="181">
        <f t="shared" si="52"/>
        <v>564.6</v>
      </c>
    </row>
    <row r="809" spans="1:17">
      <c r="A809" s="5" t="s">
        <v>814</v>
      </c>
      <c r="B809" s="68" t="s">
        <v>815</v>
      </c>
      <c r="C809" s="119">
        <v>1073</v>
      </c>
      <c r="D809" s="7" t="s">
        <v>817</v>
      </c>
      <c r="F809" s="8">
        <v>2.2999999999999998</v>
      </c>
      <c r="G809" s="93">
        <v>11</v>
      </c>
      <c r="H809" s="4">
        <v>5589</v>
      </c>
      <c r="J809" s="131">
        <v>5589</v>
      </c>
      <c r="K809" s="143">
        <f t="shared" si="50"/>
        <v>0</v>
      </c>
      <c r="L809" s="152">
        <v>42263</v>
      </c>
      <c r="M809" s="34">
        <v>42278</v>
      </c>
      <c r="N809" s="161">
        <v>4669</v>
      </c>
      <c r="O809" s="171">
        <f t="shared" si="51"/>
        <v>345</v>
      </c>
      <c r="Q809" s="181">
        <f t="shared" si="52"/>
        <v>575</v>
      </c>
    </row>
    <row r="810" spans="1:17">
      <c r="A810" s="5" t="s">
        <v>814</v>
      </c>
      <c r="B810" s="68" t="s">
        <v>815</v>
      </c>
      <c r="C810" s="119">
        <v>1074</v>
      </c>
      <c r="D810" s="7" t="s">
        <v>818</v>
      </c>
      <c r="F810" s="8">
        <v>0.89200000000000002</v>
      </c>
      <c r="G810" s="93" t="s">
        <v>109</v>
      </c>
      <c r="H810" s="4">
        <v>5885</v>
      </c>
      <c r="J810" s="131">
        <v>5885</v>
      </c>
      <c r="K810" s="143">
        <f t="shared" si="50"/>
        <v>0</v>
      </c>
      <c r="L810" s="152">
        <v>42263</v>
      </c>
      <c r="M810" s="34">
        <v>42278</v>
      </c>
      <c r="N810" s="161">
        <v>5512</v>
      </c>
      <c r="O810" s="171">
        <f t="shared" si="51"/>
        <v>133.80000000000001</v>
      </c>
      <c r="Q810" s="181">
        <f t="shared" si="52"/>
        <v>239.2</v>
      </c>
    </row>
    <row r="811" spans="1:17">
      <c r="A811" s="5" t="s">
        <v>814</v>
      </c>
      <c r="B811" s="68" t="s">
        <v>815</v>
      </c>
      <c r="C811" s="119">
        <v>1075</v>
      </c>
      <c r="D811" s="7" t="s">
        <v>818</v>
      </c>
      <c r="F811" s="8">
        <v>0.44600000000000001</v>
      </c>
      <c r="G811" s="93" t="s">
        <v>524</v>
      </c>
      <c r="H811" s="4">
        <v>2942</v>
      </c>
      <c r="J811" s="131">
        <v>2942</v>
      </c>
      <c r="K811" s="143">
        <f t="shared" si="50"/>
        <v>0</v>
      </c>
      <c r="L811" s="152">
        <v>42263</v>
      </c>
      <c r="M811" s="34">
        <v>42278</v>
      </c>
      <c r="N811" s="161">
        <v>2756</v>
      </c>
      <c r="O811" s="171">
        <f t="shared" si="51"/>
        <v>66.900000000000006</v>
      </c>
      <c r="Q811" s="181">
        <f t="shared" si="52"/>
        <v>119.1</v>
      </c>
    </row>
    <row r="812" spans="1:17">
      <c r="A812" s="5" t="s">
        <v>814</v>
      </c>
      <c r="B812" s="68" t="s">
        <v>815</v>
      </c>
      <c r="C812" s="119">
        <v>1076</v>
      </c>
      <c r="D812" s="7" t="s">
        <v>817</v>
      </c>
      <c r="F812" s="8">
        <v>0.44600000000000001</v>
      </c>
      <c r="G812" s="93" t="s">
        <v>524</v>
      </c>
      <c r="H812" s="4">
        <v>2942</v>
      </c>
      <c r="J812" s="131">
        <v>2942</v>
      </c>
      <c r="K812" s="143">
        <f t="shared" si="50"/>
        <v>0</v>
      </c>
      <c r="L812" s="152">
        <v>42263</v>
      </c>
      <c r="M812" s="34">
        <v>42278</v>
      </c>
      <c r="N812" s="161">
        <v>2756</v>
      </c>
      <c r="O812" s="171">
        <f t="shared" si="51"/>
        <v>66.900000000000006</v>
      </c>
      <c r="Q812" s="181">
        <f t="shared" si="52"/>
        <v>119.1</v>
      </c>
    </row>
    <row r="813" spans="1:17">
      <c r="A813" s="5" t="s">
        <v>774</v>
      </c>
      <c r="B813" s="68" t="s">
        <v>775</v>
      </c>
      <c r="C813" s="121">
        <v>1077</v>
      </c>
      <c r="D813" s="7" t="s">
        <v>61</v>
      </c>
      <c r="F813" s="8">
        <v>1.0009999999999999</v>
      </c>
      <c r="G813" s="93">
        <v>6</v>
      </c>
      <c r="H813" s="4">
        <v>2102</v>
      </c>
      <c r="J813" s="131">
        <v>2102</v>
      </c>
      <c r="K813" s="143">
        <f t="shared" si="50"/>
        <v>0</v>
      </c>
      <c r="L813" s="152">
        <v>42264</v>
      </c>
      <c r="M813" s="34"/>
      <c r="N813" s="161">
        <v>1574</v>
      </c>
      <c r="O813" s="171">
        <f t="shared" si="51"/>
        <v>150.14999999999998</v>
      </c>
      <c r="Q813" s="181">
        <f t="shared" si="52"/>
        <v>377.85</v>
      </c>
    </row>
    <row r="814" spans="1:17">
      <c r="A814" s="5" t="s">
        <v>299</v>
      </c>
      <c r="B814" s="68">
        <v>89133817880</v>
      </c>
      <c r="C814" s="119">
        <v>1078</v>
      </c>
      <c r="D814" s="7" t="s">
        <v>820</v>
      </c>
      <c r="F814" s="8">
        <v>10.694000000000001</v>
      </c>
      <c r="G814" s="93">
        <v>40</v>
      </c>
      <c r="H814" s="4">
        <v>30459</v>
      </c>
      <c r="I814" s="37"/>
      <c r="J814" s="139">
        <v>30459</v>
      </c>
      <c r="K814" s="143">
        <f t="shared" si="50"/>
        <v>0</v>
      </c>
      <c r="L814" s="152">
        <v>42264</v>
      </c>
      <c r="M814" s="34"/>
      <c r="N814" s="161">
        <v>24765</v>
      </c>
      <c r="O814" s="171">
        <f t="shared" si="51"/>
        <v>1604.1000000000001</v>
      </c>
      <c r="Q814" s="181">
        <f t="shared" si="52"/>
        <v>4089.8999999999996</v>
      </c>
    </row>
    <row r="815" spans="1:17">
      <c r="A815" s="5" t="s">
        <v>299</v>
      </c>
      <c r="B815" s="68">
        <v>89133817880</v>
      </c>
      <c r="C815" s="119">
        <v>1079</v>
      </c>
      <c r="D815" s="7" t="s">
        <v>820</v>
      </c>
      <c r="F815" s="8">
        <v>0.156</v>
      </c>
      <c r="G815" s="93" t="s">
        <v>109</v>
      </c>
      <c r="H815" s="4">
        <v>2700</v>
      </c>
      <c r="I815" s="37"/>
      <c r="J815" s="139">
        <v>2700</v>
      </c>
      <c r="K815" s="143">
        <f t="shared" si="50"/>
        <v>0</v>
      </c>
      <c r="L815" s="152">
        <v>42264</v>
      </c>
      <c r="M815" s="34"/>
      <c r="N815" s="161">
        <v>1950</v>
      </c>
      <c r="O815" s="171">
        <f t="shared" si="51"/>
        <v>23.4</v>
      </c>
      <c r="Q815" s="181">
        <f t="shared" si="52"/>
        <v>726.6</v>
      </c>
    </row>
    <row r="816" spans="1:17">
      <c r="A816" s="5" t="s">
        <v>299</v>
      </c>
      <c r="B816" s="68">
        <v>89133817880</v>
      </c>
      <c r="C816" s="119">
        <v>1080</v>
      </c>
      <c r="D816" s="7" t="s">
        <v>821</v>
      </c>
      <c r="F816" s="8">
        <v>1.2170000000000001</v>
      </c>
      <c r="G816" s="93">
        <v>2</v>
      </c>
      <c r="H816" s="4">
        <v>2373</v>
      </c>
      <c r="I816" s="37"/>
      <c r="J816" s="139">
        <v>2373</v>
      </c>
      <c r="K816" s="143">
        <f t="shared" si="50"/>
        <v>0</v>
      </c>
      <c r="L816" s="152">
        <v>42264</v>
      </c>
      <c r="M816" s="34"/>
      <c r="N816" s="161">
        <v>1886</v>
      </c>
      <c r="O816" s="171">
        <f t="shared" si="51"/>
        <v>182.55</v>
      </c>
      <c r="Q816" s="181">
        <f t="shared" si="52"/>
        <v>304.45</v>
      </c>
    </row>
    <row r="817" spans="1:17">
      <c r="A817" s="5" t="s">
        <v>465</v>
      </c>
      <c r="B817" s="68" t="s">
        <v>715</v>
      </c>
      <c r="C817" s="119">
        <v>1081</v>
      </c>
      <c r="D817" s="7" t="s">
        <v>822</v>
      </c>
      <c r="F817" s="8">
        <v>3.2669999999999999</v>
      </c>
      <c r="G817" s="93">
        <v>6</v>
      </c>
      <c r="H817" s="4">
        <v>6959</v>
      </c>
      <c r="J817" s="139">
        <v>6959</v>
      </c>
      <c r="K817" s="143">
        <f t="shared" si="50"/>
        <v>0</v>
      </c>
      <c r="L817" s="152">
        <v>42264</v>
      </c>
      <c r="M817" s="34">
        <v>42279</v>
      </c>
      <c r="N817" s="161">
        <v>5651</v>
      </c>
      <c r="O817" s="171">
        <f t="shared" si="51"/>
        <v>490.05</v>
      </c>
      <c r="Q817" s="181">
        <f t="shared" si="52"/>
        <v>817.95</v>
      </c>
    </row>
    <row r="818" spans="1:17">
      <c r="A818" s="5" t="s">
        <v>730</v>
      </c>
      <c r="B818" s="68">
        <v>89231188522</v>
      </c>
      <c r="C818" s="119">
        <v>1082</v>
      </c>
      <c r="D818" s="7" t="s">
        <v>797</v>
      </c>
      <c r="F818" s="8">
        <v>0.95399999999999996</v>
      </c>
      <c r="G818" s="93" t="s">
        <v>823</v>
      </c>
      <c r="H818" s="4">
        <v>1910</v>
      </c>
      <c r="J818" s="131">
        <v>1910</v>
      </c>
      <c r="K818" s="143">
        <f t="shared" si="50"/>
        <v>0</v>
      </c>
      <c r="L818" s="152">
        <v>42268</v>
      </c>
      <c r="M818" s="34"/>
      <c r="N818" s="161">
        <v>1510</v>
      </c>
      <c r="O818" s="171">
        <f t="shared" si="51"/>
        <v>143.1</v>
      </c>
      <c r="Q818" s="181">
        <f t="shared" si="52"/>
        <v>256.89999999999998</v>
      </c>
    </row>
    <row r="819" spans="1:17">
      <c r="A819" s="5" t="s">
        <v>417</v>
      </c>
      <c r="B819" s="68" t="s">
        <v>419</v>
      </c>
      <c r="C819" s="119">
        <v>1083</v>
      </c>
      <c r="D819" s="7" t="s">
        <v>639</v>
      </c>
      <c r="F819" s="8">
        <v>4.1509999999999998</v>
      </c>
      <c r="G819" s="93">
        <v>20</v>
      </c>
      <c r="H819" s="4">
        <v>9774</v>
      </c>
      <c r="J819" s="131">
        <v>9774</v>
      </c>
      <c r="K819" s="143">
        <f t="shared" si="50"/>
        <v>0</v>
      </c>
      <c r="L819" s="152">
        <v>42269</v>
      </c>
      <c r="M819" s="34">
        <v>42279</v>
      </c>
      <c r="N819" s="161">
        <v>6568</v>
      </c>
      <c r="O819" s="171">
        <f t="shared" si="51"/>
        <v>622.65</v>
      </c>
      <c r="Q819" s="181">
        <f t="shared" si="52"/>
        <v>2583.35</v>
      </c>
    </row>
    <row r="820" spans="1:17">
      <c r="A820" s="5" t="s">
        <v>824</v>
      </c>
      <c r="B820" s="68" t="s">
        <v>825</v>
      </c>
      <c r="C820" s="119">
        <v>1084</v>
      </c>
      <c r="D820" s="7" t="s">
        <v>826</v>
      </c>
      <c r="H820" s="4">
        <v>2180</v>
      </c>
      <c r="J820" s="131">
        <v>2180</v>
      </c>
      <c r="K820" s="143">
        <f t="shared" si="50"/>
        <v>0</v>
      </c>
      <c r="L820" s="152">
        <v>42270</v>
      </c>
      <c r="N820" s="161">
        <v>1558</v>
      </c>
      <c r="O820" s="171">
        <f t="shared" si="51"/>
        <v>0</v>
      </c>
      <c r="Q820" s="181">
        <f t="shared" si="52"/>
        <v>622</v>
      </c>
    </row>
    <row r="821" spans="1:17">
      <c r="A821" s="5" t="s">
        <v>827</v>
      </c>
      <c r="B821" s="68" t="s">
        <v>828</v>
      </c>
      <c r="C821" s="119">
        <v>1085</v>
      </c>
      <c r="D821" s="7" t="s">
        <v>540</v>
      </c>
      <c r="F821" s="8">
        <v>1.5660000000000001</v>
      </c>
      <c r="G821" s="93">
        <v>5</v>
      </c>
      <c r="H821" s="4">
        <v>4533</v>
      </c>
      <c r="J821" s="131">
        <v>4533</v>
      </c>
      <c r="K821" s="143">
        <f t="shared" si="50"/>
        <v>0</v>
      </c>
      <c r="L821" s="152">
        <v>42270</v>
      </c>
      <c r="M821" s="34">
        <v>42290</v>
      </c>
      <c r="N821" s="161">
        <v>3137</v>
      </c>
      <c r="O821" s="171">
        <f t="shared" si="51"/>
        <v>234.9</v>
      </c>
      <c r="Q821" s="181">
        <f t="shared" si="52"/>
        <v>1161.0999999999999</v>
      </c>
    </row>
    <row r="822" spans="1:17">
      <c r="A822" s="5" t="s">
        <v>811</v>
      </c>
      <c r="B822" s="68" t="s">
        <v>812</v>
      </c>
      <c r="C822" s="121">
        <v>1086</v>
      </c>
      <c r="D822" s="7" t="s">
        <v>813</v>
      </c>
      <c r="F822" s="8">
        <v>0.99299999999999999</v>
      </c>
      <c r="G822" s="93" t="s">
        <v>829</v>
      </c>
      <c r="H822" s="4">
        <v>1610</v>
      </c>
      <c r="J822" s="131">
        <v>1610</v>
      </c>
      <c r="K822" s="143">
        <f t="shared" si="50"/>
        <v>0</v>
      </c>
      <c r="L822" s="152">
        <v>42270</v>
      </c>
      <c r="M822" s="34"/>
      <c r="N822" s="161">
        <v>1210</v>
      </c>
      <c r="O822" s="171">
        <f t="shared" si="51"/>
        <v>148.94999999999999</v>
      </c>
      <c r="Q822" s="181">
        <f t="shared" si="52"/>
        <v>251.05</v>
      </c>
    </row>
    <row r="823" spans="1:17">
      <c r="A823" s="5" t="s">
        <v>806</v>
      </c>
      <c r="B823" s="68" t="s">
        <v>819</v>
      </c>
      <c r="C823" s="119">
        <v>1087</v>
      </c>
      <c r="D823" s="7" t="s">
        <v>551</v>
      </c>
      <c r="F823" s="8">
        <v>3.597</v>
      </c>
      <c r="G823" s="93">
        <v>8</v>
      </c>
      <c r="H823" s="4">
        <v>7589</v>
      </c>
      <c r="J823" s="131">
        <v>7589</v>
      </c>
      <c r="K823" s="143">
        <f t="shared" si="50"/>
        <v>0</v>
      </c>
      <c r="L823" s="152">
        <v>42270</v>
      </c>
      <c r="M823" s="34"/>
      <c r="N823" s="161">
        <v>4352</v>
      </c>
      <c r="O823" s="171">
        <f t="shared" si="51"/>
        <v>539.54999999999995</v>
      </c>
      <c r="Q823" s="181">
        <f t="shared" si="52"/>
        <v>2697.45</v>
      </c>
    </row>
    <row r="824" spans="1:17">
      <c r="A824" s="5" t="s">
        <v>806</v>
      </c>
      <c r="B824" s="68" t="s">
        <v>819</v>
      </c>
      <c r="C824" s="119">
        <v>1088</v>
      </c>
      <c r="D824" s="7" t="s">
        <v>830</v>
      </c>
      <c r="F824" s="8">
        <v>1.071</v>
      </c>
      <c r="G824" s="93">
        <v>4</v>
      </c>
      <c r="H824" s="4">
        <v>2261</v>
      </c>
      <c r="J824" s="131">
        <v>2261</v>
      </c>
      <c r="K824" s="143">
        <f t="shared" si="50"/>
        <v>0</v>
      </c>
      <c r="L824" s="152">
        <v>42270</v>
      </c>
      <c r="M824" s="34"/>
      <c r="N824" s="161">
        <v>1245</v>
      </c>
      <c r="O824" s="171">
        <f t="shared" si="51"/>
        <v>160.65</v>
      </c>
      <c r="Q824" s="181">
        <f t="shared" si="52"/>
        <v>855.35</v>
      </c>
    </row>
    <row r="825" spans="1:17">
      <c r="A825" s="5" t="s">
        <v>811</v>
      </c>
      <c r="B825" s="68" t="s">
        <v>812</v>
      </c>
      <c r="C825" s="121">
        <v>1089</v>
      </c>
      <c r="D825" s="7" t="s">
        <v>831</v>
      </c>
      <c r="F825" s="8">
        <v>5.1379999999999999</v>
      </c>
      <c r="G825" s="93">
        <v>18</v>
      </c>
      <c r="H825" s="4">
        <v>9813</v>
      </c>
      <c r="J825" s="131">
        <v>9813</v>
      </c>
      <c r="K825" s="143">
        <f t="shared" si="50"/>
        <v>0</v>
      </c>
      <c r="L825" s="152">
        <v>42272</v>
      </c>
      <c r="M825" s="34"/>
      <c r="N825" s="161">
        <v>7758</v>
      </c>
      <c r="O825" s="171">
        <f t="shared" si="51"/>
        <v>770.69999999999993</v>
      </c>
      <c r="Q825" s="181">
        <f t="shared" si="52"/>
        <v>1284.3000000000002</v>
      </c>
    </row>
    <row r="826" spans="1:17">
      <c r="A826" s="5" t="s">
        <v>1059</v>
      </c>
      <c r="B826" s="68" t="s">
        <v>778</v>
      </c>
      <c r="C826" s="119">
        <v>1090</v>
      </c>
      <c r="D826" s="7" t="s">
        <v>832</v>
      </c>
      <c r="F826" s="8">
        <v>1.5189999999999999</v>
      </c>
      <c r="G826" s="93">
        <v>8</v>
      </c>
      <c r="H826" s="4">
        <v>2750</v>
      </c>
      <c r="J826" s="131">
        <v>2750</v>
      </c>
      <c r="K826" s="143">
        <f t="shared" si="50"/>
        <v>0</v>
      </c>
      <c r="L826" s="152">
        <v>42272</v>
      </c>
      <c r="M826" s="34"/>
      <c r="N826" s="161">
        <v>2293</v>
      </c>
      <c r="O826" s="171">
        <f t="shared" si="51"/>
        <v>227.85</v>
      </c>
      <c r="Q826" s="181">
        <f t="shared" si="52"/>
        <v>229.15</v>
      </c>
    </row>
    <row r="827" spans="1:17">
      <c r="A827" s="5" t="s">
        <v>417</v>
      </c>
      <c r="B827" s="68" t="s">
        <v>419</v>
      </c>
      <c r="C827" s="121">
        <v>1091</v>
      </c>
      <c r="D827" s="7" t="s">
        <v>461</v>
      </c>
      <c r="F827" s="8">
        <v>8.1829999999999998</v>
      </c>
      <c r="G827" s="93">
        <v>15</v>
      </c>
      <c r="H827" s="4">
        <v>19273</v>
      </c>
      <c r="J827" s="131">
        <v>19273</v>
      </c>
      <c r="K827" s="143">
        <f t="shared" si="50"/>
        <v>0</v>
      </c>
      <c r="L827" s="152">
        <v>42272</v>
      </c>
      <c r="M827" s="34"/>
      <c r="N827" s="161">
        <v>13206</v>
      </c>
      <c r="O827" s="171">
        <f t="shared" si="51"/>
        <v>1227.45</v>
      </c>
      <c r="Q827" s="181">
        <f t="shared" si="52"/>
        <v>4839.55</v>
      </c>
    </row>
    <row r="828" spans="1:17">
      <c r="A828" s="5" t="s">
        <v>730</v>
      </c>
      <c r="B828" s="68">
        <v>89231188522</v>
      </c>
      <c r="C828" s="119">
        <v>1092</v>
      </c>
      <c r="D828" s="7" t="s">
        <v>797</v>
      </c>
      <c r="F828" s="8">
        <v>0.995</v>
      </c>
      <c r="G828" s="93" t="s">
        <v>833</v>
      </c>
      <c r="H828" s="4">
        <v>1910</v>
      </c>
      <c r="J828" s="131">
        <v>1910</v>
      </c>
      <c r="K828" s="143">
        <f t="shared" si="50"/>
        <v>0</v>
      </c>
      <c r="L828" s="152">
        <v>42272</v>
      </c>
      <c r="M828" s="34"/>
      <c r="N828" s="161">
        <v>1510</v>
      </c>
      <c r="O828" s="171">
        <f t="shared" si="51"/>
        <v>149.25</v>
      </c>
      <c r="Q828" s="181">
        <f t="shared" si="52"/>
        <v>250.75</v>
      </c>
    </row>
    <row r="829" spans="1:17">
      <c r="A829" s="5" t="s">
        <v>834</v>
      </c>
      <c r="B829" s="68">
        <v>89139022333</v>
      </c>
      <c r="C829" s="119">
        <v>1093</v>
      </c>
      <c r="D829" s="7" t="s">
        <v>836</v>
      </c>
      <c r="F829" s="8">
        <v>1.7330000000000001</v>
      </c>
      <c r="G829" s="93">
        <v>9</v>
      </c>
      <c r="H829" s="4">
        <v>3691</v>
      </c>
      <c r="J829" s="131">
        <v>3691</v>
      </c>
      <c r="K829" s="143">
        <f t="shared" si="50"/>
        <v>0</v>
      </c>
      <c r="L829" s="152">
        <v>42276</v>
      </c>
      <c r="M829" s="34">
        <v>42304</v>
      </c>
      <c r="N829" s="161">
        <v>2998</v>
      </c>
      <c r="O829" s="171">
        <f t="shared" si="51"/>
        <v>259.95</v>
      </c>
      <c r="Q829" s="181">
        <f t="shared" si="52"/>
        <v>433.05</v>
      </c>
    </row>
    <row r="830" spans="1:17">
      <c r="A830" s="5" t="s">
        <v>687</v>
      </c>
      <c r="C830" s="119">
        <v>1094</v>
      </c>
      <c r="D830" s="7" t="s">
        <v>837</v>
      </c>
      <c r="F830" s="8">
        <v>2.0830000000000002</v>
      </c>
      <c r="G830" s="93">
        <v>8</v>
      </c>
      <c r="H830" s="4">
        <v>4957</v>
      </c>
      <c r="J830" s="131">
        <v>4957</v>
      </c>
      <c r="K830" s="143">
        <f t="shared" si="50"/>
        <v>0</v>
      </c>
      <c r="L830" s="152">
        <v>42276</v>
      </c>
      <c r="M830" s="34">
        <v>14</v>
      </c>
      <c r="N830" s="161">
        <v>3656</v>
      </c>
      <c r="O830" s="171">
        <f t="shared" si="51"/>
        <v>312.45000000000005</v>
      </c>
      <c r="Q830" s="181">
        <f t="shared" si="52"/>
        <v>988.55</v>
      </c>
    </row>
    <row r="831" spans="1:17">
      <c r="A831" s="5" t="s">
        <v>687</v>
      </c>
      <c r="C831" s="119">
        <v>1095</v>
      </c>
      <c r="D831" s="7" t="s">
        <v>35</v>
      </c>
      <c r="F831" s="8">
        <v>2.1840000000000002</v>
      </c>
      <c r="G831" s="93">
        <v>10</v>
      </c>
      <c r="H831" s="4">
        <v>7142</v>
      </c>
      <c r="J831" s="131">
        <v>7142</v>
      </c>
      <c r="K831" s="143">
        <f t="shared" si="50"/>
        <v>0</v>
      </c>
      <c r="L831" s="152">
        <v>42276</v>
      </c>
      <c r="M831" s="34">
        <v>14</v>
      </c>
      <c r="N831" s="161">
        <v>3887</v>
      </c>
      <c r="O831" s="171">
        <f t="shared" si="51"/>
        <v>327.60000000000002</v>
      </c>
      <c r="Q831" s="181">
        <f t="shared" si="52"/>
        <v>2927.4</v>
      </c>
    </row>
    <row r="832" spans="1:17">
      <c r="A832" s="5" t="s">
        <v>835</v>
      </c>
      <c r="B832" s="68">
        <v>89133873178</v>
      </c>
      <c r="C832" s="119">
        <v>1096</v>
      </c>
      <c r="D832" s="7" t="s">
        <v>723</v>
      </c>
      <c r="F832" s="8">
        <v>3.26</v>
      </c>
      <c r="G832" s="93">
        <v>15</v>
      </c>
      <c r="H832" s="4">
        <v>10100</v>
      </c>
      <c r="J832" s="131">
        <v>10100</v>
      </c>
      <c r="K832" s="143">
        <f t="shared" si="50"/>
        <v>0</v>
      </c>
      <c r="L832" s="152">
        <v>42277</v>
      </c>
      <c r="M832" s="34">
        <v>42292</v>
      </c>
      <c r="N832" s="161">
        <v>6502</v>
      </c>
      <c r="O832" s="171">
        <f t="shared" si="51"/>
        <v>488.99999999999994</v>
      </c>
      <c r="Q832" s="181">
        <f t="shared" si="52"/>
        <v>3109</v>
      </c>
    </row>
    <row r="833" spans="1:17">
      <c r="A833" s="5" t="s">
        <v>838</v>
      </c>
      <c r="B833" s="68">
        <v>89139852019</v>
      </c>
      <c r="C833" s="119">
        <v>1097</v>
      </c>
      <c r="D833" s="7" t="s">
        <v>132</v>
      </c>
      <c r="F833" s="53">
        <v>3.165</v>
      </c>
      <c r="G833" s="93">
        <v>16</v>
      </c>
      <c r="H833" s="4">
        <v>6046</v>
      </c>
      <c r="I833" s="37"/>
      <c r="J833" s="138">
        <v>6046</v>
      </c>
      <c r="K833" s="143">
        <f t="shared" si="50"/>
        <v>0</v>
      </c>
      <c r="L833" s="152">
        <v>42277</v>
      </c>
      <c r="M833" s="34"/>
      <c r="N833" s="161">
        <v>4780</v>
      </c>
      <c r="O833" s="171">
        <f t="shared" si="51"/>
        <v>474.75</v>
      </c>
      <c r="Q833" s="181">
        <f t="shared" si="52"/>
        <v>791.25</v>
      </c>
    </row>
    <row r="834" spans="1:17">
      <c r="A834" s="5" t="s">
        <v>838</v>
      </c>
      <c r="B834" s="68">
        <v>89139852019</v>
      </c>
      <c r="C834" s="119">
        <v>1098</v>
      </c>
      <c r="D834" s="7" t="s">
        <v>154</v>
      </c>
      <c r="F834" s="53">
        <v>2.3860000000000001</v>
      </c>
      <c r="G834" s="93">
        <v>9</v>
      </c>
      <c r="H834" s="4">
        <v>4558</v>
      </c>
      <c r="I834" s="37"/>
      <c r="J834" s="138">
        <v>4558</v>
      </c>
      <c r="K834" s="143">
        <f t="shared" si="50"/>
        <v>0</v>
      </c>
      <c r="L834" s="152">
        <v>42277</v>
      </c>
      <c r="M834" s="34"/>
      <c r="N834" s="161">
        <v>3602</v>
      </c>
      <c r="O834" s="171">
        <f t="shared" si="51"/>
        <v>357.90000000000003</v>
      </c>
      <c r="Q834" s="181">
        <f t="shared" si="52"/>
        <v>598.09999999999991</v>
      </c>
    </row>
    <row r="835" spans="1:17">
      <c r="A835" s="5" t="s">
        <v>839</v>
      </c>
      <c r="C835" s="119">
        <v>1099</v>
      </c>
      <c r="D835" s="7" t="s">
        <v>158</v>
      </c>
      <c r="F835" s="8">
        <v>5.7119999999999997</v>
      </c>
      <c r="G835" s="93">
        <v>22</v>
      </c>
      <c r="H835" s="4">
        <v>8625</v>
      </c>
      <c r="J835" s="138">
        <v>8625</v>
      </c>
      <c r="K835" s="143">
        <f t="shared" si="50"/>
        <v>0</v>
      </c>
      <c r="L835" s="152">
        <v>42278</v>
      </c>
      <c r="M835" s="34"/>
      <c r="N835" s="161">
        <v>8625</v>
      </c>
      <c r="O835" s="171">
        <f t="shared" si="51"/>
        <v>856.8</v>
      </c>
      <c r="Q835" s="181">
        <f t="shared" si="52"/>
        <v>-856.8</v>
      </c>
    </row>
    <row r="836" spans="1:17">
      <c r="A836" s="5" t="s">
        <v>417</v>
      </c>
      <c r="B836" s="68" t="s">
        <v>419</v>
      </c>
      <c r="C836" s="119">
        <v>1100</v>
      </c>
      <c r="D836" s="7" t="s">
        <v>639</v>
      </c>
      <c r="F836" s="8">
        <v>0.111</v>
      </c>
      <c r="G836" s="93">
        <v>1</v>
      </c>
      <c r="H836" s="4">
        <v>1521</v>
      </c>
      <c r="I836" s="37"/>
      <c r="J836" s="131">
        <v>1521</v>
      </c>
      <c r="K836" s="143">
        <f t="shared" si="50"/>
        <v>0</v>
      </c>
      <c r="L836" s="152">
        <v>42279</v>
      </c>
      <c r="M836" s="34"/>
      <c r="N836" s="161">
        <v>917</v>
      </c>
      <c r="O836" s="171">
        <f t="shared" si="51"/>
        <v>16.649999999999999</v>
      </c>
      <c r="Q836" s="181">
        <f t="shared" si="52"/>
        <v>587.35</v>
      </c>
    </row>
    <row r="837" spans="1:17">
      <c r="A837" s="5" t="s">
        <v>603</v>
      </c>
      <c r="B837" s="68" t="s">
        <v>765</v>
      </c>
      <c r="C837" s="119">
        <v>1101</v>
      </c>
      <c r="D837" s="7" t="s">
        <v>379</v>
      </c>
      <c r="F837" s="8">
        <v>1.925</v>
      </c>
      <c r="G837" s="93">
        <v>4</v>
      </c>
      <c r="H837" s="4">
        <v>3676</v>
      </c>
      <c r="I837" s="37"/>
      <c r="J837" s="131">
        <v>3676</v>
      </c>
      <c r="K837" s="143">
        <f t="shared" si="50"/>
        <v>0</v>
      </c>
      <c r="L837" s="152">
        <v>42279</v>
      </c>
      <c r="M837" s="34"/>
      <c r="N837" s="161">
        <v>2906</v>
      </c>
      <c r="O837" s="171">
        <f t="shared" si="51"/>
        <v>288.75</v>
      </c>
      <c r="Q837" s="181">
        <f t="shared" si="52"/>
        <v>481.25</v>
      </c>
    </row>
    <row r="838" spans="1:17">
      <c r="A838" s="5" t="s">
        <v>840</v>
      </c>
      <c r="B838" s="68" t="s">
        <v>841</v>
      </c>
      <c r="C838" s="119">
        <v>1102</v>
      </c>
      <c r="D838" s="7" t="s">
        <v>842</v>
      </c>
      <c r="F838" s="8">
        <v>1.84</v>
      </c>
      <c r="G838" s="93">
        <v>9</v>
      </c>
      <c r="H838" s="4">
        <v>2963</v>
      </c>
      <c r="J838" s="131">
        <v>2963</v>
      </c>
      <c r="K838" s="143">
        <f t="shared" si="50"/>
        <v>0</v>
      </c>
      <c r="L838" s="152">
        <v>42282</v>
      </c>
      <c r="M838" s="34"/>
      <c r="N838" s="161">
        <v>2226</v>
      </c>
      <c r="O838" s="171">
        <f t="shared" si="51"/>
        <v>276</v>
      </c>
      <c r="Q838" s="181">
        <f t="shared" si="52"/>
        <v>461</v>
      </c>
    </row>
    <row r="839" spans="1:17">
      <c r="A839" s="5" t="s">
        <v>603</v>
      </c>
      <c r="B839" s="68" t="s">
        <v>765</v>
      </c>
      <c r="C839" s="119">
        <v>1103</v>
      </c>
      <c r="D839" s="7" t="s">
        <v>644</v>
      </c>
      <c r="F839" s="8">
        <v>5.3819999999999997</v>
      </c>
      <c r="G839" s="93">
        <v>23</v>
      </c>
      <c r="H839" s="4">
        <v>11463</v>
      </c>
      <c r="I839" s="37"/>
      <c r="J839" s="131">
        <v>11463</v>
      </c>
      <c r="K839" s="143">
        <f t="shared" si="50"/>
        <v>0</v>
      </c>
      <c r="L839" s="152">
        <v>42283</v>
      </c>
      <c r="M839" s="34"/>
      <c r="N839" s="161">
        <v>9310</v>
      </c>
      <c r="O839" s="171">
        <f t="shared" si="51"/>
        <v>807.3</v>
      </c>
      <c r="Q839" s="181">
        <f t="shared" si="52"/>
        <v>1345.7</v>
      </c>
    </row>
    <row r="840" spans="1:17">
      <c r="A840" s="5" t="s">
        <v>687</v>
      </c>
      <c r="B840" s="68" t="s">
        <v>752</v>
      </c>
      <c r="C840" s="119">
        <v>1104</v>
      </c>
      <c r="D840" s="7" t="s">
        <v>843</v>
      </c>
      <c r="F840" s="8">
        <v>2.1150000000000002</v>
      </c>
      <c r="G840" s="93">
        <v>9</v>
      </c>
      <c r="H840" s="4">
        <v>5543</v>
      </c>
      <c r="J840" s="131">
        <v>5543</v>
      </c>
      <c r="K840" s="143">
        <f t="shared" si="50"/>
        <v>0</v>
      </c>
      <c r="L840" s="152">
        <v>42291</v>
      </c>
      <c r="M840" s="34"/>
      <c r="N840" s="161">
        <v>4695</v>
      </c>
      <c r="O840" s="171">
        <f t="shared" si="51"/>
        <v>317.25000000000006</v>
      </c>
      <c r="Q840" s="181">
        <f t="shared" si="52"/>
        <v>530.75</v>
      </c>
    </row>
    <row r="841" spans="1:17">
      <c r="A841" s="5" t="s">
        <v>687</v>
      </c>
      <c r="B841" s="68" t="s">
        <v>752</v>
      </c>
      <c r="C841" s="119">
        <v>1105</v>
      </c>
      <c r="D841" s="7" t="s">
        <v>844</v>
      </c>
      <c r="F841" s="8">
        <v>2.0409999999999999</v>
      </c>
      <c r="G841" s="93">
        <v>12</v>
      </c>
      <c r="H841" s="4">
        <v>4858</v>
      </c>
      <c r="J841" s="131">
        <v>4858</v>
      </c>
      <c r="K841" s="143">
        <f t="shared" si="50"/>
        <v>0</v>
      </c>
      <c r="L841" s="152">
        <v>42291</v>
      </c>
      <c r="M841" s="34"/>
      <c r="N841" s="161">
        <v>3918</v>
      </c>
      <c r="O841" s="171">
        <f t="shared" si="51"/>
        <v>306.14999999999998</v>
      </c>
      <c r="Q841" s="181">
        <f t="shared" si="52"/>
        <v>633.85</v>
      </c>
    </row>
    <row r="842" spans="1:17">
      <c r="A842" s="5" t="s">
        <v>687</v>
      </c>
      <c r="B842" s="68" t="s">
        <v>752</v>
      </c>
      <c r="C842" s="119">
        <v>1106</v>
      </c>
      <c r="D842" s="7" t="s">
        <v>197</v>
      </c>
      <c r="F842" s="8">
        <v>4.51</v>
      </c>
      <c r="G842" s="93">
        <v>23</v>
      </c>
      <c r="H842" s="4">
        <v>20923</v>
      </c>
      <c r="J842" s="131">
        <v>20923</v>
      </c>
      <c r="K842" s="143">
        <f t="shared" si="50"/>
        <v>0</v>
      </c>
      <c r="L842" s="152">
        <v>42291</v>
      </c>
      <c r="M842" s="34"/>
      <c r="N842" s="161">
        <v>10703</v>
      </c>
      <c r="O842" s="171">
        <f t="shared" si="51"/>
        <v>676.5</v>
      </c>
      <c r="Q842" s="181">
        <f t="shared" si="52"/>
        <v>9543.5</v>
      </c>
    </row>
    <row r="843" spans="1:17">
      <c r="A843" s="5" t="s">
        <v>845</v>
      </c>
      <c r="B843" s="68">
        <v>89139439999</v>
      </c>
      <c r="C843" s="119">
        <v>1107</v>
      </c>
      <c r="D843" s="7" t="s">
        <v>846</v>
      </c>
      <c r="F843" s="8">
        <v>1.92</v>
      </c>
      <c r="G843" s="93">
        <v>11</v>
      </c>
      <c r="H843" s="4">
        <v>3994</v>
      </c>
      <c r="I843" s="37"/>
      <c r="J843" s="131">
        <v>3994</v>
      </c>
      <c r="K843" s="143">
        <f t="shared" si="50"/>
        <v>0</v>
      </c>
      <c r="L843" s="152">
        <v>42289</v>
      </c>
      <c r="M843" s="34">
        <v>42304</v>
      </c>
      <c r="N843" s="161">
        <v>3417</v>
      </c>
      <c r="O843" s="171">
        <f t="shared" si="51"/>
        <v>288</v>
      </c>
      <c r="Q843" s="181">
        <f t="shared" si="52"/>
        <v>289</v>
      </c>
    </row>
    <row r="844" spans="1:17">
      <c r="A844" s="5" t="s">
        <v>845</v>
      </c>
      <c r="B844" s="68">
        <v>89139439999</v>
      </c>
      <c r="C844" s="119">
        <v>1108</v>
      </c>
      <c r="D844" s="7" t="s">
        <v>540</v>
      </c>
      <c r="F844" s="8">
        <v>1.764</v>
      </c>
      <c r="G844" s="93">
        <v>6</v>
      </c>
      <c r="H844" s="4">
        <v>3669</v>
      </c>
      <c r="I844" s="37"/>
      <c r="J844" s="131">
        <v>3669</v>
      </c>
      <c r="K844" s="143">
        <f t="shared" si="50"/>
        <v>0</v>
      </c>
      <c r="L844" s="152">
        <v>42289</v>
      </c>
      <c r="M844" s="34">
        <v>42304</v>
      </c>
      <c r="N844" s="161">
        <v>3140</v>
      </c>
      <c r="O844" s="171">
        <f t="shared" si="51"/>
        <v>264.60000000000002</v>
      </c>
      <c r="Q844" s="181">
        <f t="shared" si="52"/>
        <v>264.39999999999998</v>
      </c>
    </row>
    <row r="845" spans="1:17">
      <c r="A845" s="5" t="s">
        <v>1060</v>
      </c>
      <c r="B845" s="68" t="s">
        <v>778</v>
      </c>
      <c r="C845" s="119">
        <v>1109</v>
      </c>
      <c r="D845" s="7" t="s">
        <v>705</v>
      </c>
      <c r="F845" s="8">
        <v>0.9</v>
      </c>
      <c r="G845" s="93">
        <v>4</v>
      </c>
      <c r="H845" s="4">
        <v>1510</v>
      </c>
      <c r="J845" s="131">
        <v>1510</v>
      </c>
      <c r="K845" s="143">
        <f t="shared" si="50"/>
        <v>0</v>
      </c>
      <c r="L845" s="152">
        <v>42289</v>
      </c>
      <c r="M845" s="34"/>
      <c r="N845" s="161">
        <v>1210</v>
      </c>
      <c r="O845" s="171">
        <f t="shared" si="51"/>
        <v>135</v>
      </c>
      <c r="Q845" s="181">
        <f t="shared" si="52"/>
        <v>165</v>
      </c>
    </row>
    <row r="846" spans="1:17">
      <c r="A846" s="5" t="s">
        <v>847</v>
      </c>
      <c r="B846" s="68" t="s">
        <v>848</v>
      </c>
      <c r="C846" s="119">
        <v>1110</v>
      </c>
      <c r="D846" s="7" t="s">
        <v>601</v>
      </c>
      <c r="F846" s="8">
        <v>1.278</v>
      </c>
      <c r="G846" s="93">
        <v>6</v>
      </c>
      <c r="H846" s="4">
        <v>2922</v>
      </c>
      <c r="J846" s="131">
        <v>2922</v>
      </c>
      <c r="K846" s="143">
        <f t="shared" si="50"/>
        <v>0</v>
      </c>
      <c r="L846" s="152">
        <v>42289</v>
      </c>
      <c r="M846" s="34"/>
      <c r="N846" s="161">
        <v>2210</v>
      </c>
      <c r="O846" s="171">
        <f t="shared" si="51"/>
        <v>191.70000000000002</v>
      </c>
      <c r="Q846" s="181">
        <f t="shared" si="52"/>
        <v>520.29999999999995</v>
      </c>
    </row>
    <row r="847" spans="1:17">
      <c r="A847" s="5" t="s">
        <v>849</v>
      </c>
      <c r="B847" s="68" t="s">
        <v>851</v>
      </c>
      <c r="C847" s="119">
        <v>1111</v>
      </c>
      <c r="D847" s="7" t="s">
        <v>601</v>
      </c>
      <c r="F847" s="8">
        <v>2.2799999999999998</v>
      </c>
      <c r="G847" s="93">
        <v>12</v>
      </c>
      <c r="H847" s="4">
        <v>4856</v>
      </c>
      <c r="I847" s="37"/>
      <c r="J847" s="138">
        <v>4856</v>
      </c>
      <c r="K847" s="143">
        <f t="shared" si="50"/>
        <v>0</v>
      </c>
      <c r="L847" s="152">
        <v>42290</v>
      </c>
      <c r="M847" s="34"/>
      <c r="N847" s="161">
        <v>3944</v>
      </c>
      <c r="O847" s="171">
        <f t="shared" si="51"/>
        <v>341.99999999999994</v>
      </c>
      <c r="Q847" s="181">
        <f t="shared" si="52"/>
        <v>570</v>
      </c>
    </row>
    <row r="848" spans="1:17">
      <c r="A848" s="5" t="s">
        <v>849</v>
      </c>
      <c r="B848" s="68" t="s">
        <v>851</v>
      </c>
      <c r="C848" s="119">
        <v>1112</v>
      </c>
      <c r="D848" s="7" t="s">
        <v>601</v>
      </c>
      <c r="F848" s="8">
        <v>0.44800000000000001</v>
      </c>
      <c r="G848" s="93" t="s">
        <v>524</v>
      </c>
      <c r="H848" s="4">
        <v>2712</v>
      </c>
      <c r="I848" s="37"/>
      <c r="J848" s="138">
        <v>2712</v>
      </c>
      <c r="K848" s="143">
        <f t="shared" si="50"/>
        <v>0</v>
      </c>
      <c r="L848" s="152">
        <v>42290</v>
      </c>
      <c r="M848" s="34"/>
      <c r="N848" s="161">
        <v>2396</v>
      </c>
      <c r="O848" s="171">
        <f t="shared" si="51"/>
        <v>67.2</v>
      </c>
      <c r="Q848" s="181">
        <f t="shared" si="52"/>
        <v>248.8</v>
      </c>
    </row>
    <row r="849" spans="1:17">
      <c r="A849" s="5" t="s">
        <v>849</v>
      </c>
      <c r="B849" s="68" t="s">
        <v>851</v>
      </c>
      <c r="C849" s="119">
        <v>1113</v>
      </c>
      <c r="D849" s="7" t="s">
        <v>601</v>
      </c>
      <c r="F849" s="8">
        <v>1.282</v>
      </c>
      <c r="G849" s="93">
        <v>5</v>
      </c>
      <c r="H849" s="4">
        <v>2731</v>
      </c>
      <c r="I849" s="37"/>
      <c r="J849" s="138">
        <v>2731</v>
      </c>
      <c r="K849" s="143">
        <f t="shared" si="50"/>
        <v>0</v>
      </c>
      <c r="L849" s="152">
        <v>42290</v>
      </c>
      <c r="M849" s="34"/>
      <c r="N849" s="161">
        <v>2218</v>
      </c>
      <c r="O849" s="171">
        <f t="shared" si="51"/>
        <v>192.3</v>
      </c>
      <c r="Q849" s="181">
        <f t="shared" si="52"/>
        <v>320.7</v>
      </c>
    </row>
    <row r="850" spans="1:17">
      <c r="A850" s="5" t="s">
        <v>849</v>
      </c>
      <c r="B850" s="68" t="s">
        <v>851</v>
      </c>
      <c r="C850" s="119">
        <v>1114</v>
      </c>
      <c r="D850" s="7" t="s">
        <v>850</v>
      </c>
      <c r="F850" s="8">
        <v>1.53</v>
      </c>
      <c r="G850" s="93">
        <v>10</v>
      </c>
      <c r="H850" s="4">
        <v>3259</v>
      </c>
      <c r="I850" s="37"/>
      <c r="J850" s="138">
        <v>3259</v>
      </c>
      <c r="K850" s="143">
        <f t="shared" si="50"/>
        <v>0</v>
      </c>
      <c r="L850" s="152">
        <v>42290</v>
      </c>
      <c r="M850" s="34"/>
      <c r="N850" s="161">
        <v>2647</v>
      </c>
      <c r="O850" s="171">
        <f t="shared" si="51"/>
        <v>229.5</v>
      </c>
      <c r="Q850" s="181">
        <f t="shared" si="52"/>
        <v>382.5</v>
      </c>
    </row>
    <row r="851" spans="1:17">
      <c r="A851" s="5" t="s">
        <v>849</v>
      </c>
      <c r="B851" s="68" t="s">
        <v>851</v>
      </c>
      <c r="C851" s="119">
        <v>1115</v>
      </c>
      <c r="D851" s="7" t="s">
        <v>850</v>
      </c>
      <c r="F851" s="8">
        <v>0.44800000000000001</v>
      </c>
      <c r="G851" s="93" t="s">
        <v>524</v>
      </c>
      <c r="H851" s="4">
        <v>2712</v>
      </c>
      <c r="I851" s="37"/>
      <c r="J851" s="138">
        <v>2712</v>
      </c>
      <c r="K851" s="143">
        <f t="shared" si="50"/>
        <v>0</v>
      </c>
      <c r="L851" s="152">
        <v>42290</v>
      </c>
      <c r="M851" s="34"/>
      <c r="N851" s="161">
        <v>2396</v>
      </c>
      <c r="O851" s="171">
        <f t="shared" si="51"/>
        <v>67.2</v>
      </c>
      <c r="Q851" s="181">
        <f t="shared" si="52"/>
        <v>248.8</v>
      </c>
    </row>
    <row r="852" spans="1:17">
      <c r="A852" s="5" t="s">
        <v>852</v>
      </c>
      <c r="B852" s="68" t="s">
        <v>853</v>
      </c>
      <c r="C852" s="119">
        <v>1116</v>
      </c>
      <c r="D852" s="7" t="s">
        <v>792</v>
      </c>
      <c r="F852" s="8">
        <v>4.26</v>
      </c>
      <c r="G852" s="93">
        <v>7</v>
      </c>
      <c r="H852" s="4">
        <v>10000</v>
      </c>
      <c r="J852" s="131">
        <v>10000</v>
      </c>
      <c r="K852" s="143">
        <f t="shared" si="50"/>
        <v>0</v>
      </c>
      <c r="L852" s="152">
        <v>42290</v>
      </c>
      <c r="M852" s="34">
        <v>42297</v>
      </c>
      <c r="N852" s="161">
        <v>5613</v>
      </c>
      <c r="O852" s="171">
        <f t="shared" si="51"/>
        <v>639</v>
      </c>
      <c r="Q852" s="181">
        <f t="shared" si="52"/>
        <v>3748</v>
      </c>
    </row>
    <row r="853" spans="1:17">
      <c r="A853" s="5" t="s">
        <v>854</v>
      </c>
      <c r="B853" s="68">
        <v>9538846779</v>
      </c>
      <c r="C853" s="119">
        <v>1117</v>
      </c>
      <c r="D853" s="7" t="s">
        <v>795</v>
      </c>
      <c r="F853" s="8">
        <v>3.1480000000000001</v>
      </c>
      <c r="G853" s="93">
        <v>14</v>
      </c>
      <c r="H853" s="4">
        <v>8412</v>
      </c>
      <c r="J853" s="131">
        <v>8412</v>
      </c>
      <c r="K853" s="143">
        <f t="shared" si="50"/>
        <v>0</v>
      </c>
      <c r="L853" s="152">
        <v>42291</v>
      </c>
      <c r="M853" s="34">
        <v>42304</v>
      </c>
      <c r="N853" s="161">
        <v>4753</v>
      </c>
      <c r="O853" s="171">
        <f t="shared" si="51"/>
        <v>472.20000000000005</v>
      </c>
      <c r="Q853" s="181">
        <f t="shared" si="52"/>
        <v>3186.8</v>
      </c>
    </row>
    <row r="854" spans="1:17">
      <c r="A854" s="5" t="s">
        <v>854</v>
      </c>
      <c r="B854" s="68">
        <v>9538846779</v>
      </c>
      <c r="C854" s="119">
        <v>1118</v>
      </c>
      <c r="D854" s="7" t="s">
        <v>795</v>
      </c>
      <c r="F854" s="8">
        <v>0.88</v>
      </c>
      <c r="G854" s="93" t="s">
        <v>109</v>
      </c>
      <c r="H854" s="4">
        <v>5541</v>
      </c>
      <c r="J854" s="131">
        <v>5541</v>
      </c>
      <c r="K854" s="143">
        <f t="shared" si="50"/>
        <v>0</v>
      </c>
      <c r="L854" s="152">
        <v>42291</v>
      </c>
      <c r="M854" s="34">
        <v>42304</v>
      </c>
      <c r="N854" s="161">
        <v>4523</v>
      </c>
      <c r="O854" s="171">
        <f t="shared" si="51"/>
        <v>132</v>
      </c>
      <c r="Q854" s="181">
        <f t="shared" si="52"/>
        <v>886</v>
      </c>
    </row>
    <row r="855" spans="1:17">
      <c r="A855" s="5" t="s">
        <v>687</v>
      </c>
      <c r="B855" s="68" t="s">
        <v>752</v>
      </c>
      <c r="C855" s="119">
        <v>1119</v>
      </c>
      <c r="D855" s="7" t="s">
        <v>197</v>
      </c>
      <c r="F855" s="8">
        <v>0.52400000000000002</v>
      </c>
      <c r="G855" s="93" t="s">
        <v>109</v>
      </c>
      <c r="H855" s="4">
        <v>4710</v>
      </c>
      <c r="J855" s="131">
        <v>4710</v>
      </c>
      <c r="K855" s="143">
        <f t="shared" si="50"/>
        <v>0</v>
      </c>
      <c r="L855" s="152">
        <v>42291</v>
      </c>
      <c r="M855" s="34"/>
      <c r="N855" s="161">
        <v>3940</v>
      </c>
      <c r="O855" s="171">
        <f t="shared" si="51"/>
        <v>78.600000000000009</v>
      </c>
      <c r="Q855" s="181">
        <f t="shared" si="52"/>
        <v>691.4</v>
      </c>
    </row>
    <row r="856" spans="1:17">
      <c r="A856" s="5" t="s">
        <v>855</v>
      </c>
      <c r="C856" s="119">
        <v>1120</v>
      </c>
      <c r="D856" s="7" t="s">
        <v>461</v>
      </c>
      <c r="F856" s="8">
        <v>3.2879999999999998</v>
      </c>
      <c r="G856" s="93">
        <v>6</v>
      </c>
      <c r="H856" s="4">
        <v>4932</v>
      </c>
      <c r="I856" s="37"/>
      <c r="J856" s="131">
        <v>4932</v>
      </c>
      <c r="K856" s="143">
        <f t="shared" si="50"/>
        <v>0</v>
      </c>
      <c r="L856" s="152">
        <v>42291</v>
      </c>
      <c r="M856" s="34">
        <v>42298</v>
      </c>
      <c r="N856" s="161">
        <v>3320</v>
      </c>
      <c r="O856" s="171">
        <f t="shared" si="51"/>
        <v>493.2</v>
      </c>
      <c r="Q856" s="181">
        <f t="shared" si="52"/>
        <v>1118.8</v>
      </c>
    </row>
    <row r="857" spans="1:17">
      <c r="A857" s="5" t="s">
        <v>603</v>
      </c>
      <c r="B857" s="68" t="s">
        <v>765</v>
      </c>
      <c r="C857" s="119">
        <v>1121</v>
      </c>
      <c r="D857" s="7" t="s">
        <v>601</v>
      </c>
      <c r="F857" s="8">
        <v>1.6279999999999999</v>
      </c>
      <c r="G857" s="93">
        <v>7</v>
      </c>
      <c r="H857" s="4">
        <v>3467</v>
      </c>
      <c r="I857" s="37"/>
      <c r="J857" s="131">
        <v>3467</v>
      </c>
      <c r="K857" s="143">
        <f t="shared" si="50"/>
        <v>0</v>
      </c>
      <c r="L857" s="152">
        <v>42293</v>
      </c>
      <c r="M857" s="34">
        <v>42304</v>
      </c>
      <c r="N857" s="161">
        <v>2816</v>
      </c>
      <c r="O857" s="171">
        <f t="shared" si="51"/>
        <v>244.2</v>
      </c>
      <c r="Q857" s="181">
        <f t="shared" si="52"/>
        <v>406.8</v>
      </c>
    </row>
    <row r="858" spans="1:17">
      <c r="A858" s="5" t="s">
        <v>603</v>
      </c>
      <c r="B858" s="68" t="s">
        <v>765</v>
      </c>
      <c r="C858" s="119">
        <v>1122</v>
      </c>
      <c r="D858" s="7" t="s">
        <v>646</v>
      </c>
      <c r="F858" s="8">
        <v>1.8340000000000001</v>
      </c>
      <c r="G858" s="93">
        <v>11</v>
      </c>
      <c r="H858" s="4">
        <v>3907</v>
      </c>
      <c r="I858" s="37"/>
      <c r="J858" s="131">
        <v>3907</v>
      </c>
      <c r="K858" s="143">
        <f t="shared" si="50"/>
        <v>0</v>
      </c>
      <c r="L858" s="152">
        <v>42293</v>
      </c>
      <c r="M858" s="34">
        <v>42304</v>
      </c>
      <c r="N858" s="161">
        <v>3173</v>
      </c>
      <c r="O858" s="171">
        <f t="shared" si="51"/>
        <v>275.10000000000002</v>
      </c>
      <c r="Q858" s="181">
        <f t="shared" si="52"/>
        <v>458.9</v>
      </c>
    </row>
    <row r="859" spans="1:17">
      <c r="A859" s="5" t="s">
        <v>555</v>
      </c>
      <c r="B859" s="68">
        <v>89831383828</v>
      </c>
      <c r="C859" s="119">
        <v>1123</v>
      </c>
      <c r="D859" s="7" t="s">
        <v>151</v>
      </c>
      <c r="F859" s="8">
        <v>2.3069999999999999</v>
      </c>
      <c r="G859" s="93">
        <v>9</v>
      </c>
      <c r="H859" s="4">
        <v>5883</v>
      </c>
      <c r="J859" s="131">
        <v>5883</v>
      </c>
      <c r="K859" s="143">
        <f t="shared" si="50"/>
        <v>0</v>
      </c>
      <c r="L859" s="152">
        <v>42293</v>
      </c>
      <c r="N859" s="161">
        <v>4960</v>
      </c>
      <c r="O859" s="171">
        <f t="shared" si="51"/>
        <v>346.05</v>
      </c>
      <c r="Q859" s="181">
        <f t="shared" si="52"/>
        <v>576.95000000000005</v>
      </c>
    </row>
    <row r="860" spans="1:17">
      <c r="A860" s="5" t="s">
        <v>555</v>
      </c>
      <c r="B860" s="68">
        <v>89831383828</v>
      </c>
      <c r="C860" s="119">
        <v>1124</v>
      </c>
      <c r="D860" s="7" t="s">
        <v>151</v>
      </c>
      <c r="F860" s="8">
        <v>0.55600000000000005</v>
      </c>
      <c r="G860" s="93" t="s">
        <v>524</v>
      </c>
      <c r="H860" s="4">
        <v>3528</v>
      </c>
      <c r="J860" s="131">
        <v>3528</v>
      </c>
      <c r="K860" s="143">
        <f t="shared" si="50"/>
        <v>0</v>
      </c>
      <c r="L860" s="152">
        <v>42293</v>
      </c>
      <c r="N860" s="161">
        <v>3308</v>
      </c>
      <c r="O860" s="171">
        <f t="shared" si="51"/>
        <v>83.4</v>
      </c>
      <c r="Q860" s="181">
        <f t="shared" si="52"/>
        <v>136.6</v>
      </c>
    </row>
    <row r="861" spans="1:17">
      <c r="A861" s="5" t="s">
        <v>555</v>
      </c>
      <c r="B861" s="68">
        <v>89831383828</v>
      </c>
      <c r="C861" s="119">
        <v>1125</v>
      </c>
      <c r="D861" s="7" t="s">
        <v>721</v>
      </c>
      <c r="F861" s="8">
        <v>0.47299999999999998</v>
      </c>
      <c r="G861" s="93" t="s">
        <v>524</v>
      </c>
      <c r="H861" s="4">
        <v>2908</v>
      </c>
      <c r="J861" s="131">
        <v>2908</v>
      </c>
      <c r="K861" s="143">
        <f t="shared" si="50"/>
        <v>0</v>
      </c>
      <c r="L861" s="152">
        <v>42293</v>
      </c>
      <c r="N861" s="161">
        <v>2663</v>
      </c>
      <c r="O861" s="171">
        <f t="shared" si="51"/>
        <v>70.95</v>
      </c>
      <c r="Q861" s="181">
        <f t="shared" si="52"/>
        <v>174.05</v>
      </c>
    </row>
    <row r="862" spans="1:17">
      <c r="A862" s="5" t="s">
        <v>555</v>
      </c>
      <c r="B862" s="68">
        <v>89831383828</v>
      </c>
      <c r="C862" s="119">
        <v>1126</v>
      </c>
      <c r="D862" s="7" t="s">
        <v>721</v>
      </c>
      <c r="F862" s="8">
        <v>2.0939999999999999</v>
      </c>
      <c r="G862" s="93">
        <v>10</v>
      </c>
      <c r="H862" s="4">
        <v>4566</v>
      </c>
      <c r="J862" s="131">
        <v>4566</v>
      </c>
      <c r="K862" s="143">
        <f t="shared" si="50"/>
        <v>0</v>
      </c>
      <c r="L862" s="152">
        <v>42293</v>
      </c>
      <c r="N862" s="161">
        <v>3727</v>
      </c>
      <c r="O862" s="171">
        <f t="shared" si="51"/>
        <v>314.09999999999997</v>
      </c>
      <c r="Q862" s="181">
        <f t="shared" si="52"/>
        <v>524.90000000000009</v>
      </c>
    </row>
    <row r="863" spans="1:17">
      <c r="A863" s="5" t="s">
        <v>774</v>
      </c>
      <c r="B863" s="68" t="s">
        <v>775</v>
      </c>
      <c r="C863" s="119">
        <v>1127</v>
      </c>
      <c r="D863" s="7" t="s">
        <v>61</v>
      </c>
      <c r="F863" s="8">
        <v>2.1480000000000001</v>
      </c>
      <c r="G863" s="93">
        <v>12</v>
      </c>
      <c r="H863" s="4">
        <v>4495</v>
      </c>
      <c r="J863" s="131">
        <v>4495</v>
      </c>
      <c r="K863" s="143">
        <f t="shared" si="50"/>
        <v>0</v>
      </c>
      <c r="L863" s="152">
        <v>42293</v>
      </c>
      <c r="N863" s="161">
        <v>2600</v>
      </c>
      <c r="O863" s="171">
        <f t="shared" si="51"/>
        <v>322.20000000000005</v>
      </c>
      <c r="Q863" s="181">
        <f t="shared" si="52"/>
        <v>1572.8</v>
      </c>
    </row>
    <row r="864" spans="1:17">
      <c r="A864" s="5" t="s">
        <v>856</v>
      </c>
      <c r="C864" s="119">
        <v>1128</v>
      </c>
      <c r="D864" s="7" t="s">
        <v>857</v>
      </c>
      <c r="F864" s="8">
        <v>1.712</v>
      </c>
      <c r="G864" s="93">
        <v>10</v>
      </c>
      <c r="H864" s="4">
        <v>3270</v>
      </c>
      <c r="J864" s="131">
        <v>3270</v>
      </c>
      <c r="K864" s="143">
        <f t="shared" si="50"/>
        <v>0</v>
      </c>
      <c r="L864" s="152">
        <v>42293</v>
      </c>
      <c r="N864" s="161">
        <v>2585</v>
      </c>
      <c r="O864" s="171">
        <f t="shared" si="51"/>
        <v>256.8</v>
      </c>
      <c r="Q864" s="181">
        <f t="shared" si="52"/>
        <v>428.2</v>
      </c>
    </row>
    <row r="865" spans="1:17">
      <c r="A865" s="5" t="s">
        <v>856</v>
      </c>
      <c r="C865" s="119">
        <v>1129</v>
      </c>
      <c r="D865" s="7" t="s">
        <v>438</v>
      </c>
      <c r="F865" s="8">
        <v>1.0069999999999999</v>
      </c>
      <c r="G865" s="93">
        <v>4</v>
      </c>
      <c r="H865" s="4">
        <v>2569</v>
      </c>
      <c r="J865" s="131">
        <v>2569</v>
      </c>
      <c r="K865" s="143">
        <f t="shared" si="50"/>
        <v>0</v>
      </c>
      <c r="L865" s="152">
        <v>42293</v>
      </c>
      <c r="N865" s="161">
        <v>2165</v>
      </c>
      <c r="O865" s="171">
        <f t="shared" si="51"/>
        <v>151.04999999999998</v>
      </c>
      <c r="Q865" s="181">
        <f t="shared" si="52"/>
        <v>252.95000000000002</v>
      </c>
    </row>
    <row r="866" spans="1:17">
      <c r="A866" s="5" t="s">
        <v>745</v>
      </c>
      <c r="B866" s="68" t="s">
        <v>746</v>
      </c>
      <c r="C866" s="119">
        <v>1130</v>
      </c>
      <c r="D866" s="7" t="s">
        <v>748</v>
      </c>
      <c r="F866" s="8">
        <v>0.97899999999999998</v>
      </c>
      <c r="G866" s="93">
        <v>6</v>
      </c>
      <c r="H866" s="4">
        <v>2010</v>
      </c>
      <c r="J866" s="131">
        <v>2010</v>
      </c>
      <c r="K866" s="143">
        <f t="shared" si="50"/>
        <v>0</v>
      </c>
      <c r="L866" s="152">
        <v>42296</v>
      </c>
      <c r="M866" s="34">
        <v>42304</v>
      </c>
      <c r="N866" s="161">
        <v>1210</v>
      </c>
      <c r="O866" s="171">
        <f t="shared" si="51"/>
        <v>146.85</v>
      </c>
      <c r="Q866" s="181">
        <f t="shared" si="52"/>
        <v>653.15</v>
      </c>
    </row>
    <row r="867" spans="1:17">
      <c r="A867" s="5" t="s">
        <v>1061</v>
      </c>
      <c r="B867" s="68" t="s">
        <v>778</v>
      </c>
      <c r="C867" s="119">
        <v>1131</v>
      </c>
      <c r="D867" s="7" t="s">
        <v>858</v>
      </c>
      <c r="F867" s="8">
        <v>2.25</v>
      </c>
      <c r="G867" s="93">
        <v>12</v>
      </c>
      <c r="H867" s="4">
        <v>4072</v>
      </c>
      <c r="J867" s="131">
        <v>4072</v>
      </c>
      <c r="K867" s="143">
        <f t="shared" ref="K867:K930" si="53">H867-J867</f>
        <v>0</v>
      </c>
      <c r="L867" s="152">
        <v>42297</v>
      </c>
      <c r="N867" s="161">
        <v>3397</v>
      </c>
      <c r="O867" s="171">
        <f t="shared" si="51"/>
        <v>337.5</v>
      </c>
      <c r="Q867" s="181">
        <f t="shared" si="52"/>
        <v>337.5</v>
      </c>
    </row>
    <row r="868" spans="1:17">
      <c r="A868" s="5" t="s">
        <v>1062</v>
      </c>
      <c r="B868" s="68" t="s">
        <v>778</v>
      </c>
      <c r="C868" s="119">
        <v>1132</v>
      </c>
      <c r="D868" s="7" t="s">
        <v>794</v>
      </c>
      <c r="F868" s="8">
        <v>2.0539999999999998</v>
      </c>
      <c r="G868" s="93">
        <v>9</v>
      </c>
      <c r="H868" s="4">
        <v>3718</v>
      </c>
      <c r="J868" s="131">
        <v>3718</v>
      </c>
      <c r="K868" s="143">
        <f t="shared" si="53"/>
        <v>0</v>
      </c>
      <c r="L868" s="152">
        <v>42297</v>
      </c>
      <c r="N868" s="161">
        <v>3101</v>
      </c>
      <c r="O868" s="171">
        <f t="shared" si="51"/>
        <v>308.09999999999997</v>
      </c>
      <c r="Q868" s="181">
        <f t="shared" si="52"/>
        <v>308.90000000000003</v>
      </c>
    </row>
    <row r="869" spans="1:17">
      <c r="A869" s="5" t="s">
        <v>1063</v>
      </c>
      <c r="B869" s="68" t="s">
        <v>778</v>
      </c>
      <c r="C869" s="119">
        <v>1133</v>
      </c>
      <c r="D869" s="7" t="s">
        <v>859</v>
      </c>
      <c r="F869" s="8">
        <v>0.98799999999999999</v>
      </c>
      <c r="G869" s="93">
        <v>5</v>
      </c>
      <c r="H869" s="4">
        <v>1510</v>
      </c>
      <c r="J869" s="131">
        <v>1510</v>
      </c>
      <c r="K869" s="143">
        <f t="shared" si="53"/>
        <v>0</v>
      </c>
      <c r="L869" s="152">
        <v>42297</v>
      </c>
      <c r="N869" s="161">
        <v>1210</v>
      </c>
      <c r="O869" s="171">
        <f t="shared" ref="O869:O932" si="54">F869*150</f>
        <v>148.19999999999999</v>
      </c>
      <c r="Q869" s="181">
        <f t="shared" ref="Q869:Q932" si="55">H869-N869-O869</f>
        <v>151.80000000000001</v>
      </c>
    </row>
    <row r="870" spans="1:17">
      <c r="A870" s="5" t="s">
        <v>1064</v>
      </c>
      <c r="B870" s="68" t="s">
        <v>778</v>
      </c>
      <c r="C870" s="119">
        <v>1134</v>
      </c>
      <c r="D870" s="7" t="s">
        <v>860</v>
      </c>
      <c r="F870" s="8">
        <v>1.9550000000000001</v>
      </c>
      <c r="G870" s="93">
        <v>6</v>
      </c>
      <c r="H870" s="4">
        <v>2952</v>
      </c>
      <c r="J870" s="131">
        <v>2952</v>
      </c>
      <c r="K870" s="143">
        <f t="shared" si="53"/>
        <v>0</v>
      </c>
      <c r="L870" s="152">
        <v>42297</v>
      </c>
      <c r="N870" s="161">
        <v>2365</v>
      </c>
      <c r="O870" s="171">
        <f t="shared" si="54"/>
        <v>293.25</v>
      </c>
      <c r="Q870" s="181">
        <f t="shared" si="55"/>
        <v>293.75</v>
      </c>
    </row>
    <row r="871" spans="1:17">
      <c r="A871" s="5" t="s">
        <v>861</v>
      </c>
      <c r="B871" s="68" t="s">
        <v>862</v>
      </c>
      <c r="C871" s="119">
        <v>1135</v>
      </c>
      <c r="D871" s="7" t="s">
        <v>863</v>
      </c>
      <c r="F871" s="8">
        <v>3.1909999999999998</v>
      </c>
      <c r="G871" s="93">
        <v>7</v>
      </c>
      <c r="H871" s="4">
        <v>7755</v>
      </c>
      <c r="I871" s="37"/>
      <c r="J871" s="131">
        <v>7755</v>
      </c>
      <c r="K871" s="143">
        <f t="shared" si="53"/>
        <v>0</v>
      </c>
      <c r="L871" s="152">
        <v>42299</v>
      </c>
      <c r="M871" s="34"/>
      <c r="N871" s="161">
        <v>6477</v>
      </c>
      <c r="O871" s="171">
        <f t="shared" si="54"/>
        <v>478.65</v>
      </c>
      <c r="Q871" s="181">
        <f t="shared" si="55"/>
        <v>799.35</v>
      </c>
    </row>
    <row r="872" spans="1:17">
      <c r="A872" s="5" t="s">
        <v>861</v>
      </c>
      <c r="B872" s="68" t="s">
        <v>862</v>
      </c>
      <c r="C872" s="119">
        <v>1136</v>
      </c>
      <c r="D872" s="7" t="s">
        <v>863</v>
      </c>
      <c r="F872" s="8">
        <v>0.67600000000000005</v>
      </c>
      <c r="G872" s="93" t="s">
        <v>524</v>
      </c>
      <c r="H872" s="4">
        <v>4463</v>
      </c>
      <c r="I872" s="37"/>
      <c r="J872" s="131">
        <v>4463</v>
      </c>
      <c r="K872" s="143">
        <f t="shared" si="53"/>
        <v>0</v>
      </c>
      <c r="L872" s="152">
        <v>42299</v>
      </c>
      <c r="M872" s="34"/>
      <c r="N872" s="161">
        <v>4280</v>
      </c>
      <c r="O872" s="171">
        <f t="shared" si="54"/>
        <v>101.4</v>
      </c>
      <c r="Q872" s="181">
        <f t="shared" si="55"/>
        <v>81.599999999999994</v>
      </c>
    </row>
    <row r="873" spans="1:17">
      <c r="A873" s="5" t="s">
        <v>417</v>
      </c>
      <c r="B873" s="68" t="s">
        <v>419</v>
      </c>
      <c r="C873" s="119">
        <v>1137</v>
      </c>
      <c r="D873" s="7" t="s">
        <v>548</v>
      </c>
      <c r="F873" s="8">
        <v>2.8490000000000002</v>
      </c>
      <c r="G873" s="93">
        <v>12</v>
      </c>
      <c r="H873" s="4">
        <v>6425</v>
      </c>
      <c r="J873" s="131">
        <v>6425</v>
      </c>
      <c r="K873" s="143">
        <f t="shared" si="53"/>
        <v>0</v>
      </c>
      <c r="L873" s="152">
        <v>42299</v>
      </c>
      <c r="M873" s="34"/>
      <c r="N873" s="161">
        <v>5071</v>
      </c>
      <c r="O873" s="171">
        <f t="shared" si="54"/>
        <v>427.35</v>
      </c>
      <c r="Q873" s="181">
        <f t="shared" si="55"/>
        <v>926.65</v>
      </c>
    </row>
    <row r="874" spans="1:17">
      <c r="A874" s="5" t="s">
        <v>417</v>
      </c>
      <c r="B874" s="68" t="s">
        <v>419</v>
      </c>
      <c r="C874" s="119">
        <v>1138</v>
      </c>
      <c r="D874" s="7" t="s">
        <v>547</v>
      </c>
      <c r="F874" s="8">
        <v>1.6830000000000001</v>
      </c>
      <c r="G874" s="93">
        <v>11</v>
      </c>
      <c r="H874" s="4">
        <v>3668</v>
      </c>
      <c r="J874" s="131">
        <v>3668</v>
      </c>
      <c r="K874" s="143">
        <f t="shared" si="53"/>
        <v>0</v>
      </c>
      <c r="L874" s="152">
        <v>42299</v>
      </c>
      <c r="M874" s="34"/>
      <c r="N874" s="161">
        <v>2995</v>
      </c>
      <c r="O874" s="171">
        <f t="shared" si="54"/>
        <v>252.45000000000002</v>
      </c>
      <c r="Q874" s="181">
        <f t="shared" si="55"/>
        <v>420.54999999999995</v>
      </c>
    </row>
    <row r="875" spans="1:17">
      <c r="A875" s="5" t="s">
        <v>839</v>
      </c>
      <c r="C875" s="119">
        <v>1139</v>
      </c>
      <c r="D875" s="7" t="s">
        <v>867</v>
      </c>
      <c r="F875" s="8">
        <v>0.999</v>
      </c>
      <c r="G875" s="93">
        <v>16</v>
      </c>
      <c r="H875" s="4">
        <v>1120</v>
      </c>
      <c r="J875" s="131">
        <v>1120</v>
      </c>
      <c r="K875" s="143">
        <f t="shared" si="53"/>
        <v>0</v>
      </c>
      <c r="L875" s="152">
        <v>42303</v>
      </c>
      <c r="M875" s="34"/>
      <c r="N875" s="161">
        <v>1120</v>
      </c>
      <c r="O875" s="171">
        <f t="shared" si="54"/>
        <v>149.85</v>
      </c>
      <c r="Q875" s="181">
        <f t="shared" si="55"/>
        <v>-149.85</v>
      </c>
    </row>
    <row r="876" spans="1:17">
      <c r="A876" s="5" t="s">
        <v>864</v>
      </c>
      <c r="B876" s="68" t="s">
        <v>865</v>
      </c>
      <c r="C876" s="119">
        <v>1140</v>
      </c>
      <c r="D876" s="7">
        <v>74871</v>
      </c>
      <c r="F876" s="8">
        <v>4.4800000000000004</v>
      </c>
      <c r="G876" s="93">
        <v>16</v>
      </c>
      <c r="H876" s="4">
        <v>16764</v>
      </c>
      <c r="J876" s="131">
        <v>16764</v>
      </c>
      <c r="K876" s="143">
        <f t="shared" si="53"/>
        <v>0</v>
      </c>
      <c r="L876" s="152">
        <v>42299</v>
      </c>
      <c r="M876" s="34">
        <v>42321</v>
      </c>
      <c r="N876" s="161">
        <v>13308</v>
      </c>
      <c r="O876" s="171">
        <f t="shared" si="54"/>
        <v>672.00000000000011</v>
      </c>
      <c r="Q876" s="181">
        <f t="shared" si="55"/>
        <v>2784</v>
      </c>
    </row>
    <row r="877" spans="1:17">
      <c r="A877" s="5" t="s">
        <v>299</v>
      </c>
      <c r="B877" s="68">
        <v>89133817880</v>
      </c>
      <c r="C877" s="119">
        <v>1141</v>
      </c>
      <c r="D877" s="7" t="s">
        <v>866</v>
      </c>
      <c r="F877" s="8">
        <v>6.1589999999999998</v>
      </c>
      <c r="G877" s="93">
        <v>29</v>
      </c>
      <c r="H877" s="4">
        <v>18738</v>
      </c>
      <c r="J877" s="131">
        <v>18738</v>
      </c>
      <c r="K877" s="143">
        <f t="shared" si="53"/>
        <v>0</v>
      </c>
      <c r="L877" s="152">
        <v>42299</v>
      </c>
      <c r="M877" s="34"/>
      <c r="N877" s="161">
        <v>14691</v>
      </c>
      <c r="O877" s="171">
        <f t="shared" si="54"/>
        <v>923.85</v>
      </c>
      <c r="Q877" s="181">
        <f t="shared" si="55"/>
        <v>3123.15</v>
      </c>
    </row>
    <row r="878" spans="1:17">
      <c r="A878" s="5" t="s">
        <v>299</v>
      </c>
      <c r="B878" s="68">
        <v>89133817880</v>
      </c>
      <c r="C878" s="119">
        <v>1142</v>
      </c>
      <c r="D878" s="7" t="s">
        <v>866</v>
      </c>
      <c r="F878" s="8">
        <v>1.1200000000000001</v>
      </c>
      <c r="G878" s="93">
        <v>3</v>
      </c>
      <c r="H878" s="4">
        <v>8774</v>
      </c>
      <c r="J878" s="131">
        <v>8774</v>
      </c>
      <c r="K878" s="143">
        <f t="shared" si="53"/>
        <v>0</v>
      </c>
      <c r="L878" s="152">
        <v>42299</v>
      </c>
      <c r="M878" s="34"/>
      <c r="N878" s="161">
        <v>6376</v>
      </c>
      <c r="O878" s="171">
        <f t="shared" si="54"/>
        <v>168.00000000000003</v>
      </c>
      <c r="Q878" s="181">
        <f t="shared" si="55"/>
        <v>2230</v>
      </c>
    </row>
    <row r="879" spans="1:17">
      <c r="A879" s="5" t="s">
        <v>299</v>
      </c>
      <c r="B879" s="68">
        <v>89133817880</v>
      </c>
      <c r="C879" s="119">
        <v>1143</v>
      </c>
      <c r="D879" s="7" t="s">
        <v>820</v>
      </c>
      <c r="F879" s="8">
        <v>0.184</v>
      </c>
      <c r="G879" s="93">
        <v>2</v>
      </c>
      <c r="H879" s="4">
        <v>1500</v>
      </c>
      <c r="J879" s="131">
        <v>1500</v>
      </c>
      <c r="K879" s="143">
        <f t="shared" si="53"/>
        <v>0</v>
      </c>
      <c r="L879" s="152">
        <v>42299</v>
      </c>
      <c r="M879" s="34"/>
      <c r="N879" s="161">
        <v>1027</v>
      </c>
      <c r="O879" s="171">
        <f t="shared" si="54"/>
        <v>27.599999999999998</v>
      </c>
      <c r="Q879" s="181">
        <f t="shared" si="55"/>
        <v>445.4</v>
      </c>
    </row>
    <row r="880" spans="1:17">
      <c r="A880" s="5" t="s">
        <v>465</v>
      </c>
      <c r="B880" s="68" t="s">
        <v>868</v>
      </c>
      <c r="C880" s="119">
        <v>1144</v>
      </c>
      <c r="D880" s="7" t="s">
        <v>869</v>
      </c>
      <c r="F880" s="8">
        <v>4.2060000000000004</v>
      </c>
      <c r="G880" s="93">
        <v>7</v>
      </c>
      <c r="H880" s="4">
        <v>6772</v>
      </c>
      <c r="J880" s="131">
        <v>6772</v>
      </c>
      <c r="K880" s="143">
        <f t="shared" si="53"/>
        <v>0</v>
      </c>
      <c r="L880" s="152">
        <v>42300</v>
      </c>
      <c r="M880" s="34"/>
      <c r="N880" s="161">
        <v>5089</v>
      </c>
      <c r="O880" s="171">
        <f t="shared" si="54"/>
        <v>630.90000000000009</v>
      </c>
      <c r="Q880" s="181">
        <f t="shared" si="55"/>
        <v>1052.0999999999999</v>
      </c>
    </row>
    <row r="881" spans="1:17">
      <c r="A881" s="5" t="s">
        <v>299</v>
      </c>
      <c r="B881" s="68">
        <v>89133817880</v>
      </c>
      <c r="C881" s="119">
        <v>1145</v>
      </c>
      <c r="D881" s="7" t="s">
        <v>870</v>
      </c>
      <c r="F881" s="8">
        <v>1.8660000000000001</v>
      </c>
      <c r="G881" s="93">
        <v>6</v>
      </c>
      <c r="H881" s="4">
        <v>3004</v>
      </c>
      <c r="J881" s="131">
        <v>3004</v>
      </c>
      <c r="K881" s="143">
        <f t="shared" si="53"/>
        <v>0</v>
      </c>
      <c r="L881" s="152">
        <v>42303</v>
      </c>
      <c r="M881" s="34"/>
      <c r="N881" s="161">
        <v>2257</v>
      </c>
      <c r="O881" s="171">
        <f t="shared" si="54"/>
        <v>279.90000000000003</v>
      </c>
      <c r="Q881" s="181">
        <f t="shared" si="55"/>
        <v>467.09999999999997</v>
      </c>
    </row>
    <row r="882" spans="1:17">
      <c r="A882" s="5" t="s">
        <v>299</v>
      </c>
      <c r="B882" s="68">
        <v>89133817880</v>
      </c>
      <c r="C882" s="119">
        <v>1146</v>
      </c>
      <c r="D882" s="7" t="s">
        <v>871</v>
      </c>
      <c r="F882" s="8">
        <v>2.274</v>
      </c>
      <c r="G882" s="93">
        <v>11</v>
      </c>
      <c r="H882" s="4">
        <v>4844</v>
      </c>
      <c r="J882" s="131">
        <v>4844</v>
      </c>
      <c r="K882" s="143">
        <f t="shared" si="53"/>
        <v>0</v>
      </c>
      <c r="L882" s="152">
        <v>42303</v>
      </c>
      <c r="M882" s="34"/>
      <c r="N882" s="161">
        <v>3934</v>
      </c>
      <c r="O882" s="171">
        <f t="shared" si="54"/>
        <v>341.1</v>
      </c>
      <c r="Q882" s="181">
        <f t="shared" si="55"/>
        <v>568.9</v>
      </c>
    </row>
    <row r="883" spans="1:17">
      <c r="A883" s="5" t="s">
        <v>834</v>
      </c>
      <c r="B883" s="68">
        <v>89139022333</v>
      </c>
      <c r="C883" s="119">
        <v>1147</v>
      </c>
      <c r="D883" s="7" t="s">
        <v>872</v>
      </c>
      <c r="F883" s="8">
        <v>1.946</v>
      </c>
      <c r="G883" s="93">
        <v>12</v>
      </c>
      <c r="H883" s="4">
        <v>4728</v>
      </c>
      <c r="J883" s="131">
        <v>4728</v>
      </c>
      <c r="K883" s="143">
        <f t="shared" si="53"/>
        <v>0</v>
      </c>
      <c r="L883" s="152">
        <v>42304</v>
      </c>
      <c r="M883" s="34">
        <v>42321</v>
      </c>
      <c r="N883" s="161">
        <v>3950</v>
      </c>
      <c r="O883" s="171">
        <f t="shared" si="54"/>
        <v>291.89999999999998</v>
      </c>
      <c r="Q883" s="181">
        <f t="shared" si="55"/>
        <v>486.1</v>
      </c>
    </row>
    <row r="884" spans="1:17">
      <c r="A884" s="5" t="s">
        <v>834</v>
      </c>
      <c r="B884" s="68">
        <v>89139022333</v>
      </c>
      <c r="C884" s="119">
        <v>1148</v>
      </c>
      <c r="D884" s="7" t="s">
        <v>873</v>
      </c>
      <c r="F884" s="8">
        <v>2.8130000000000002</v>
      </c>
      <c r="G884" s="93">
        <v>10</v>
      </c>
      <c r="H884" s="4">
        <v>6837</v>
      </c>
      <c r="J884" s="131">
        <v>6837</v>
      </c>
      <c r="K884" s="143">
        <f t="shared" si="53"/>
        <v>0</v>
      </c>
      <c r="L884" s="152">
        <v>42304</v>
      </c>
      <c r="M884" s="34">
        <v>42321</v>
      </c>
      <c r="N884" s="161">
        <v>5710</v>
      </c>
      <c r="O884" s="171">
        <f t="shared" si="54"/>
        <v>421.95000000000005</v>
      </c>
      <c r="Q884" s="181">
        <f t="shared" si="55"/>
        <v>705.05</v>
      </c>
    </row>
    <row r="885" spans="1:17">
      <c r="A885" s="5" t="s">
        <v>834</v>
      </c>
      <c r="B885" s="68">
        <v>89139022333</v>
      </c>
      <c r="C885" s="119">
        <v>1149</v>
      </c>
      <c r="D885" s="7" t="s">
        <v>872</v>
      </c>
      <c r="F885" s="8">
        <v>0.44800000000000001</v>
      </c>
      <c r="G885" s="93">
        <v>1</v>
      </c>
      <c r="H885" s="4">
        <v>3044</v>
      </c>
      <c r="J885" s="131">
        <v>3044</v>
      </c>
      <c r="K885" s="143">
        <f t="shared" si="53"/>
        <v>0</v>
      </c>
      <c r="L885" s="152">
        <v>42304</v>
      </c>
      <c r="M885" s="34">
        <v>42321</v>
      </c>
      <c r="N885" s="161">
        <v>2768</v>
      </c>
      <c r="O885" s="171">
        <f t="shared" si="54"/>
        <v>67.2</v>
      </c>
      <c r="Q885" s="181">
        <f t="shared" si="55"/>
        <v>208.8</v>
      </c>
    </row>
    <row r="886" spans="1:17">
      <c r="A886" s="5" t="s">
        <v>834</v>
      </c>
      <c r="B886" s="68">
        <v>89139022333</v>
      </c>
      <c r="C886" s="119">
        <v>1150</v>
      </c>
      <c r="D886" s="7" t="s">
        <v>873</v>
      </c>
      <c r="F886" s="8">
        <v>0.58599999999999997</v>
      </c>
      <c r="G886" s="93">
        <v>1</v>
      </c>
      <c r="H886" s="4">
        <v>3982</v>
      </c>
      <c r="J886" s="131">
        <v>3982</v>
      </c>
      <c r="K886" s="143">
        <f t="shared" si="53"/>
        <v>0</v>
      </c>
      <c r="L886" s="152">
        <v>42304</v>
      </c>
      <c r="M886" s="34">
        <v>42321</v>
      </c>
      <c r="N886" s="161">
        <v>3621</v>
      </c>
      <c r="O886" s="171">
        <f t="shared" si="54"/>
        <v>87.899999999999991</v>
      </c>
      <c r="Q886" s="181">
        <f t="shared" si="55"/>
        <v>273.10000000000002</v>
      </c>
    </row>
    <row r="887" spans="1:17">
      <c r="A887" s="5" t="s">
        <v>603</v>
      </c>
      <c r="B887" s="68" t="s">
        <v>765</v>
      </c>
      <c r="C887" s="119">
        <v>1151</v>
      </c>
      <c r="D887" s="7" t="s">
        <v>644</v>
      </c>
      <c r="F887" s="8">
        <v>2.0979999999999999</v>
      </c>
      <c r="G887" s="93">
        <v>9</v>
      </c>
      <c r="H887" s="4">
        <v>4469</v>
      </c>
      <c r="I887" s="37"/>
      <c r="J887" s="131">
        <v>4469</v>
      </c>
      <c r="K887" s="143">
        <f t="shared" si="53"/>
        <v>0</v>
      </c>
      <c r="L887" s="152">
        <v>42306</v>
      </c>
      <c r="M887" s="34"/>
      <c r="N887" s="161">
        <v>3168</v>
      </c>
      <c r="O887" s="171">
        <f t="shared" si="54"/>
        <v>314.7</v>
      </c>
      <c r="Q887" s="181">
        <f t="shared" si="55"/>
        <v>986.3</v>
      </c>
    </row>
    <row r="888" spans="1:17">
      <c r="A888" s="5" t="s">
        <v>730</v>
      </c>
      <c r="B888" s="68">
        <v>89231188522</v>
      </c>
      <c r="C888" s="119">
        <v>1152</v>
      </c>
      <c r="D888" s="54">
        <v>1313</v>
      </c>
      <c r="E888" s="54"/>
      <c r="F888" s="8">
        <v>0.86099999999999999</v>
      </c>
      <c r="G888" s="93" t="s">
        <v>881</v>
      </c>
      <c r="H888" s="4">
        <v>3040</v>
      </c>
      <c r="I888" s="35"/>
      <c r="J888" s="131">
        <v>3040</v>
      </c>
      <c r="K888" s="143">
        <f t="shared" si="53"/>
        <v>0</v>
      </c>
      <c r="L888" s="152">
        <v>42306</v>
      </c>
      <c r="M888" s="34">
        <v>42320</v>
      </c>
      <c r="N888" s="161">
        <v>2640</v>
      </c>
      <c r="O888" s="171">
        <f t="shared" si="54"/>
        <v>129.15</v>
      </c>
      <c r="Q888" s="181">
        <f t="shared" si="55"/>
        <v>270.85000000000002</v>
      </c>
    </row>
    <row r="889" spans="1:17">
      <c r="A889" s="5" t="s">
        <v>811</v>
      </c>
      <c r="B889" s="68" t="s">
        <v>812</v>
      </c>
      <c r="C889" s="119">
        <v>1153</v>
      </c>
      <c r="D889" s="7" t="s">
        <v>649</v>
      </c>
      <c r="F889" s="8">
        <v>1.208</v>
      </c>
      <c r="G889" s="93">
        <v>5</v>
      </c>
      <c r="H889" s="4">
        <v>1945</v>
      </c>
      <c r="I889" s="35"/>
      <c r="J889" s="131">
        <v>1945</v>
      </c>
      <c r="K889" s="143">
        <f t="shared" si="53"/>
        <v>0</v>
      </c>
      <c r="L889" s="152">
        <v>42306</v>
      </c>
      <c r="M889" s="34">
        <v>42321</v>
      </c>
      <c r="N889" s="161">
        <v>1462</v>
      </c>
      <c r="O889" s="171">
        <f t="shared" si="54"/>
        <v>181.2</v>
      </c>
      <c r="Q889" s="181">
        <f t="shared" si="55"/>
        <v>301.8</v>
      </c>
    </row>
    <row r="890" spans="1:17">
      <c r="A890" s="5" t="s">
        <v>874</v>
      </c>
      <c r="B890" s="68" t="s">
        <v>875</v>
      </c>
      <c r="C890" s="119">
        <v>1154</v>
      </c>
      <c r="D890" s="7" t="s">
        <v>736</v>
      </c>
      <c r="F890" s="8">
        <v>1.889</v>
      </c>
      <c r="G890" s="93">
        <v>11</v>
      </c>
      <c r="H890" s="4">
        <v>4024</v>
      </c>
      <c r="I890" s="37"/>
      <c r="J890" s="131">
        <v>4024</v>
      </c>
      <c r="K890" s="143">
        <f t="shared" si="53"/>
        <v>0</v>
      </c>
      <c r="L890" s="152">
        <v>42306</v>
      </c>
      <c r="M890" s="34">
        <v>42321</v>
      </c>
      <c r="N890" s="161">
        <v>3267</v>
      </c>
      <c r="O890" s="171">
        <f t="shared" si="54"/>
        <v>283.35000000000002</v>
      </c>
      <c r="Q890" s="181">
        <f t="shared" si="55"/>
        <v>473.65</v>
      </c>
    </row>
    <row r="891" spans="1:17">
      <c r="A891" s="5" t="s">
        <v>874</v>
      </c>
      <c r="B891" s="68" t="s">
        <v>875</v>
      </c>
      <c r="C891" s="119">
        <v>1155</v>
      </c>
      <c r="D891" s="7" t="s">
        <v>644</v>
      </c>
      <c r="F891" s="8">
        <v>1.3640000000000001</v>
      </c>
      <c r="G891" s="93">
        <v>6</v>
      </c>
      <c r="H891" s="4">
        <v>2905</v>
      </c>
      <c r="I891" s="37"/>
      <c r="J891" s="131">
        <v>2905</v>
      </c>
      <c r="K891" s="143">
        <f t="shared" si="53"/>
        <v>0</v>
      </c>
      <c r="L891" s="152">
        <v>42306</v>
      </c>
      <c r="M891" s="34">
        <v>42321</v>
      </c>
      <c r="N891" s="161">
        <v>2369</v>
      </c>
      <c r="O891" s="171">
        <f t="shared" si="54"/>
        <v>204.60000000000002</v>
      </c>
      <c r="Q891" s="181">
        <f t="shared" si="55"/>
        <v>331.4</v>
      </c>
    </row>
    <row r="892" spans="1:17">
      <c r="A892" s="5" t="s">
        <v>874</v>
      </c>
      <c r="B892" s="68" t="s">
        <v>875</v>
      </c>
      <c r="C892" s="119">
        <v>1156</v>
      </c>
      <c r="D892" s="7" t="s">
        <v>726</v>
      </c>
      <c r="F892" s="8">
        <v>1.5069999999999999</v>
      </c>
      <c r="G892" s="93">
        <v>6</v>
      </c>
      <c r="H892" s="4">
        <v>4641</v>
      </c>
      <c r="I892" s="37"/>
      <c r="J892" s="131">
        <v>4641</v>
      </c>
      <c r="K892" s="143">
        <f t="shared" si="53"/>
        <v>0</v>
      </c>
      <c r="L892" s="152">
        <v>42306</v>
      </c>
      <c r="M892" s="34">
        <v>42321</v>
      </c>
      <c r="N892" s="161">
        <v>4038</v>
      </c>
      <c r="O892" s="171">
        <f t="shared" si="54"/>
        <v>226.04999999999998</v>
      </c>
      <c r="Q892" s="181">
        <f t="shared" si="55"/>
        <v>376.95000000000005</v>
      </c>
    </row>
    <row r="893" spans="1:17">
      <c r="A893" s="5" t="s">
        <v>874</v>
      </c>
      <c r="B893" s="68" t="s">
        <v>875</v>
      </c>
      <c r="C893" s="119">
        <v>1157</v>
      </c>
      <c r="D893" s="7" t="s">
        <v>876</v>
      </c>
      <c r="F893" s="8">
        <v>1.6240000000000001</v>
      </c>
      <c r="G893" s="93">
        <v>7</v>
      </c>
      <c r="H893" s="4">
        <v>3947</v>
      </c>
      <c r="I893" s="37"/>
      <c r="J893" s="131">
        <v>3947</v>
      </c>
      <c r="K893" s="143">
        <f t="shared" si="53"/>
        <v>0</v>
      </c>
      <c r="L893" s="152">
        <v>42306</v>
      </c>
      <c r="M893" s="34">
        <v>42321</v>
      </c>
      <c r="N893" s="161">
        <v>3296</v>
      </c>
      <c r="O893" s="171">
        <f t="shared" si="54"/>
        <v>243.60000000000002</v>
      </c>
      <c r="Q893" s="181">
        <f t="shared" si="55"/>
        <v>407.4</v>
      </c>
    </row>
    <row r="894" spans="1:17">
      <c r="A894" s="5" t="s">
        <v>874</v>
      </c>
      <c r="B894" s="68" t="s">
        <v>875</v>
      </c>
      <c r="C894" s="119">
        <v>1158</v>
      </c>
      <c r="D894" s="7" t="s">
        <v>873</v>
      </c>
      <c r="F894" s="8">
        <v>1.4239999999999999</v>
      </c>
      <c r="G894" s="93">
        <v>5</v>
      </c>
      <c r="H894" s="4">
        <v>3461</v>
      </c>
      <c r="I894" s="37"/>
      <c r="J894" s="131">
        <v>3461</v>
      </c>
      <c r="K894" s="143">
        <f t="shared" si="53"/>
        <v>0</v>
      </c>
      <c r="L894" s="152">
        <v>42306</v>
      </c>
      <c r="M894" s="34">
        <v>42321</v>
      </c>
      <c r="N894" s="161">
        <v>2890</v>
      </c>
      <c r="O894" s="171">
        <f t="shared" si="54"/>
        <v>213.6</v>
      </c>
      <c r="Q894" s="181">
        <f t="shared" si="55"/>
        <v>357.4</v>
      </c>
    </row>
    <row r="895" spans="1:17">
      <c r="A895" s="5" t="s">
        <v>874</v>
      </c>
      <c r="B895" s="68" t="s">
        <v>875</v>
      </c>
      <c r="C895" s="119">
        <v>1159</v>
      </c>
      <c r="D895" s="54">
        <v>3003</v>
      </c>
      <c r="E895" s="54"/>
      <c r="F895" s="8">
        <v>1.341</v>
      </c>
      <c r="G895" s="93">
        <v>6</v>
      </c>
      <c r="H895" s="4">
        <v>5215</v>
      </c>
      <c r="I895" s="37"/>
      <c r="J895" s="131">
        <v>5215</v>
      </c>
      <c r="K895" s="143">
        <f t="shared" si="53"/>
        <v>0</v>
      </c>
      <c r="L895" s="152">
        <v>42306</v>
      </c>
      <c r="M895" s="34">
        <v>42321</v>
      </c>
      <c r="N895" s="161">
        <v>4613</v>
      </c>
      <c r="O895" s="171">
        <f t="shared" si="54"/>
        <v>201.15</v>
      </c>
      <c r="Q895" s="181">
        <f t="shared" si="55"/>
        <v>400.85</v>
      </c>
    </row>
    <row r="896" spans="1:17">
      <c r="A896" s="5" t="s">
        <v>874</v>
      </c>
      <c r="B896" s="68" t="s">
        <v>875</v>
      </c>
      <c r="C896" s="119">
        <v>1160</v>
      </c>
      <c r="D896" s="7" t="s">
        <v>877</v>
      </c>
      <c r="F896" s="8">
        <v>1.3660000000000001</v>
      </c>
      <c r="G896" s="93">
        <v>4</v>
      </c>
      <c r="H896" s="4">
        <v>3320</v>
      </c>
      <c r="I896" s="37"/>
      <c r="J896" s="131">
        <v>3320</v>
      </c>
      <c r="K896" s="143">
        <f t="shared" si="53"/>
        <v>0</v>
      </c>
      <c r="L896" s="152">
        <v>42306</v>
      </c>
      <c r="M896" s="34">
        <v>42321</v>
      </c>
      <c r="N896" s="161">
        <v>2937</v>
      </c>
      <c r="O896" s="171">
        <f t="shared" si="54"/>
        <v>204.9</v>
      </c>
      <c r="Q896" s="181">
        <f t="shared" si="55"/>
        <v>178.1</v>
      </c>
    </row>
    <row r="897" spans="1:17">
      <c r="A897" s="5" t="s">
        <v>874</v>
      </c>
      <c r="B897" s="68" t="s">
        <v>875</v>
      </c>
      <c r="C897" s="119">
        <v>1161</v>
      </c>
      <c r="D897" s="7" t="s">
        <v>721</v>
      </c>
      <c r="F897" s="8">
        <v>2.2469999999999999</v>
      </c>
      <c r="G897" s="93">
        <v>3</v>
      </c>
      <c r="H897" s="4">
        <v>8702</v>
      </c>
      <c r="I897" s="37"/>
      <c r="J897" s="131">
        <v>8702</v>
      </c>
      <c r="K897" s="143">
        <f t="shared" si="53"/>
        <v>0</v>
      </c>
      <c r="L897" s="152">
        <v>42306</v>
      </c>
      <c r="M897" s="34">
        <v>42321</v>
      </c>
      <c r="N897" s="161">
        <v>7802</v>
      </c>
      <c r="O897" s="171">
        <f t="shared" si="54"/>
        <v>337.04999999999995</v>
      </c>
      <c r="Q897" s="181">
        <f t="shared" si="55"/>
        <v>562.95000000000005</v>
      </c>
    </row>
    <row r="898" spans="1:17">
      <c r="A898" s="5" t="s">
        <v>874</v>
      </c>
      <c r="B898" s="68" t="s">
        <v>875</v>
      </c>
      <c r="C898" s="119">
        <v>1162</v>
      </c>
      <c r="D898" s="7" t="s">
        <v>878</v>
      </c>
      <c r="F898" s="8">
        <v>2.2719999999999998</v>
      </c>
      <c r="G898" s="93">
        <v>12</v>
      </c>
      <c r="H898" s="4">
        <v>6997</v>
      </c>
      <c r="I898" s="37"/>
      <c r="J898" s="131">
        <v>6997</v>
      </c>
      <c r="K898" s="143">
        <f t="shared" si="53"/>
        <v>0</v>
      </c>
      <c r="L898" s="152">
        <v>42306</v>
      </c>
      <c r="M898" s="34">
        <v>42321</v>
      </c>
      <c r="N898" s="161">
        <v>6089</v>
      </c>
      <c r="O898" s="171">
        <f t="shared" si="54"/>
        <v>340.79999999999995</v>
      </c>
      <c r="Q898" s="181">
        <f t="shared" si="55"/>
        <v>567.20000000000005</v>
      </c>
    </row>
    <row r="899" spans="1:17">
      <c r="A899" s="5" t="s">
        <v>874</v>
      </c>
      <c r="B899" s="68" t="s">
        <v>875</v>
      </c>
      <c r="C899" s="119">
        <v>1163</v>
      </c>
      <c r="D899" s="54">
        <v>999</v>
      </c>
      <c r="E899" s="54"/>
      <c r="F899" s="8">
        <v>2.504</v>
      </c>
      <c r="G899" s="93">
        <v>10</v>
      </c>
      <c r="H899" s="4">
        <v>8087</v>
      </c>
      <c r="I899" s="37"/>
      <c r="J899" s="131">
        <v>8087</v>
      </c>
      <c r="K899" s="143">
        <f t="shared" si="53"/>
        <v>0</v>
      </c>
      <c r="L899" s="152">
        <v>42306</v>
      </c>
      <c r="M899" s="34">
        <v>42321</v>
      </c>
      <c r="N899" s="161">
        <v>5083</v>
      </c>
      <c r="O899" s="171">
        <f t="shared" si="54"/>
        <v>375.6</v>
      </c>
      <c r="Q899" s="181">
        <f t="shared" si="55"/>
        <v>2628.4</v>
      </c>
    </row>
    <row r="900" spans="1:17">
      <c r="A900" s="5" t="s">
        <v>852</v>
      </c>
      <c r="B900" s="68" t="s">
        <v>853</v>
      </c>
      <c r="C900" s="119">
        <v>1164</v>
      </c>
      <c r="D900" s="7" t="s">
        <v>792</v>
      </c>
      <c r="F900" s="8">
        <v>0.33</v>
      </c>
      <c r="G900" s="93">
        <v>1</v>
      </c>
      <c r="H900" s="4">
        <v>0</v>
      </c>
      <c r="J900" s="131">
        <v>0</v>
      </c>
      <c r="K900" s="143">
        <f t="shared" si="53"/>
        <v>0</v>
      </c>
      <c r="L900" s="152">
        <v>42306</v>
      </c>
      <c r="M900" s="34"/>
      <c r="N900" s="161">
        <v>810</v>
      </c>
      <c r="O900" s="171">
        <f t="shared" si="54"/>
        <v>49.5</v>
      </c>
      <c r="Q900" s="181">
        <f t="shared" si="55"/>
        <v>-859.5</v>
      </c>
    </row>
    <row r="901" spans="1:17">
      <c r="A901" s="5" t="s">
        <v>879</v>
      </c>
      <c r="B901" s="68" t="s">
        <v>880</v>
      </c>
      <c r="C901" s="119">
        <v>1165</v>
      </c>
      <c r="D901" s="7" t="s">
        <v>228</v>
      </c>
      <c r="F901" s="8">
        <v>1.327</v>
      </c>
      <c r="G901" s="93">
        <v>20</v>
      </c>
      <c r="H901" s="4">
        <v>3716</v>
      </c>
      <c r="J901" s="131">
        <v>3716</v>
      </c>
      <c r="K901" s="143">
        <f t="shared" si="53"/>
        <v>0</v>
      </c>
      <c r="L901" s="152">
        <v>42307</v>
      </c>
      <c r="M901" s="34">
        <v>42320</v>
      </c>
      <c r="N901" s="161">
        <v>2086</v>
      </c>
      <c r="O901" s="171">
        <f t="shared" si="54"/>
        <v>199.04999999999998</v>
      </c>
      <c r="Q901" s="181">
        <f t="shared" si="55"/>
        <v>1430.95</v>
      </c>
    </row>
    <row r="902" spans="1:17">
      <c r="A902" s="5" t="s">
        <v>874</v>
      </c>
      <c r="B902" s="68" t="s">
        <v>875</v>
      </c>
      <c r="C902" s="119">
        <v>1166</v>
      </c>
      <c r="D902" s="54">
        <v>957</v>
      </c>
      <c r="E902" s="54"/>
      <c r="F902" s="8">
        <v>1.899</v>
      </c>
      <c r="G902" s="93">
        <v>8</v>
      </c>
      <c r="H902" s="4">
        <v>5089</v>
      </c>
      <c r="I902" s="50"/>
      <c r="J902" s="131">
        <v>5089</v>
      </c>
      <c r="K902" s="143">
        <f t="shared" si="53"/>
        <v>0</v>
      </c>
      <c r="L902" s="152">
        <v>42307</v>
      </c>
      <c r="M902" s="34">
        <v>42321</v>
      </c>
      <c r="N902" s="161">
        <v>4330</v>
      </c>
      <c r="O902" s="171">
        <f t="shared" si="54"/>
        <v>284.85000000000002</v>
      </c>
      <c r="Q902" s="181">
        <f t="shared" si="55"/>
        <v>474.15</v>
      </c>
    </row>
    <row r="903" spans="1:17">
      <c r="A903" s="5" t="s">
        <v>874</v>
      </c>
      <c r="B903" s="68" t="s">
        <v>875</v>
      </c>
      <c r="C903" s="119">
        <v>1167</v>
      </c>
      <c r="D903" s="7" t="s">
        <v>882</v>
      </c>
      <c r="F903" s="8">
        <v>1.9339999999999999</v>
      </c>
      <c r="G903" s="93">
        <v>7</v>
      </c>
      <c r="H903" s="4">
        <v>5182</v>
      </c>
      <c r="I903" s="50"/>
      <c r="J903" s="131">
        <v>5182</v>
      </c>
      <c r="K903" s="143">
        <f t="shared" si="53"/>
        <v>0</v>
      </c>
      <c r="L903" s="152">
        <v>42307</v>
      </c>
      <c r="M903" s="34">
        <v>42321</v>
      </c>
      <c r="N903" s="161">
        <v>4410</v>
      </c>
      <c r="O903" s="171">
        <f t="shared" si="54"/>
        <v>290.09999999999997</v>
      </c>
      <c r="Q903" s="181">
        <f t="shared" si="55"/>
        <v>481.90000000000003</v>
      </c>
    </row>
    <row r="904" spans="1:17">
      <c r="A904" s="5" t="s">
        <v>874</v>
      </c>
      <c r="B904" s="68" t="s">
        <v>875</v>
      </c>
      <c r="C904" s="119">
        <v>1168</v>
      </c>
      <c r="D904" s="7" t="s">
        <v>883</v>
      </c>
      <c r="F904" s="8">
        <v>1.899</v>
      </c>
      <c r="G904" s="93">
        <v>8</v>
      </c>
      <c r="H904" s="4">
        <v>3627</v>
      </c>
      <c r="I904" s="50"/>
      <c r="J904" s="131">
        <v>3627</v>
      </c>
      <c r="K904" s="143">
        <f t="shared" si="53"/>
        <v>0</v>
      </c>
      <c r="L904" s="152">
        <v>42307</v>
      </c>
      <c r="M904" s="34">
        <v>42321</v>
      </c>
      <c r="N904" s="161">
        <v>2868</v>
      </c>
      <c r="O904" s="171">
        <f t="shared" si="54"/>
        <v>284.85000000000002</v>
      </c>
      <c r="Q904" s="181">
        <f t="shared" si="55"/>
        <v>474.15</v>
      </c>
    </row>
    <row r="905" spans="1:17">
      <c r="A905" s="5" t="s">
        <v>874</v>
      </c>
      <c r="B905" s="68" t="s">
        <v>875</v>
      </c>
      <c r="C905" s="119">
        <v>1169</v>
      </c>
      <c r="D905" s="7" t="s">
        <v>884</v>
      </c>
      <c r="F905" s="8">
        <v>1.9339999999999999</v>
      </c>
      <c r="G905" s="93">
        <v>7</v>
      </c>
      <c r="H905" s="4">
        <v>4215</v>
      </c>
      <c r="I905" s="50"/>
      <c r="J905" s="131">
        <v>4215</v>
      </c>
      <c r="K905" s="143">
        <f t="shared" si="53"/>
        <v>0</v>
      </c>
      <c r="L905" s="152">
        <v>42307</v>
      </c>
      <c r="M905" s="34">
        <v>42321</v>
      </c>
      <c r="N905" s="161">
        <v>3442</v>
      </c>
      <c r="O905" s="171">
        <f t="shared" si="54"/>
        <v>290.09999999999997</v>
      </c>
      <c r="Q905" s="181">
        <f t="shared" si="55"/>
        <v>482.90000000000003</v>
      </c>
    </row>
    <row r="906" spans="1:17">
      <c r="A906" s="5" t="s">
        <v>885</v>
      </c>
      <c r="B906" s="68">
        <v>9231162003</v>
      </c>
      <c r="C906" s="119">
        <v>1170</v>
      </c>
      <c r="D906" s="7" t="s">
        <v>886</v>
      </c>
      <c r="F906" s="8">
        <v>1.5249999999999999</v>
      </c>
      <c r="G906" s="93">
        <v>12</v>
      </c>
      <c r="H906" s="4">
        <v>3354</v>
      </c>
      <c r="J906" s="131">
        <v>3354</v>
      </c>
      <c r="K906" s="143">
        <f t="shared" si="53"/>
        <v>0</v>
      </c>
      <c r="L906" s="152">
        <v>42310</v>
      </c>
      <c r="M906" s="34"/>
      <c r="N906" s="161">
        <v>1845</v>
      </c>
      <c r="O906" s="171">
        <f t="shared" si="54"/>
        <v>228.75</v>
      </c>
      <c r="Q906" s="181">
        <f t="shared" si="55"/>
        <v>1280.25</v>
      </c>
    </row>
    <row r="907" spans="1:17">
      <c r="A907" s="5" t="s">
        <v>1065</v>
      </c>
      <c r="B907" s="68" t="s">
        <v>778</v>
      </c>
      <c r="C907" s="119">
        <v>1171</v>
      </c>
      <c r="D907" s="7" t="s">
        <v>651</v>
      </c>
      <c r="F907" s="8">
        <v>3.5430000000000001</v>
      </c>
      <c r="G907" s="93">
        <v>16</v>
      </c>
      <c r="H907" s="4">
        <v>11410</v>
      </c>
      <c r="J907" s="131">
        <v>11410</v>
      </c>
      <c r="K907" s="143">
        <f t="shared" si="53"/>
        <v>0</v>
      </c>
      <c r="L907" s="152">
        <v>42310</v>
      </c>
      <c r="M907" s="34"/>
      <c r="N907" s="161">
        <v>10166</v>
      </c>
      <c r="O907" s="171">
        <f t="shared" si="54"/>
        <v>531.45000000000005</v>
      </c>
      <c r="Q907" s="181">
        <f t="shared" si="55"/>
        <v>712.55</v>
      </c>
    </row>
    <row r="908" spans="1:17">
      <c r="A908" s="5" t="s">
        <v>1066</v>
      </c>
      <c r="B908" s="68" t="s">
        <v>778</v>
      </c>
      <c r="C908" s="119">
        <v>1172</v>
      </c>
      <c r="D908" s="7" t="s">
        <v>694</v>
      </c>
      <c r="F908" s="8">
        <v>5.2069999999999999</v>
      </c>
      <c r="G908" s="93">
        <v>17</v>
      </c>
      <c r="H908" s="4">
        <v>15517</v>
      </c>
      <c r="J908" s="131">
        <v>15517</v>
      </c>
      <c r="K908" s="143">
        <f t="shared" si="53"/>
        <v>0</v>
      </c>
      <c r="L908" s="152">
        <v>42310</v>
      </c>
      <c r="M908" s="34"/>
      <c r="N908" s="161">
        <v>13902</v>
      </c>
      <c r="O908" s="171">
        <f t="shared" si="54"/>
        <v>781.05</v>
      </c>
      <c r="Q908" s="181">
        <f t="shared" si="55"/>
        <v>833.95</v>
      </c>
    </row>
    <row r="909" spans="1:17">
      <c r="A909" s="5" t="s">
        <v>603</v>
      </c>
      <c r="B909" s="68" t="s">
        <v>765</v>
      </c>
      <c r="C909" s="119">
        <v>1173</v>
      </c>
      <c r="D909" s="7" t="s">
        <v>887</v>
      </c>
      <c r="F909" s="8">
        <v>1.1659999999999999</v>
      </c>
      <c r="G909" s="93">
        <v>10</v>
      </c>
      <c r="H909" s="4">
        <v>2543</v>
      </c>
      <c r="I909" s="37"/>
      <c r="J909" s="131">
        <v>2543</v>
      </c>
      <c r="K909" s="143">
        <f t="shared" si="53"/>
        <v>0</v>
      </c>
      <c r="L909" s="152">
        <v>42311</v>
      </c>
      <c r="M909" s="34"/>
      <c r="N909" s="161">
        <v>2075</v>
      </c>
      <c r="O909" s="171">
        <f t="shared" si="54"/>
        <v>174.89999999999998</v>
      </c>
      <c r="Q909" s="181">
        <f t="shared" si="55"/>
        <v>293.10000000000002</v>
      </c>
    </row>
    <row r="910" spans="1:17">
      <c r="A910" s="5" t="s">
        <v>888</v>
      </c>
      <c r="B910" s="68" t="s">
        <v>889</v>
      </c>
      <c r="C910" s="119">
        <v>1174</v>
      </c>
      <c r="D910" s="7" t="s">
        <v>154</v>
      </c>
      <c r="F910" s="8">
        <v>2.4020000000000001</v>
      </c>
      <c r="G910" s="93">
        <v>9</v>
      </c>
      <c r="H910" s="4">
        <v>4588</v>
      </c>
      <c r="J910" s="131">
        <v>4588</v>
      </c>
      <c r="K910" s="143">
        <f t="shared" si="53"/>
        <v>0</v>
      </c>
      <c r="L910" s="152">
        <v>42313</v>
      </c>
      <c r="M910" s="34"/>
      <c r="N910" s="161">
        <v>3627</v>
      </c>
      <c r="O910" s="171">
        <f t="shared" si="54"/>
        <v>360.3</v>
      </c>
      <c r="Q910" s="181">
        <f t="shared" si="55"/>
        <v>600.70000000000005</v>
      </c>
    </row>
    <row r="911" spans="1:17">
      <c r="A911" s="5" t="s">
        <v>888</v>
      </c>
      <c r="B911" s="68" t="s">
        <v>889</v>
      </c>
      <c r="C911" s="119">
        <v>1175</v>
      </c>
      <c r="D911" s="7" t="s">
        <v>132</v>
      </c>
      <c r="F911" s="8">
        <v>2.0099999999999998</v>
      </c>
      <c r="G911" s="93">
        <v>9</v>
      </c>
      <c r="H911" s="4">
        <v>3839</v>
      </c>
      <c r="J911" s="131">
        <v>3839</v>
      </c>
      <c r="K911" s="143">
        <f t="shared" si="53"/>
        <v>0</v>
      </c>
      <c r="L911" s="152">
        <v>42313</v>
      </c>
      <c r="M911" s="34"/>
      <c r="N911" s="161">
        <v>3035</v>
      </c>
      <c r="O911" s="171">
        <f t="shared" si="54"/>
        <v>301.49999999999994</v>
      </c>
      <c r="Q911" s="181">
        <f t="shared" si="55"/>
        <v>502.50000000000006</v>
      </c>
    </row>
    <row r="912" spans="1:17">
      <c r="A912" s="5" t="s">
        <v>94</v>
      </c>
      <c r="B912" s="68">
        <v>9537765349</v>
      </c>
      <c r="C912" s="119">
        <v>1176</v>
      </c>
      <c r="D912" s="7" t="s">
        <v>547</v>
      </c>
      <c r="F912" s="8">
        <v>1.0649999999999999</v>
      </c>
      <c r="G912" s="93">
        <v>4</v>
      </c>
      <c r="H912" s="4">
        <v>3400</v>
      </c>
      <c r="I912" s="37"/>
      <c r="J912" s="131">
        <v>3400</v>
      </c>
      <c r="K912" s="143">
        <f t="shared" si="53"/>
        <v>0</v>
      </c>
      <c r="L912" s="152">
        <v>42313</v>
      </c>
      <c r="M912" s="34"/>
      <c r="N912" s="161">
        <v>2280</v>
      </c>
      <c r="O912" s="171">
        <f t="shared" si="54"/>
        <v>159.75</v>
      </c>
      <c r="Q912" s="181">
        <f t="shared" si="55"/>
        <v>960.25</v>
      </c>
    </row>
    <row r="913" spans="1:17">
      <c r="A913" s="5" t="s">
        <v>94</v>
      </c>
      <c r="B913" s="68">
        <v>9537765349</v>
      </c>
      <c r="C913" s="119">
        <v>1177</v>
      </c>
      <c r="D913" s="7" t="s">
        <v>35</v>
      </c>
      <c r="F913" s="8">
        <v>2.524</v>
      </c>
      <c r="G913" s="93">
        <v>9</v>
      </c>
      <c r="H913" s="4">
        <v>6400</v>
      </c>
      <c r="I913" s="37"/>
      <c r="J913" s="131">
        <v>6400</v>
      </c>
      <c r="K913" s="143">
        <f t="shared" si="53"/>
        <v>0</v>
      </c>
      <c r="L913" s="152">
        <v>42313</v>
      </c>
      <c r="M913" s="34"/>
      <c r="N913" s="161">
        <v>4492</v>
      </c>
      <c r="O913" s="171">
        <f t="shared" si="54"/>
        <v>378.6</v>
      </c>
      <c r="Q913" s="181">
        <f t="shared" si="55"/>
        <v>1529.4</v>
      </c>
    </row>
    <row r="914" spans="1:17">
      <c r="A914" s="5" t="s">
        <v>890</v>
      </c>
      <c r="B914" s="68" t="s">
        <v>893</v>
      </c>
      <c r="C914" s="119">
        <v>1178</v>
      </c>
      <c r="D914" s="7" t="s">
        <v>891</v>
      </c>
      <c r="F914" s="8">
        <v>3.5419999999999998</v>
      </c>
      <c r="G914" s="93">
        <v>17</v>
      </c>
      <c r="H914" s="4">
        <v>6765</v>
      </c>
      <c r="I914" s="37"/>
      <c r="J914" s="131">
        <v>6765</v>
      </c>
      <c r="K914" s="143">
        <f t="shared" si="53"/>
        <v>0</v>
      </c>
      <c r="L914" s="152">
        <v>42317</v>
      </c>
      <c r="M914" s="34"/>
      <c r="N914" s="161">
        <v>5348</v>
      </c>
      <c r="O914" s="171">
        <f t="shared" si="54"/>
        <v>531.29999999999995</v>
      </c>
      <c r="Q914" s="181">
        <f t="shared" si="55"/>
        <v>885.7</v>
      </c>
    </row>
    <row r="915" spans="1:17">
      <c r="A915" s="5" t="s">
        <v>890</v>
      </c>
      <c r="B915" s="68" t="s">
        <v>893</v>
      </c>
      <c r="C915" s="119">
        <v>1179</v>
      </c>
      <c r="D915" s="7" t="s">
        <v>892</v>
      </c>
      <c r="F915" s="8">
        <v>2.1520000000000001</v>
      </c>
      <c r="G915" s="93">
        <v>6</v>
      </c>
      <c r="H915" s="4">
        <v>4583</v>
      </c>
      <c r="I915" s="37"/>
      <c r="J915" s="131">
        <v>4583</v>
      </c>
      <c r="K915" s="143">
        <f t="shared" si="53"/>
        <v>0</v>
      </c>
      <c r="L915" s="152">
        <v>42317</v>
      </c>
      <c r="M915" s="34"/>
      <c r="N915" s="161">
        <v>3723</v>
      </c>
      <c r="O915" s="171">
        <f t="shared" si="54"/>
        <v>322.8</v>
      </c>
      <c r="Q915" s="181">
        <f t="shared" si="55"/>
        <v>537.20000000000005</v>
      </c>
    </row>
    <row r="916" spans="1:17">
      <c r="A916" s="5" t="s">
        <v>879</v>
      </c>
      <c r="B916" s="68" t="s">
        <v>880</v>
      </c>
      <c r="C916" s="119">
        <v>1180</v>
      </c>
      <c r="D916" s="7" t="s">
        <v>228</v>
      </c>
      <c r="F916" s="8">
        <v>1.613</v>
      </c>
      <c r="G916" s="93">
        <v>20</v>
      </c>
      <c r="H916" s="4">
        <v>4387</v>
      </c>
      <c r="J916" s="131">
        <v>4387</v>
      </c>
      <c r="K916" s="143">
        <f t="shared" si="53"/>
        <v>0</v>
      </c>
      <c r="L916" s="152">
        <v>42321</v>
      </c>
      <c r="M916" s="34"/>
      <c r="N916" s="161">
        <v>2537</v>
      </c>
      <c r="O916" s="171">
        <f t="shared" si="54"/>
        <v>241.95</v>
      </c>
      <c r="Q916" s="181">
        <f t="shared" si="55"/>
        <v>1608.05</v>
      </c>
    </row>
    <row r="917" spans="1:17">
      <c r="A917" s="5" t="s">
        <v>653</v>
      </c>
      <c r="B917" s="68" t="s">
        <v>894</v>
      </c>
      <c r="C917" s="119">
        <v>1181</v>
      </c>
      <c r="D917" s="49" t="s">
        <v>639</v>
      </c>
      <c r="E917" s="49"/>
      <c r="F917" s="8">
        <v>1.389</v>
      </c>
      <c r="G917" s="93">
        <v>3</v>
      </c>
      <c r="H917" s="4">
        <v>3600</v>
      </c>
      <c r="J917" s="131">
        <v>3600</v>
      </c>
      <c r="K917" s="143">
        <f t="shared" si="53"/>
        <v>0</v>
      </c>
      <c r="L917" s="152">
        <v>42321</v>
      </c>
      <c r="M917" s="34">
        <v>42311</v>
      </c>
      <c r="N917" s="161">
        <v>3347</v>
      </c>
      <c r="O917" s="171">
        <f t="shared" si="54"/>
        <v>208.35</v>
      </c>
      <c r="Q917" s="181">
        <f t="shared" si="55"/>
        <v>44.650000000000006</v>
      </c>
    </row>
    <row r="918" spans="1:17">
      <c r="A918" s="5" t="s">
        <v>879</v>
      </c>
      <c r="B918" s="68" t="s">
        <v>880</v>
      </c>
      <c r="C918" s="119">
        <v>1182</v>
      </c>
      <c r="D918" s="7" t="s">
        <v>61</v>
      </c>
      <c r="F918" s="8">
        <v>1.0740000000000001</v>
      </c>
      <c r="G918" s="93">
        <v>6</v>
      </c>
      <c r="H918" s="4">
        <v>2248</v>
      </c>
      <c r="J918" s="131">
        <v>2248</v>
      </c>
      <c r="K918" s="143">
        <f t="shared" si="53"/>
        <v>0</v>
      </c>
      <c r="L918" s="152">
        <v>42321</v>
      </c>
      <c r="M918" s="34">
        <v>42335</v>
      </c>
      <c r="N918" s="161">
        <v>1689</v>
      </c>
      <c r="O918" s="171">
        <f t="shared" si="54"/>
        <v>161.10000000000002</v>
      </c>
      <c r="Q918" s="181">
        <f t="shared" si="55"/>
        <v>397.9</v>
      </c>
    </row>
    <row r="919" spans="1:17">
      <c r="A919" s="5" t="s">
        <v>879</v>
      </c>
      <c r="B919" s="68" t="s">
        <v>880</v>
      </c>
      <c r="C919" s="119">
        <v>1183</v>
      </c>
      <c r="D919" s="7" t="s">
        <v>895</v>
      </c>
      <c r="F919" s="8">
        <v>1.0740000000000001</v>
      </c>
      <c r="G919" s="93">
        <v>6</v>
      </c>
      <c r="H919" s="4">
        <v>2248</v>
      </c>
      <c r="J919" s="131">
        <v>2248</v>
      </c>
      <c r="K919" s="143">
        <f t="shared" si="53"/>
        <v>0</v>
      </c>
      <c r="L919" s="152">
        <v>42321</v>
      </c>
      <c r="M919" s="34">
        <v>42335</v>
      </c>
      <c r="N919" s="161">
        <v>1689</v>
      </c>
      <c r="O919" s="171">
        <f t="shared" si="54"/>
        <v>161.10000000000002</v>
      </c>
      <c r="Q919" s="181">
        <f t="shared" si="55"/>
        <v>397.9</v>
      </c>
    </row>
    <row r="920" spans="1:17">
      <c r="A920" s="5" t="s">
        <v>879</v>
      </c>
      <c r="B920" s="68" t="s">
        <v>880</v>
      </c>
      <c r="C920" s="119">
        <v>1184</v>
      </c>
      <c r="D920" s="7" t="s">
        <v>896</v>
      </c>
      <c r="F920" s="8">
        <v>6.9829999999999997</v>
      </c>
      <c r="G920" s="93">
        <v>30</v>
      </c>
      <c r="H920" s="4">
        <v>11242</v>
      </c>
      <c r="J920" s="131">
        <v>11242</v>
      </c>
      <c r="K920" s="143">
        <f t="shared" si="53"/>
        <v>0</v>
      </c>
      <c r="L920" s="152">
        <v>42321</v>
      </c>
      <c r="M920" s="34">
        <v>42335</v>
      </c>
      <c r="N920" s="161">
        <v>8450</v>
      </c>
      <c r="O920" s="171">
        <f t="shared" si="54"/>
        <v>1047.45</v>
      </c>
      <c r="Q920" s="181">
        <f t="shared" si="55"/>
        <v>1744.55</v>
      </c>
    </row>
    <row r="921" spans="1:17">
      <c r="A921" s="5" t="s">
        <v>299</v>
      </c>
      <c r="B921" s="68">
        <v>89133817880</v>
      </c>
      <c r="C921" s="119">
        <v>1185</v>
      </c>
      <c r="D921" s="7" t="s">
        <v>897</v>
      </c>
      <c r="F921" s="8">
        <v>1.232</v>
      </c>
      <c r="G921" s="93">
        <v>5</v>
      </c>
      <c r="H921" s="4">
        <v>3140</v>
      </c>
      <c r="I921" s="37"/>
      <c r="J921" s="131">
        <v>3140</v>
      </c>
      <c r="K921" s="143">
        <f t="shared" si="53"/>
        <v>0</v>
      </c>
      <c r="L921" s="152">
        <v>42321</v>
      </c>
      <c r="M921" s="34"/>
      <c r="N921" s="161">
        <v>2649</v>
      </c>
      <c r="O921" s="171">
        <f t="shared" si="54"/>
        <v>184.8</v>
      </c>
      <c r="Q921" s="181">
        <f t="shared" si="55"/>
        <v>306.2</v>
      </c>
    </row>
    <row r="922" spans="1:17">
      <c r="A922" s="5" t="s">
        <v>299</v>
      </c>
      <c r="B922" s="68">
        <v>89133817880</v>
      </c>
      <c r="C922" s="119">
        <v>1186</v>
      </c>
      <c r="D922" s="7" t="s">
        <v>898</v>
      </c>
      <c r="F922" s="8">
        <v>1.778</v>
      </c>
      <c r="G922" s="93">
        <v>9</v>
      </c>
      <c r="H922" s="4">
        <v>3396</v>
      </c>
      <c r="I922" s="37"/>
      <c r="J922" s="131">
        <v>3396</v>
      </c>
      <c r="K922" s="143">
        <f t="shared" si="53"/>
        <v>0</v>
      </c>
      <c r="L922" s="152">
        <v>42321</v>
      </c>
      <c r="M922" s="34"/>
      <c r="N922" s="161">
        <v>2684</v>
      </c>
      <c r="O922" s="171">
        <f t="shared" si="54"/>
        <v>266.7</v>
      </c>
      <c r="Q922" s="181">
        <f t="shared" si="55"/>
        <v>445.3</v>
      </c>
    </row>
    <row r="923" spans="1:17">
      <c r="A923" s="5" t="s">
        <v>899</v>
      </c>
      <c r="B923" s="68" t="s">
        <v>900</v>
      </c>
      <c r="C923" s="119">
        <v>1187</v>
      </c>
      <c r="D923" s="7" t="s">
        <v>901</v>
      </c>
      <c r="F923" s="8">
        <v>4.5359999999999996</v>
      </c>
      <c r="G923" s="93">
        <v>8</v>
      </c>
      <c r="H923" s="4">
        <v>6895</v>
      </c>
      <c r="J923" s="131">
        <v>6895</v>
      </c>
      <c r="K923" s="143">
        <f t="shared" si="53"/>
        <v>0</v>
      </c>
      <c r="L923" s="152">
        <v>42321</v>
      </c>
      <c r="M923" s="34"/>
      <c r="N923" s="161">
        <v>5080</v>
      </c>
      <c r="O923" s="171">
        <f t="shared" si="54"/>
        <v>680.4</v>
      </c>
      <c r="Q923" s="181">
        <f t="shared" si="55"/>
        <v>1134.5999999999999</v>
      </c>
    </row>
    <row r="924" spans="1:17">
      <c r="A924" s="5" t="s">
        <v>181</v>
      </c>
      <c r="B924" s="68">
        <v>2149378</v>
      </c>
      <c r="C924" s="119">
        <v>1188</v>
      </c>
      <c r="D924" s="7" t="s">
        <v>902</v>
      </c>
      <c r="F924" s="8">
        <v>1.964</v>
      </c>
      <c r="G924" s="93">
        <v>11</v>
      </c>
      <c r="H924" s="4">
        <v>3752</v>
      </c>
      <c r="J924" s="131">
        <v>3752</v>
      </c>
      <c r="K924" s="143">
        <f t="shared" si="53"/>
        <v>0</v>
      </c>
      <c r="L924" s="152">
        <v>42324</v>
      </c>
      <c r="M924" s="34">
        <v>42335</v>
      </c>
      <c r="N924" s="161">
        <v>2965</v>
      </c>
      <c r="O924" s="171">
        <f t="shared" si="54"/>
        <v>294.60000000000002</v>
      </c>
      <c r="Q924" s="181">
        <f t="shared" si="55"/>
        <v>492.4</v>
      </c>
    </row>
    <row r="925" spans="1:17">
      <c r="A925" s="5" t="s">
        <v>181</v>
      </c>
      <c r="B925" s="68">
        <v>2149378</v>
      </c>
      <c r="C925" s="119">
        <v>1189</v>
      </c>
      <c r="D925" s="7" t="s">
        <v>630</v>
      </c>
      <c r="F925" s="8">
        <v>0.94899999999999995</v>
      </c>
      <c r="G925" s="93">
        <v>4</v>
      </c>
      <c r="H925" s="4">
        <v>1910</v>
      </c>
      <c r="J925" s="131">
        <v>1910</v>
      </c>
      <c r="K925" s="143">
        <f t="shared" si="53"/>
        <v>0</v>
      </c>
      <c r="L925" s="152">
        <v>42324</v>
      </c>
      <c r="M925" s="34">
        <v>42335</v>
      </c>
      <c r="N925" s="161">
        <v>1510</v>
      </c>
      <c r="O925" s="171">
        <f t="shared" si="54"/>
        <v>142.35</v>
      </c>
      <c r="Q925" s="181">
        <f t="shared" si="55"/>
        <v>257.64999999999998</v>
      </c>
    </row>
    <row r="926" spans="1:17">
      <c r="A926" s="5" t="s">
        <v>181</v>
      </c>
      <c r="B926" s="68">
        <v>2149378</v>
      </c>
      <c r="C926" s="119">
        <v>1190</v>
      </c>
      <c r="D926" s="7" t="s">
        <v>903</v>
      </c>
      <c r="F926" s="8">
        <v>1.6990000000000001</v>
      </c>
      <c r="G926" s="93">
        <v>7</v>
      </c>
      <c r="H926" s="4">
        <v>3246</v>
      </c>
      <c r="J926" s="131">
        <v>3246</v>
      </c>
      <c r="K926" s="143">
        <f t="shared" si="53"/>
        <v>0</v>
      </c>
      <c r="L926" s="152">
        <v>42324</v>
      </c>
      <c r="M926" s="34">
        <v>42335</v>
      </c>
      <c r="N926" s="161">
        <v>2565</v>
      </c>
      <c r="O926" s="171">
        <f t="shared" si="54"/>
        <v>254.85000000000002</v>
      </c>
      <c r="Q926" s="181">
        <f t="shared" si="55"/>
        <v>426.15</v>
      </c>
    </row>
    <row r="927" spans="1:17">
      <c r="A927" s="5" t="s">
        <v>181</v>
      </c>
      <c r="B927" s="68">
        <v>2149378</v>
      </c>
      <c r="C927" s="119">
        <v>1191</v>
      </c>
      <c r="D927" s="7" t="s">
        <v>904</v>
      </c>
      <c r="F927" s="8">
        <v>2.331</v>
      </c>
      <c r="G927" s="93">
        <v>9</v>
      </c>
      <c r="H927" s="4">
        <v>5945</v>
      </c>
      <c r="J927" s="131">
        <v>5945</v>
      </c>
      <c r="K927" s="143">
        <f t="shared" si="53"/>
        <v>0</v>
      </c>
      <c r="L927" s="152">
        <v>42324</v>
      </c>
      <c r="M927" s="34">
        <v>42335</v>
      </c>
      <c r="N927" s="161">
        <v>4149</v>
      </c>
      <c r="O927" s="171">
        <f t="shared" si="54"/>
        <v>349.65</v>
      </c>
      <c r="Q927" s="181">
        <f t="shared" si="55"/>
        <v>1446.35</v>
      </c>
    </row>
    <row r="928" spans="1:17">
      <c r="A928" s="5" t="s">
        <v>905</v>
      </c>
      <c r="B928" s="68" t="s">
        <v>906</v>
      </c>
      <c r="C928" s="119">
        <v>1192</v>
      </c>
      <c r="D928" s="7" t="s">
        <v>907</v>
      </c>
      <c r="F928" s="8">
        <v>3.7730000000000001</v>
      </c>
      <c r="G928" s="93">
        <v>17</v>
      </c>
      <c r="H928" s="4">
        <v>9093</v>
      </c>
      <c r="J928" s="131">
        <v>9093</v>
      </c>
      <c r="K928" s="143">
        <f t="shared" si="53"/>
        <v>0</v>
      </c>
      <c r="L928" s="152">
        <v>42324</v>
      </c>
      <c r="M928" s="34">
        <v>42346</v>
      </c>
      <c r="N928" s="161">
        <v>7584</v>
      </c>
      <c r="O928" s="171">
        <f t="shared" si="54"/>
        <v>565.95000000000005</v>
      </c>
      <c r="Q928" s="181">
        <f t="shared" si="55"/>
        <v>943.05</v>
      </c>
    </row>
    <row r="929" spans="1:17">
      <c r="A929" s="5" t="s">
        <v>417</v>
      </c>
      <c r="B929" s="68">
        <v>2990509</v>
      </c>
      <c r="C929" s="119">
        <v>1193</v>
      </c>
      <c r="D929" s="7" t="s">
        <v>908</v>
      </c>
      <c r="F929" s="8">
        <v>0.93400000000000005</v>
      </c>
      <c r="G929" s="93">
        <v>6</v>
      </c>
      <c r="H929" s="4">
        <v>2834</v>
      </c>
      <c r="I929" s="37"/>
      <c r="J929" s="131">
        <v>2834</v>
      </c>
      <c r="K929" s="143">
        <f t="shared" si="53"/>
        <v>0</v>
      </c>
      <c r="L929" s="152">
        <v>42327</v>
      </c>
      <c r="M929" s="34">
        <v>42335</v>
      </c>
      <c r="N929" s="161">
        <v>2314</v>
      </c>
      <c r="O929" s="171">
        <f t="shared" si="54"/>
        <v>140.1</v>
      </c>
      <c r="Q929" s="181">
        <f t="shared" si="55"/>
        <v>379.9</v>
      </c>
    </row>
    <row r="930" spans="1:17">
      <c r="A930" s="5" t="s">
        <v>839</v>
      </c>
      <c r="B930" s="68" t="s">
        <v>909</v>
      </c>
      <c r="C930" s="119">
        <v>1194</v>
      </c>
      <c r="D930" s="7" t="s">
        <v>910</v>
      </c>
      <c r="F930" s="8">
        <v>2.4790000000000001</v>
      </c>
      <c r="G930" s="93">
        <v>9</v>
      </c>
      <c r="H930" s="4">
        <v>3744</v>
      </c>
      <c r="J930" s="131">
        <v>3744</v>
      </c>
      <c r="K930" s="143">
        <f t="shared" si="53"/>
        <v>0</v>
      </c>
      <c r="L930" s="152">
        <v>42327</v>
      </c>
      <c r="M930" s="34">
        <v>42312</v>
      </c>
      <c r="N930" s="161">
        <v>3744</v>
      </c>
      <c r="O930" s="171">
        <f t="shared" si="54"/>
        <v>371.85</v>
      </c>
      <c r="Q930" s="181">
        <f t="shared" si="55"/>
        <v>-371.85</v>
      </c>
    </row>
    <row r="931" spans="1:17">
      <c r="A931" s="5" t="s">
        <v>911</v>
      </c>
      <c r="B931" s="68" t="s">
        <v>913</v>
      </c>
      <c r="C931" s="119">
        <v>1195</v>
      </c>
      <c r="D931" s="7" t="s">
        <v>912</v>
      </c>
      <c r="F931" s="8">
        <v>0.59399999999999997</v>
      </c>
      <c r="G931" s="93">
        <v>1</v>
      </c>
      <c r="H931" s="4">
        <v>4069</v>
      </c>
      <c r="J931" s="131">
        <v>4069</v>
      </c>
      <c r="K931" s="143">
        <f t="shared" ref="K931:K994" si="56">H931-J931</f>
        <v>0</v>
      </c>
      <c r="L931" s="152">
        <v>42328</v>
      </c>
      <c r="M931" s="34">
        <v>42347</v>
      </c>
      <c r="N931" s="161">
        <v>2430</v>
      </c>
      <c r="O931" s="171">
        <f t="shared" si="54"/>
        <v>89.1</v>
      </c>
      <c r="Q931" s="181">
        <f t="shared" si="55"/>
        <v>1549.9</v>
      </c>
    </row>
    <row r="932" spans="1:17">
      <c r="A932" s="5" t="s">
        <v>834</v>
      </c>
      <c r="B932" s="68">
        <v>89139022333</v>
      </c>
      <c r="C932" s="119">
        <v>1196</v>
      </c>
      <c r="D932" s="7" t="s">
        <v>873</v>
      </c>
      <c r="F932" s="8">
        <v>0.93799999999999994</v>
      </c>
      <c r="G932" s="93" t="s">
        <v>83</v>
      </c>
      <c r="H932" s="4">
        <v>2430</v>
      </c>
      <c r="J932" s="131">
        <v>2430</v>
      </c>
      <c r="K932" s="143">
        <f t="shared" si="56"/>
        <v>0</v>
      </c>
      <c r="L932" s="152">
        <v>42328</v>
      </c>
      <c r="M932" s="34">
        <v>42312</v>
      </c>
      <c r="N932" s="161">
        <v>2030</v>
      </c>
      <c r="O932" s="171">
        <f t="shared" si="54"/>
        <v>140.69999999999999</v>
      </c>
      <c r="Q932" s="181">
        <f t="shared" si="55"/>
        <v>259.3</v>
      </c>
    </row>
    <row r="933" spans="1:17">
      <c r="A933" s="5" t="s">
        <v>417</v>
      </c>
      <c r="B933" s="68">
        <v>2990509</v>
      </c>
      <c r="C933" s="119">
        <v>1197</v>
      </c>
      <c r="D933" s="7" t="s">
        <v>771</v>
      </c>
      <c r="F933" s="8">
        <v>1.827</v>
      </c>
      <c r="G933" s="93">
        <v>8</v>
      </c>
      <c r="H933" s="4">
        <v>3892</v>
      </c>
      <c r="I933" s="37"/>
      <c r="J933" s="131">
        <v>3892</v>
      </c>
      <c r="K933" s="143">
        <f t="shared" si="56"/>
        <v>0</v>
      </c>
      <c r="L933" s="152">
        <v>42328</v>
      </c>
      <c r="M933" s="34">
        <v>42312</v>
      </c>
      <c r="N933" s="161">
        <v>3160</v>
      </c>
      <c r="O933" s="171">
        <f t="shared" ref="O933:O996" si="57">F933*150</f>
        <v>274.05</v>
      </c>
      <c r="Q933" s="181">
        <f t="shared" ref="Q933:Q996" si="58">H933-N933-O933</f>
        <v>457.95</v>
      </c>
    </row>
    <row r="934" spans="1:17">
      <c r="A934" s="5" t="s">
        <v>94</v>
      </c>
      <c r="C934" s="126">
        <v>1198</v>
      </c>
      <c r="D934" s="7" t="s">
        <v>461</v>
      </c>
      <c r="F934" s="8">
        <v>3.375</v>
      </c>
      <c r="G934" s="93">
        <v>13</v>
      </c>
      <c r="H934" s="4">
        <v>8496</v>
      </c>
      <c r="I934" s="37"/>
      <c r="J934" s="131">
        <v>8496</v>
      </c>
      <c r="K934" s="143">
        <f t="shared" si="56"/>
        <v>0</v>
      </c>
      <c r="L934" s="152">
        <v>42328</v>
      </c>
      <c r="M934" s="34">
        <v>42311</v>
      </c>
      <c r="N934" s="161">
        <v>6496</v>
      </c>
      <c r="O934" s="171">
        <f t="shared" si="57"/>
        <v>506.25</v>
      </c>
      <c r="Q934" s="181">
        <f t="shared" si="58"/>
        <v>1493.75</v>
      </c>
    </row>
    <row r="935" spans="1:17">
      <c r="A935" s="5" t="s">
        <v>465</v>
      </c>
      <c r="B935" s="68" t="s">
        <v>868</v>
      </c>
      <c r="C935" s="119">
        <v>1199</v>
      </c>
      <c r="D935" s="7" t="s">
        <v>602</v>
      </c>
      <c r="F935" s="8">
        <v>1.002</v>
      </c>
      <c r="G935" s="93">
        <v>4</v>
      </c>
      <c r="H935" s="4">
        <v>1613</v>
      </c>
      <c r="J935" s="131">
        <v>1613</v>
      </c>
      <c r="K935" s="143">
        <f t="shared" si="56"/>
        <v>0</v>
      </c>
      <c r="L935" s="152">
        <v>42331</v>
      </c>
      <c r="M935" s="34">
        <v>42345</v>
      </c>
      <c r="N935" s="161">
        <v>1212</v>
      </c>
      <c r="O935" s="171">
        <f t="shared" si="57"/>
        <v>150.30000000000001</v>
      </c>
      <c r="Q935" s="181">
        <f t="shared" si="58"/>
        <v>250.7</v>
      </c>
    </row>
    <row r="936" spans="1:17">
      <c r="A936" s="5" t="s">
        <v>385</v>
      </c>
      <c r="B936" s="68" t="s">
        <v>914</v>
      </c>
      <c r="C936" s="119">
        <v>1200</v>
      </c>
      <c r="D936" s="7" t="s">
        <v>915</v>
      </c>
      <c r="F936" s="8">
        <v>1.472</v>
      </c>
      <c r="G936" s="93">
        <v>8</v>
      </c>
      <c r="H936" s="4">
        <v>2812</v>
      </c>
      <c r="J936" s="131">
        <v>2812</v>
      </c>
      <c r="K936" s="143">
        <f t="shared" si="56"/>
        <v>0</v>
      </c>
      <c r="L936" s="152">
        <v>42332</v>
      </c>
      <c r="M936" s="34">
        <v>42347</v>
      </c>
      <c r="N936" s="161">
        <v>2222</v>
      </c>
      <c r="O936" s="171">
        <f t="shared" si="57"/>
        <v>220.79999999999998</v>
      </c>
      <c r="Q936" s="181">
        <f t="shared" si="58"/>
        <v>369.20000000000005</v>
      </c>
    </row>
    <row r="937" spans="1:17">
      <c r="A937" s="5" t="s">
        <v>776</v>
      </c>
      <c r="B937" s="68" t="s">
        <v>916</v>
      </c>
      <c r="C937" s="119">
        <v>1201</v>
      </c>
      <c r="D937" s="7" t="s">
        <v>917</v>
      </c>
      <c r="F937" s="8">
        <v>1.3029999999999999</v>
      </c>
      <c r="G937" s="93">
        <v>8</v>
      </c>
      <c r="H937" s="4">
        <v>2098</v>
      </c>
      <c r="J937" s="131">
        <v>2098</v>
      </c>
      <c r="K937" s="143">
        <f t="shared" si="56"/>
        <v>0</v>
      </c>
      <c r="L937" s="152">
        <v>42332</v>
      </c>
      <c r="M937" s="34">
        <v>42311</v>
      </c>
      <c r="N937" s="161">
        <v>1576</v>
      </c>
      <c r="O937" s="171">
        <f t="shared" si="57"/>
        <v>195.45</v>
      </c>
      <c r="Q937" s="181">
        <f t="shared" si="58"/>
        <v>326.55</v>
      </c>
    </row>
    <row r="938" spans="1:17">
      <c r="A938" s="5" t="s">
        <v>776</v>
      </c>
      <c r="B938" s="68" t="s">
        <v>916</v>
      </c>
      <c r="C938" s="119">
        <v>1202</v>
      </c>
      <c r="D938" s="7" t="s">
        <v>918</v>
      </c>
      <c r="F938" s="8">
        <v>1.552</v>
      </c>
      <c r="G938" s="93">
        <v>6</v>
      </c>
      <c r="H938" s="4">
        <v>2498</v>
      </c>
      <c r="J938" s="131">
        <v>2498</v>
      </c>
      <c r="K938" s="143">
        <f t="shared" si="56"/>
        <v>0</v>
      </c>
      <c r="L938" s="152">
        <v>42332</v>
      </c>
      <c r="M938" s="34">
        <v>42311</v>
      </c>
      <c r="N938" s="161">
        <v>1877</v>
      </c>
      <c r="O938" s="171">
        <f t="shared" si="57"/>
        <v>232.8</v>
      </c>
      <c r="Q938" s="181">
        <f t="shared" si="58"/>
        <v>388.2</v>
      </c>
    </row>
    <row r="939" spans="1:17">
      <c r="A939" s="5" t="s">
        <v>919</v>
      </c>
      <c r="C939" s="119">
        <v>1203</v>
      </c>
      <c r="D939" s="7" t="s">
        <v>920</v>
      </c>
      <c r="F939" s="8">
        <v>1.6319999999999999</v>
      </c>
      <c r="G939" s="93">
        <v>2</v>
      </c>
      <c r="H939" s="4">
        <v>3932</v>
      </c>
      <c r="I939" s="37"/>
      <c r="J939" s="131">
        <v>3932</v>
      </c>
      <c r="K939" s="143">
        <f t="shared" si="56"/>
        <v>0</v>
      </c>
      <c r="L939" s="152">
        <v>42333</v>
      </c>
      <c r="M939" s="34">
        <v>42348</v>
      </c>
      <c r="N939" s="161">
        <v>3280</v>
      </c>
      <c r="O939" s="171">
        <f t="shared" si="57"/>
        <v>244.79999999999998</v>
      </c>
      <c r="Q939" s="181">
        <f t="shared" si="58"/>
        <v>407.20000000000005</v>
      </c>
    </row>
    <row r="940" spans="1:17">
      <c r="A940" s="5" t="s">
        <v>919</v>
      </c>
      <c r="C940" s="119">
        <v>1204</v>
      </c>
      <c r="D940" s="7" t="s">
        <v>920</v>
      </c>
      <c r="F940" s="8">
        <v>1.0149999999999999</v>
      </c>
      <c r="G940" s="93">
        <v>2</v>
      </c>
      <c r="H940" s="4">
        <v>7787</v>
      </c>
      <c r="I940" s="37"/>
      <c r="J940" s="131">
        <v>7787</v>
      </c>
      <c r="K940" s="143">
        <f t="shared" si="56"/>
        <v>0</v>
      </c>
      <c r="L940" s="152">
        <v>42333</v>
      </c>
      <c r="M940" s="34">
        <v>42348</v>
      </c>
      <c r="N940" s="161">
        <v>7217</v>
      </c>
      <c r="O940" s="171">
        <f t="shared" si="57"/>
        <v>152.24999999999997</v>
      </c>
      <c r="Q940" s="181">
        <f t="shared" si="58"/>
        <v>417.75</v>
      </c>
    </row>
    <row r="941" spans="1:17">
      <c r="A941" s="5" t="s">
        <v>603</v>
      </c>
      <c r="C941" s="119">
        <v>1205</v>
      </c>
      <c r="D941" s="7" t="s">
        <v>712</v>
      </c>
      <c r="F941" s="8">
        <v>0.97099999999999997</v>
      </c>
      <c r="G941" s="93">
        <v>5</v>
      </c>
      <c r="H941" s="4">
        <v>2555</v>
      </c>
      <c r="I941" s="37"/>
      <c r="J941" s="131">
        <v>2555</v>
      </c>
      <c r="K941" s="143">
        <f t="shared" si="56"/>
        <v>0</v>
      </c>
      <c r="L941" s="152">
        <v>42333</v>
      </c>
      <c r="M941" s="34">
        <v>42349</v>
      </c>
      <c r="N941" s="161">
        <v>2280</v>
      </c>
      <c r="O941" s="171">
        <f t="shared" si="57"/>
        <v>145.65</v>
      </c>
      <c r="Q941" s="181">
        <f t="shared" si="58"/>
        <v>129.35</v>
      </c>
    </row>
    <row r="942" spans="1:17">
      <c r="A942" s="5" t="s">
        <v>879</v>
      </c>
      <c r="B942" s="68" t="s">
        <v>880</v>
      </c>
      <c r="C942" s="119">
        <v>1206</v>
      </c>
      <c r="D942" s="7" t="s">
        <v>228</v>
      </c>
      <c r="F942" s="8">
        <v>1.613</v>
      </c>
      <c r="G942" s="93">
        <v>20</v>
      </c>
      <c r="H942" s="4">
        <v>4387</v>
      </c>
      <c r="J942" s="131">
        <v>4387</v>
      </c>
      <c r="K942" s="143">
        <f t="shared" si="56"/>
        <v>0</v>
      </c>
      <c r="L942" s="152">
        <v>42335</v>
      </c>
      <c r="M942" s="34">
        <v>42347</v>
      </c>
      <c r="N942" s="161">
        <v>2537</v>
      </c>
      <c r="O942" s="171">
        <f t="shared" si="57"/>
        <v>241.95</v>
      </c>
      <c r="Q942" s="181">
        <f t="shared" si="58"/>
        <v>1608.05</v>
      </c>
    </row>
    <row r="943" spans="1:17">
      <c r="A943" s="5" t="s">
        <v>921</v>
      </c>
      <c r="B943" s="68">
        <v>89537931127</v>
      </c>
      <c r="C943" s="119">
        <v>1207</v>
      </c>
      <c r="D943" s="7" t="s">
        <v>831</v>
      </c>
      <c r="F943" s="8">
        <v>1.121</v>
      </c>
      <c r="G943" s="93">
        <v>3</v>
      </c>
      <c r="H943" s="4">
        <v>2141</v>
      </c>
      <c r="J943" s="131">
        <v>2141</v>
      </c>
      <c r="K943" s="143">
        <f t="shared" si="56"/>
        <v>0</v>
      </c>
      <c r="L943" s="152">
        <v>42338</v>
      </c>
      <c r="M943" s="34">
        <v>42348</v>
      </c>
      <c r="N943" s="161">
        <v>1692</v>
      </c>
      <c r="O943" s="171">
        <f t="shared" si="57"/>
        <v>168.15</v>
      </c>
      <c r="Q943" s="181">
        <f t="shared" si="58"/>
        <v>280.85000000000002</v>
      </c>
    </row>
    <row r="944" spans="1:17">
      <c r="A944" s="5" t="s">
        <v>921</v>
      </c>
      <c r="B944" s="68">
        <v>89537931127</v>
      </c>
      <c r="C944" s="119">
        <v>1208</v>
      </c>
      <c r="D944" s="7" t="s">
        <v>813</v>
      </c>
      <c r="F944" s="8">
        <v>4.0709999999999997</v>
      </c>
      <c r="G944" s="93">
        <v>16</v>
      </c>
      <c r="H944" s="4">
        <v>6147</v>
      </c>
      <c r="J944" s="131">
        <v>6147</v>
      </c>
      <c r="K944" s="143">
        <f t="shared" si="56"/>
        <v>0</v>
      </c>
      <c r="L944" s="152">
        <v>42338</v>
      </c>
      <c r="M944" s="34">
        <v>42348</v>
      </c>
      <c r="N944" s="161">
        <v>4926</v>
      </c>
      <c r="O944" s="171">
        <f t="shared" si="57"/>
        <v>610.65</v>
      </c>
      <c r="Q944" s="181">
        <f t="shared" si="58"/>
        <v>610.35</v>
      </c>
    </row>
    <row r="945" spans="1:17">
      <c r="A945" s="5" t="s">
        <v>687</v>
      </c>
      <c r="C945" s="119">
        <v>1209</v>
      </c>
      <c r="D945" s="7" t="s">
        <v>751</v>
      </c>
      <c r="F945" s="8">
        <v>0.24</v>
      </c>
      <c r="H945" s="4">
        <v>2600</v>
      </c>
      <c r="J945" s="131">
        <v>2600</v>
      </c>
      <c r="K945" s="143">
        <f t="shared" si="56"/>
        <v>0</v>
      </c>
      <c r="L945" s="152">
        <v>42338</v>
      </c>
      <c r="M945" s="34">
        <v>42347</v>
      </c>
      <c r="N945" s="161">
        <v>1690</v>
      </c>
      <c r="O945" s="171">
        <f t="shared" si="57"/>
        <v>36</v>
      </c>
      <c r="Q945" s="181">
        <f t="shared" si="58"/>
        <v>874</v>
      </c>
    </row>
    <row r="946" spans="1:17">
      <c r="A946" s="5" t="s">
        <v>922</v>
      </c>
      <c r="B946" s="68" t="s">
        <v>923</v>
      </c>
      <c r="C946" s="119">
        <v>1210</v>
      </c>
      <c r="D946" s="7" t="s">
        <v>830</v>
      </c>
      <c r="F946" s="8">
        <v>1.988</v>
      </c>
      <c r="G946" s="93">
        <v>5</v>
      </c>
      <c r="H946" s="4">
        <v>4175</v>
      </c>
      <c r="I946" s="37"/>
      <c r="J946" s="131">
        <v>4175</v>
      </c>
      <c r="K946" s="143">
        <f t="shared" si="56"/>
        <v>0</v>
      </c>
      <c r="L946" s="152">
        <v>42338</v>
      </c>
      <c r="M946" s="34">
        <v>42349</v>
      </c>
      <c r="N946" s="161">
        <v>2405</v>
      </c>
      <c r="O946" s="171">
        <f t="shared" si="57"/>
        <v>298.2</v>
      </c>
      <c r="Q946" s="181">
        <f t="shared" si="58"/>
        <v>1471.8</v>
      </c>
    </row>
    <row r="947" spans="1:17">
      <c r="A947" s="5" t="s">
        <v>922</v>
      </c>
      <c r="B947" s="68" t="s">
        <v>923</v>
      </c>
      <c r="C947" s="119">
        <v>1211</v>
      </c>
      <c r="D947" s="7" t="s">
        <v>924</v>
      </c>
      <c r="F947" s="8">
        <v>1.841</v>
      </c>
      <c r="G947" s="93">
        <v>8</v>
      </c>
      <c r="H947" s="4">
        <v>3516</v>
      </c>
      <c r="I947" s="37"/>
      <c r="J947" s="131">
        <v>3516</v>
      </c>
      <c r="K947" s="143">
        <f t="shared" si="56"/>
        <v>0</v>
      </c>
      <c r="L947" s="152">
        <v>42338</v>
      </c>
      <c r="M947" s="34">
        <v>42349</v>
      </c>
      <c r="N947" s="161">
        <v>2780</v>
      </c>
      <c r="O947" s="171">
        <f t="shared" si="57"/>
        <v>276.14999999999998</v>
      </c>
      <c r="Q947" s="181">
        <f t="shared" si="58"/>
        <v>459.85</v>
      </c>
    </row>
    <row r="948" spans="1:17">
      <c r="A948" s="5" t="s">
        <v>856</v>
      </c>
      <c r="B948" s="68">
        <v>9130607636</v>
      </c>
      <c r="C948" s="119">
        <v>1212</v>
      </c>
      <c r="D948" s="7" t="s">
        <v>925</v>
      </c>
      <c r="F948" s="8">
        <v>1.3109999999999999</v>
      </c>
      <c r="G948" s="93">
        <v>7</v>
      </c>
      <c r="H948" s="4">
        <v>2793</v>
      </c>
      <c r="J948" s="131">
        <v>2793</v>
      </c>
      <c r="K948" s="143">
        <f t="shared" si="56"/>
        <v>0</v>
      </c>
      <c r="L948" s="152">
        <v>42338</v>
      </c>
      <c r="M948" s="34">
        <v>42347</v>
      </c>
      <c r="N948" s="161">
        <v>2288</v>
      </c>
      <c r="O948" s="171">
        <f t="shared" si="57"/>
        <v>196.64999999999998</v>
      </c>
      <c r="Q948" s="181">
        <f t="shared" si="58"/>
        <v>308.35000000000002</v>
      </c>
    </row>
    <row r="949" spans="1:17">
      <c r="A949" s="5" t="s">
        <v>879</v>
      </c>
      <c r="B949" s="68" t="s">
        <v>880</v>
      </c>
      <c r="C949" s="119">
        <v>1213</v>
      </c>
      <c r="D949" s="7" t="s">
        <v>228</v>
      </c>
      <c r="F949" s="8">
        <v>0.82499999999999996</v>
      </c>
      <c r="G949" s="93" t="s">
        <v>926</v>
      </c>
      <c r="H949" s="4">
        <v>1610</v>
      </c>
      <c r="J949" s="131">
        <v>1610</v>
      </c>
      <c r="K949" s="143">
        <f t="shared" si="56"/>
        <v>0</v>
      </c>
      <c r="L949" s="152">
        <v>42338</v>
      </c>
      <c r="M949" s="34">
        <v>42347</v>
      </c>
      <c r="N949" s="161">
        <v>1210</v>
      </c>
      <c r="O949" s="171">
        <f t="shared" si="57"/>
        <v>123.75</v>
      </c>
      <c r="Q949" s="181">
        <f t="shared" si="58"/>
        <v>276.25</v>
      </c>
    </row>
    <row r="950" spans="1:17">
      <c r="A950" s="5" t="s">
        <v>879</v>
      </c>
      <c r="B950" s="68" t="s">
        <v>880</v>
      </c>
      <c r="C950" s="119">
        <v>1214</v>
      </c>
      <c r="D950" s="7" t="s">
        <v>895</v>
      </c>
      <c r="F950" s="8">
        <v>1.79</v>
      </c>
      <c r="G950" s="93">
        <v>10</v>
      </c>
      <c r="H950" s="4">
        <v>2882</v>
      </c>
      <c r="J950" s="131">
        <v>2882</v>
      </c>
      <c r="K950" s="143">
        <f t="shared" si="56"/>
        <v>0</v>
      </c>
      <c r="L950" s="152">
        <v>42338</v>
      </c>
      <c r="M950" s="34">
        <v>42347</v>
      </c>
      <c r="N950" s="161">
        <v>2166</v>
      </c>
      <c r="O950" s="171">
        <f t="shared" si="57"/>
        <v>268.5</v>
      </c>
      <c r="Q950" s="181">
        <f t="shared" si="58"/>
        <v>447.5</v>
      </c>
    </row>
    <row r="951" spans="1:17">
      <c r="A951" s="5" t="s">
        <v>417</v>
      </c>
      <c r="B951" s="68">
        <v>2990509</v>
      </c>
      <c r="C951" s="119">
        <v>1215</v>
      </c>
      <c r="D951" s="7" t="s">
        <v>710</v>
      </c>
      <c r="F951" s="8">
        <v>2.4950000000000001</v>
      </c>
      <c r="G951" s="93">
        <v>5</v>
      </c>
      <c r="H951" s="4">
        <v>5440</v>
      </c>
      <c r="J951" s="131">
        <v>5440</v>
      </c>
      <c r="K951" s="143">
        <f t="shared" si="56"/>
        <v>0</v>
      </c>
      <c r="L951" s="152">
        <v>42339</v>
      </c>
      <c r="M951" s="34">
        <v>42347</v>
      </c>
      <c r="N951" s="161">
        <v>4441</v>
      </c>
      <c r="O951" s="171">
        <f t="shared" si="57"/>
        <v>374.25</v>
      </c>
      <c r="Q951" s="181">
        <f t="shared" si="58"/>
        <v>624.75</v>
      </c>
    </row>
    <row r="952" spans="1:17">
      <c r="A952" s="5" t="s">
        <v>417</v>
      </c>
      <c r="B952" s="68">
        <v>2990509</v>
      </c>
      <c r="C952" s="119">
        <v>1216</v>
      </c>
      <c r="D952" s="7" t="s">
        <v>35</v>
      </c>
      <c r="F952" s="8">
        <v>2.56</v>
      </c>
      <c r="G952" s="93">
        <v>6</v>
      </c>
      <c r="H952" s="4">
        <v>6527</v>
      </c>
      <c r="J952" s="131">
        <v>6527</v>
      </c>
      <c r="K952" s="143">
        <f t="shared" si="56"/>
        <v>0</v>
      </c>
      <c r="L952" s="152">
        <v>42339</v>
      </c>
      <c r="M952" s="34">
        <v>42347</v>
      </c>
      <c r="N952" s="161">
        <v>4557</v>
      </c>
      <c r="O952" s="171">
        <f t="shared" si="57"/>
        <v>384</v>
      </c>
      <c r="Q952" s="181">
        <f t="shared" si="58"/>
        <v>1586</v>
      </c>
    </row>
    <row r="953" spans="1:17">
      <c r="A953" s="5" t="s">
        <v>730</v>
      </c>
      <c r="B953" s="68">
        <v>89231188522</v>
      </c>
      <c r="C953" s="119">
        <v>1217</v>
      </c>
      <c r="D953" s="7" t="s">
        <v>751</v>
      </c>
      <c r="F953" s="8">
        <v>2.9630000000000001</v>
      </c>
      <c r="G953" s="93">
        <v>6</v>
      </c>
      <c r="H953" s="4">
        <v>5660</v>
      </c>
      <c r="J953" s="131">
        <v>5660</v>
      </c>
      <c r="K953" s="143">
        <f t="shared" si="56"/>
        <v>0</v>
      </c>
      <c r="L953" s="152">
        <v>42339</v>
      </c>
      <c r="M953" s="34">
        <v>42322</v>
      </c>
      <c r="N953" s="161">
        <v>4474</v>
      </c>
      <c r="O953" s="171">
        <f t="shared" si="57"/>
        <v>444.45</v>
      </c>
      <c r="Q953" s="181">
        <f t="shared" si="58"/>
        <v>741.55</v>
      </c>
    </row>
    <row r="954" spans="1:17">
      <c r="A954" s="5" t="s">
        <v>603</v>
      </c>
      <c r="C954" s="119">
        <v>1218</v>
      </c>
      <c r="D954" s="7" t="s">
        <v>927</v>
      </c>
      <c r="F954" s="8">
        <v>1.9119999999999999</v>
      </c>
      <c r="G954" s="93">
        <v>9</v>
      </c>
      <c r="H954" s="4">
        <v>3652</v>
      </c>
      <c r="I954" s="37"/>
      <c r="J954" s="131">
        <v>3652</v>
      </c>
      <c r="K954" s="143">
        <f t="shared" si="56"/>
        <v>0</v>
      </c>
      <c r="L954" s="152">
        <v>42339</v>
      </c>
      <c r="M954" s="34">
        <v>42349</v>
      </c>
      <c r="N954" s="161">
        <v>2887</v>
      </c>
      <c r="O954" s="171">
        <f t="shared" si="57"/>
        <v>286.8</v>
      </c>
      <c r="Q954" s="181">
        <f t="shared" si="58"/>
        <v>478.2</v>
      </c>
    </row>
    <row r="955" spans="1:17">
      <c r="A955" s="5" t="s">
        <v>861</v>
      </c>
      <c r="B955" s="68" t="s">
        <v>928</v>
      </c>
      <c r="C955" s="119">
        <v>1219</v>
      </c>
      <c r="D955" s="7" t="s">
        <v>154</v>
      </c>
      <c r="F955" s="8">
        <v>5.8179999999999996</v>
      </c>
      <c r="G955" s="93">
        <v>7</v>
      </c>
      <c r="H955" s="4">
        <v>11112</v>
      </c>
      <c r="I955" s="37"/>
      <c r="J955" s="131">
        <v>11112</v>
      </c>
      <c r="K955" s="143">
        <f t="shared" si="56"/>
        <v>0</v>
      </c>
      <c r="L955" s="152">
        <v>42340</v>
      </c>
      <c r="M955" s="34">
        <v>42354</v>
      </c>
      <c r="N955" s="161">
        <v>8795</v>
      </c>
      <c r="O955" s="171">
        <f t="shared" si="57"/>
        <v>872.69999999999993</v>
      </c>
      <c r="Q955" s="181">
        <f t="shared" si="58"/>
        <v>1444.3000000000002</v>
      </c>
    </row>
    <row r="956" spans="1:17">
      <c r="A956" s="5" t="s">
        <v>38</v>
      </c>
      <c r="C956" s="119">
        <v>1220</v>
      </c>
      <c r="D956" s="7" t="s">
        <v>547</v>
      </c>
      <c r="F956" s="8">
        <v>4.8129999999999997</v>
      </c>
      <c r="G956" s="93">
        <v>10</v>
      </c>
      <c r="H956" s="4">
        <v>10892</v>
      </c>
      <c r="I956" s="37"/>
      <c r="J956" s="131">
        <v>10892</v>
      </c>
      <c r="K956" s="143">
        <f t="shared" si="56"/>
        <v>0</v>
      </c>
      <c r="L956" s="152">
        <v>42345</v>
      </c>
      <c r="M956" s="34">
        <v>42359</v>
      </c>
      <c r="N956" s="161">
        <v>8567</v>
      </c>
      <c r="O956" s="171">
        <f t="shared" si="57"/>
        <v>721.94999999999993</v>
      </c>
      <c r="Q956" s="181">
        <f t="shared" si="58"/>
        <v>1603.0500000000002</v>
      </c>
    </row>
    <row r="957" spans="1:17">
      <c r="A957" s="5" t="s">
        <v>922</v>
      </c>
      <c r="B957" s="68" t="s">
        <v>923</v>
      </c>
      <c r="C957" s="119">
        <v>1221</v>
      </c>
      <c r="D957" s="7" t="s">
        <v>154</v>
      </c>
      <c r="F957" s="8">
        <v>3.2709999999999999</v>
      </c>
      <c r="G957" s="93">
        <v>9</v>
      </c>
      <c r="H957" s="4">
        <v>6247</v>
      </c>
      <c r="I957" s="37"/>
      <c r="J957" s="131">
        <v>6247</v>
      </c>
      <c r="K957" s="143">
        <f t="shared" si="56"/>
        <v>0</v>
      </c>
      <c r="L957" s="152">
        <v>42346</v>
      </c>
      <c r="M957" s="34">
        <v>42356</v>
      </c>
      <c r="N957" s="161">
        <v>4939</v>
      </c>
      <c r="O957" s="171">
        <f t="shared" si="57"/>
        <v>490.65</v>
      </c>
      <c r="Q957" s="181">
        <f t="shared" si="58"/>
        <v>817.35</v>
      </c>
    </row>
    <row r="958" spans="1:17">
      <c r="A958" s="5" t="s">
        <v>922</v>
      </c>
      <c r="B958" s="68" t="s">
        <v>923</v>
      </c>
      <c r="C958" s="119">
        <v>1222</v>
      </c>
      <c r="D958" s="7" t="s">
        <v>132</v>
      </c>
      <c r="F958" s="8">
        <v>1.5669999999999999</v>
      </c>
      <c r="G958" s="93">
        <v>7</v>
      </c>
      <c r="H958" s="4">
        <v>2994</v>
      </c>
      <c r="I958" s="37"/>
      <c r="J958" s="131">
        <v>2994</v>
      </c>
      <c r="K958" s="143">
        <f t="shared" si="56"/>
        <v>0</v>
      </c>
      <c r="L958" s="152">
        <v>42346</v>
      </c>
      <c r="M958" s="34">
        <v>42356</v>
      </c>
      <c r="N958" s="161">
        <v>2366</v>
      </c>
      <c r="O958" s="171">
        <f t="shared" si="57"/>
        <v>235.04999999999998</v>
      </c>
      <c r="Q958" s="181">
        <f t="shared" si="58"/>
        <v>392.95000000000005</v>
      </c>
    </row>
    <row r="959" spans="1:17">
      <c r="A959" s="5" t="s">
        <v>929</v>
      </c>
      <c r="B959" s="68" t="s">
        <v>930</v>
      </c>
      <c r="C959" s="119">
        <v>1223</v>
      </c>
      <c r="D959" s="7" t="s">
        <v>129</v>
      </c>
      <c r="F959" s="8">
        <v>0.84399999999999997</v>
      </c>
      <c r="G959" s="93">
        <v>4</v>
      </c>
      <c r="H959" s="4">
        <v>2010</v>
      </c>
      <c r="J959" s="131">
        <v>2010</v>
      </c>
      <c r="K959" s="143">
        <f t="shared" si="56"/>
        <v>0</v>
      </c>
      <c r="L959" s="152">
        <v>42346</v>
      </c>
      <c r="M959" s="34">
        <v>42355</v>
      </c>
      <c r="N959" s="161">
        <v>1210</v>
      </c>
      <c r="O959" s="171">
        <f t="shared" si="57"/>
        <v>126.6</v>
      </c>
      <c r="Q959" s="181">
        <f t="shared" si="58"/>
        <v>673.4</v>
      </c>
    </row>
    <row r="960" spans="1:17">
      <c r="A960" s="5" t="s">
        <v>603</v>
      </c>
      <c r="C960" s="119">
        <v>1224</v>
      </c>
      <c r="D960" s="7" t="s">
        <v>389</v>
      </c>
      <c r="F960" s="8">
        <v>1.1279999999999999</v>
      </c>
      <c r="G960" s="93" t="s">
        <v>783</v>
      </c>
      <c r="H960" s="4">
        <v>6317</v>
      </c>
      <c r="I960" s="37"/>
      <c r="J960" s="131">
        <v>6317</v>
      </c>
      <c r="K960" s="143">
        <f t="shared" si="56"/>
        <v>0</v>
      </c>
      <c r="L960" s="152">
        <v>42347</v>
      </c>
      <c r="M960" s="34">
        <v>42366</v>
      </c>
      <c r="N960" s="161">
        <v>5797</v>
      </c>
      <c r="O960" s="171">
        <f t="shared" si="57"/>
        <v>169.2</v>
      </c>
      <c r="Q960" s="181">
        <f t="shared" si="58"/>
        <v>350.8</v>
      </c>
    </row>
    <row r="961" spans="1:17">
      <c r="A961" s="5" t="s">
        <v>603</v>
      </c>
      <c r="C961" s="119">
        <v>1225</v>
      </c>
      <c r="D961" s="7" t="s">
        <v>389</v>
      </c>
      <c r="F961" s="8">
        <v>4.4489999999999998</v>
      </c>
      <c r="G961" s="93">
        <v>21</v>
      </c>
      <c r="H961" s="4">
        <v>11655</v>
      </c>
      <c r="I961" s="37"/>
      <c r="J961" s="131">
        <v>11655</v>
      </c>
      <c r="K961" s="143">
        <f t="shared" si="56"/>
        <v>0</v>
      </c>
      <c r="L961" s="152">
        <v>42347</v>
      </c>
      <c r="M961" s="34">
        <v>42366</v>
      </c>
      <c r="N961" s="161">
        <v>9876</v>
      </c>
      <c r="O961" s="171">
        <f t="shared" si="57"/>
        <v>667.35</v>
      </c>
      <c r="Q961" s="181">
        <f t="shared" si="58"/>
        <v>1111.6500000000001</v>
      </c>
    </row>
    <row r="962" spans="1:17">
      <c r="A962" s="5" t="s">
        <v>603</v>
      </c>
      <c r="C962" s="119">
        <v>1226</v>
      </c>
      <c r="D962" s="7" t="s">
        <v>389</v>
      </c>
      <c r="F962" s="8">
        <v>1.3140000000000001</v>
      </c>
      <c r="G962" s="93">
        <v>13</v>
      </c>
      <c r="H962" s="4">
        <v>2509</v>
      </c>
      <c r="I962" s="37"/>
      <c r="J962" s="131">
        <v>2509</v>
      </c>
      <c r="K962" s="143">
        <f t="shared" si="56"/>
        <v>0</v>
      </c>
      <c r="L962" s="152">
        <v>42347</v>
      </c>
      <c r="M962" s="34">
        <v>42366</v>
      </c>
      <c r="N962" s="161">
        <v>1984</v>
      </c>
      <c r="O962" s="171">
        <f t="shared" si="57"/>
        <v>197.10000000000002</v>
      </c>
      <c r="Q962" s="181">
        <f t="shared" si="58"/>
        <v>327.9</v>
      </c>
    </row>
    <row r="963" spans="1:17">
      <c r="A963" s="5" t="s">
        <v>94</v>
      </c>
      <c r="C963" s="119">
        <v>1227</v>
      </c>
      <c r="D963" s="49" t="s">
        <v>931</v>
      </c>
      <c r="E963" s="49"/>
      <c r="F963" s="8">
        <v>1.837</v>
      </c>
      <c r="G963" s="93">
        <v>9</v>
      </c>
      <c r="H963" s="4">
        <v>8268</v>
      </c>
      <c r="I963" s="35"/>
      <c r="J963" s="131">
        <v>8268</v>
      </c>
      <c r="K963" s="143">
        <f t="shared" si="56"/>
        <v>0</v>
      </c>
      <c r="L963" s="152">
        <v>42347</v>
      </c>
      <c r="M963" s="34">
        <v>42363</v>
      </c>
      <c r="N963" s="161">
        <v>4463</v>
      </c>
      <c r="O963" s="171">
        <f t="shared" si="57"/>
        <v>275.55</v>
      </c>
      <c r="Q963" s="181">
        <f t="shared" si="58"/>
        <v>3529.45</v>
      </c>
    </row>
    <row r="964" spans="1:17">
      <c r="A964" s="5" t="s">
        <v>932</v>
      </c>
      <c r="B964" s="68" t="s">
        <v>574</v>
      </c>
      <c r="C964" s="119">
        <v>1228</v>
      </c>
      <c r="D964" s="7" t="s">
        <v>873</v>
      </c>
      <c r="F964" s="8">
        <v>1.415</v>
      </c>
      <c r="G964" s="93">
        <v>6</v>
      </c>
      <c r="H964" s="4">
        <v>3580</v>
      </c>
      <c r="I964" s="35"/>
      <c r="J964" s="131">
        <v>3580</v>
      </c>
      <c r="K964" s="143">
        <f t="shared" si="56"/>
        <v>0</v>
      </c>
      <c r="L964" s="152">
        <v>42347</v>
      </c>
      <c r="M964" s="34">
        <v>42363</v>
      </c>
      <c r="N964" s="161">
        <v>2872</v>
      </c>
      <c r="O964" s="171">
        <f t="shared" si="57"/>
        <v>212.25</v>
      </c>
      <c r="Q964" s="181">
        <f t="shared" si="58"/>
        <v>495.75</v>
      </c>
    </row>
    <row r="965" spans="1:17">
      <c r="A965" s="5" t="s">
        <v>834</v>
      </c>
      <c r="B965" s="68">
        <v>89139022333</v>
      </c>
      <c r="C965" s="119">
        <v>1229</v>
      </c>
      <c r="D965" s="7" t="s">
        <v>630</v>
      </c>
      <c r="F965" s="8">
        <v>1.8520000000000001</v>
      </c>
      <c r="G965" s="93">
        <v>6</v>
      </c>
      <c r="H965" s="4">
        <v>4599</v>
      </c>
      <c r="J965" s="131">
        <v>4599</v>
      </c>
      <c r="K965" s="143">
        <f t="shared" si="56"/>
        <v>0</v>
      </c>
      <c r="L965" s="152">
        <v>42348</v>
      </c>
      <c r="M965" s="34">
        <v>42363</v>
      </c>
      <c r="N965" s="161">
        <v>2796</v>
      </c>
      <c r="O965" s="171">
        <f t="shared" si="57"/>
        <v>277.8</v>
      </c>
      <c r="Q965" s="181">
        <f t="shared" si="58"/>
        <v>1525.2</v>
      </c>
    </row>
    <row r="966" spans="1:17">
      <c r="A966" s="5" t="s">
        <v>921</v>
      </c>
      <c r="B966" s="68">
        <v>89537931127</v>
      </c>
      <c r="C966" s="119">
        <v>1230</v>
      </c>
      <c r="D966" s="7" t="s">
        <v>535</v>
      </c>
      <c r="F966" s="8">
        <v>4.4349999999999996</v>
      </c>
      <c r="G966" s="93">
        <v>13</v>
      </c>
      <c r="H966" s="4">
        <v>11000</v>
      </c>
      <c r="J966" s="131">
        <v>11000</v>
      </c>
      <c r="K966" s="143">
        <f t="shared" si="56"/>
        <v>0</v>
      </c>
      <c r="L966" s="152">
        <v>42349</v>
      </c>
      <c r="M966" s="34">
        <v>42366</v>
      </c>
      <c r="N966" s="161">
        <v>8275</v>
      </c>
      <c r="O966" s="171">
        <f t="shared" si="57"/>
        <v>665.24999999999989</v>
      </c>
      <c r="Q966" s="181">
        <f t="shared" si="58"/>
        <v>2059.75</v>
      </c>
    </row>
    <row r="967" spans="1:17">
      <c r="A967" s="5" t="s">
        <v>749</v>
      </c>
      <c r="B967" s="68" t="s">
        <v>758</v>
      </c>
      <c r="C967" s="119">
        <v>1231</v>
      </c>
      <c r="D967" s="7" t="s">
        <v>933</v>
      </c>
      <c r="F967" s="8">
        <v>2.6240000000000001</v>
      </c>
      <c r="G967" s="93">
        <v>14</v>
      </c>
      <c r="H967" s="4">
        <v>5274</v>
      </c>
      <c r="J967" s="131">
        <v>5274</v>
      </c>
      <c r="K967" s="143">
        <f t="shared" si="56"/>
        <v>0</v>
      </c>
      <c r="L967" s="152">
        <v>42349</v>
      </c>
      <c r="M967" s="34">
        <v>42366</v>
      </c>
      <c r="N967" s="161">
        <v>3962</v>
      </c>
      <c r="O967" s="171">
        <f t="shared" si="57"/>
        <v>393.6</v>
      </c>
      <c r="Q967" s="181">
        <f t="shared" si="58"/>
        <v>918.4</v>
      </c>
    </row>
    <row r="968" spans="1:17">
      <c r="A968" s="5" t="s">
        <v>749</v>
      </c>
      <c r="B968" s="68" t="s">
        <v>758</v>
      </c>
      <c r="C968" s="119">
        <v>1232</v>
      </c>
      <c r="D968" s="7" t="s">
        <v>933</v>
      </c>
      <c r="F968" s="8">
        <v>0.44800000000000001</v>
      </c>
      <c r="G968" s="93" t="s">
        <v>524</v>
      </c>
      <c r="H968" s="4">
        <v>2508</v>
      </c>
      <c r="J968" s="131">
        <v>2508</v>
      </c>
      <c r="K968" s="143">
        <f t="shared" si="56"/>
        <v>0</v>
      </c>
      <c r="L968" s="152">
        <v>42349</v>
      </c>
      <c r="M968" s="34">
        <v>42366</v>
      </c>
      <c r="N968" s="161">
        <v>2302</v>
      </c>
      <c r="O968" s="171">
        <f t="shared" si="57"/>
        <v>67.2</v>
      </c>
      <c r="Q968" s="181">
        <f t="shared" si="58"/>
        <v>138.80000000000001</v>
      </c>
    </row>
    <row r="969" spans="1:17">
      <c r="A969" s="5" t="s">
        <v>749</v>
      </c>
      <c r="B969" s="68" t="s">
        <v>758</v>
      </c>
      <c r="C969" s="119">
        <v>1233</v>
      </c>
      <c r="D969" s="7" t="s">
        <v>461</v>
      </c>
      <c r="F969" s="8">
        <v>0.89500000000000002</v>
      </c>
      <c r="G969" s="93" t="s">
        <v>109</v>
      </c>
      <c r="H969" s="4">
        <v>4797</v>
      </c>
      <c r="J969" s="131">
        <v>4797</v>
      </c>
      <c r="K969" s="143">
        <f t="shared" si="56"/>
        <v>0</v>
      </c>
      <c r="L969" s="152">
        <v>42349</v>
      </c>
      <c r="M969" s="34">
        <v>42366</v>
      </c>
      <c r="N969" s="161">
        <v>4114</v>
      </c>
      <c r="O969" s="171">
        <f t="shared" si="57"/>
        <v>134.25</v>
      </c>
      <c r="Q969" s="181">
        <f t="shared" si="58"/>
        <v>548.75</v>
      </c>
    </row>
    <row r="970" spans="1:17">
      <c r="A970" s="5" t="s">
        <v>921</v>
      </c>
      <c r="B970" s="68">
        <v>89537931127</v>
      </c>
      <c r="C970" s="119">
        <v>1234</v>
      </c>
      <c r="D970" s="7" t="s">
        <v>547</v>
      </c>
      <c r="F970" s="8">
        <v>1.8149999999999999</v>
      </c>
      <c r="G970" s="93">
        <v>13</v>
      </c>
      <c r="H970" s="4">
        <v>4400</v>
      </c>
      <c r="J970" s="131">
        <v>4400</v>
      </c>
      <c r="K970" s="143">
        <f t="shared" si="56"/>
        <v>0</v>
      </c>
      <c r="L970" s="152">
        <v>42349</v>
      </c>
      <c r="M970" s="34">
        <v>42366</v>
      </c>
      <c r="N970" s="161">
        <v>3622</v>
      </c>
      <c r="O970" s="171">
        <f t="shared" si="57"/>
        <v>272.25</v>
      </c>
      <c r="Q970" s="181">
        <f t="shared" si="58"/>
        <v>505.75</v>
      </c>
    </row>
    <row r="971" spans="1:17">
      <c r="A971" s="5" t="s">
        <v>181</v>
      </c>
      <c r="C971" s="119">
        <v>1235</v>
      </c>
      <c r="D971" s="7" t="s">
        <v>792</v>
      </c>
      <c r="F971" s="8">
        <v>8.5039999999999996</v>
      </c>
      <c r="G971" s="93">
        <v>35</v>
      </c>
      <c r="H971" s="4">
        <v>30134</v>
      </c>
      <c r="J971" s="131">
        <v>30134</v>
      </c>
      <c r="K971" s="143">
        <f t="shared" si="56"/>
        <v>0</v>
      </c>
      <c r="L971" s="152">
        <v>42349</v>
      </c>
      <c r="M971" s="34">
        <v>42363</v>
      </c>
      <c r="N971" s="161">
        <v>21600</v>
      </c>
      <c r="O971" s="171">
        <f t="shared" si="57"/>
        <v>1275.5999999999999</v>
      </c>
      <c r="Q971" s="181">
        <f t="shared" si="58"/>
        <v>7258.4</v>
      </c>
    </row>
    <row r="972" spans="1:17">
      <c r="A972" s="5" t="s">
        <v>181</v>
      </c>
      <c r="C972" s="119">
        <v>1236</v>
      </c>
      <c r="D972" s="7" t="s">
        <v>792</v>
      </c>
      <c r="F972" s="8">
        <v>0.77200000000000002</v>
      </c>
      <c r="G972" s="93" t="s">
        <v>783</v>
      </c>
      <c r="H972" s="4">
        <v>6305</v>
      </c>
      <c r="J972" s="131">
        <v>6305</v>
      </c>
      <c r="K972" s="143">
        <f t="shared" si="56"/>
        <v>0</v>
      </c>
      <c r="L972" s="152">
        <v>42349</v>
      </c>
      <c r="M972" s="34">
        <v>42363</v>
      </c>
      <c r="N972" s="161">
        <v>5157</v>
      </c>
      <c r="O972" s="171">
        <f t="shared" si="57"/>
        <v>115.8</v>
      </c>
      <c r="Q972" s="181">
        <f t="shared" si="58"/>
        <v>1032.2</v>
      </c>
    </row>
    <row r="973" spans="1:17">
      <c r="A973" s="5" t="s">
        <v>803</v>
      </c>
      <c r="B973" s="68">
        <v>9529121803</v>
      </c>
      <c r="C973" s="119">
        <v>1237</v>
      </c>
      <c r="D973" s="7" t="s">
        <v>737</v>
      </c>
      <c r="F973" s="8">
        <v>1.028</v>
      </c>
      <c r="G973" s="93">
        <v>6</v>
      </c>
      <c r="H973" s="4">
        <v>3506</v>
      </c>
      <c r="J973" s="131">
        <v>3506</v>
      </c>
      <c r="K973" s="143">
        <f t="shared" si="56"/>
        <v>0</v>
      </c>
      <c r="L973" s="152">
        <v>42352</v>
      </c>
      <c r="M973" s="34">
        <v>42362</v>
      </c>
      <c r="N973" s="161">
        <v>2395</v>
      </c>
      <c r="O973" s="171">
        <f t="shared" si="57"/>
        <v>154.20000000000002</v>
      </c>
      <c r="Q973" s="181">
        <f t="shared" si="58"/>
        <v>956.8</v>
      </c>
    </row>
    <row r="974" spans="1:17">
      <c r="A974" s="5" t="s">
        <v>934</v>
      </c>
      <c r="B974" s="68" t="s">
        <v>935</v>
      </c>
      <c r="C974" s="119">
        <v>1238</v>
      </c>
      <c r="D974" s="7" t="s">
        <v>843</v>
      </c>
      <c r="F974" s="8">
        <v>2.6030000000000002</v>
      </c>
      <c r="G974" s="93">
        <v>10</v>
      </c>
      <c r="H974" s="4">
        <v>5232</v>
      </c>
      <c r="J974" s="131">
        <v>5232</v>
      </c>
      <c r="K974" s="143">
        <f t="shared" si="56"/>
        <v>0</v>
      </c>
      <c r="L974" s="152">
        <v>42352</v>
      </c>
      <c r="M974" s="34">
        <v>42363</v>
      </c>
      <c r="N974" s="161">
        <v>4190</v>
      </c>
      <c r="O974" s="171">
        <f t="shared" si="57"/>
        <v>390.45000000000005</v>
      </c>
      <c r="Q974" s="181">
        <f t="shared" si="58"/>
        <v>651.54999999999995</v>
      </c>
    </row>
    <row r="975" spans="1:17">
      <c r="A975" s="5" t="s">
        <v>934</v>
      </c>
      <c r="B975" s="68" t="s">
        <v>935</v>
      </c>
      <c r="C975" s="119">
        <v>1239</v>
      </c>
      <c r="D975" s="7" t="s">
        <v>228</v>
      </c>
      <c r="F975" s="8">
        <v>2.9</v>
      </c>
      <c r="G975" s="93">
        <v>15</v>
      </c>
      <c r="H975" s="4">
        <v>4958</v>
      </c>
      <c r="J975" s="131">
        <v>4958</v>
      </c>
      <c r="K975" s="143">
        <f t="shared" si="56"/>
        <v>0</v>
      </c>
      <c r="L975" s="152">
        <v>42352</v>
      </c>
      <c r="M975" s="34">
        <v>42363</v>
      </c>
      <c r="N975" s="161">
        <v>3800</v>
      </c>
      <c r="O975" s="171">
        <f t="shared" si="57"/>
        <v>435</v>
      </c>
      <c r="Q975" s="181">
        <f t="shared" si="58"/>
        <v>723</v>
      </c>
    </row>
    <row r="976" spans="1:17">
      <c r="A976" s="5" t="s">
        <v>879</v>
      </c>
      <c r="B976" s="68" t="s">
        <v>880</v>
      </c>
      <c r="C976" s="119">
        <v>1240</v>
      </c>
      <c r="D976" s="7" t="s">
        <v>61</v>
      </c>
      <c r="F976" s="8">
        <v>1.0740000000000001</v>
      </c>
      <c r="G976" s="93">
        <v>6</v>
      </c>
      <c r="H976" s="4">
        <v>2384</v>
      </c>
      <c r="J976" s="131">
        <v>2384</v>
      </c>
      <c r="K976" s="143">
        <f t="shared" si="56"/>
        <v>0</v>
      </c>
      <c r="L976" s="152">
        <v>42352</v>
      </c>
      <c r="M976" s="34">
        <v>42363</v>
      </c>
      <c r="N976" s="161">
        <v>1270</v>
      </c>
      <c r="O976" s="171">
        <f t="shared" si="57"/>
        <v>161.10000000000002</v>
      </c>
      <c r="Q976" s="181">
        <f t="shared" si="58"/>
        <v>952.9</v>
      </c>
    </row>
    <row r="977" spans="1:17">
      <c r="A977" s="5" t="s">
        <v>879</v>
      </c>
      <c r="B977" s="68" t="s">
        <v>880</v>
      </c>
      <c r="C977" s="119">
        <v>1241</v>
      </c>
      <c r="D977" s="7" t="s">
        <v>895</v>
      </c>
      <c r="F977" s="8">
        <v>2.1480000000000001</v>
      </c>
      <c r="G977" s="93">
        <v>12</v>
      </c>
      <c r="H977" s="4">
        <v>4768</v>
      </c>
      <c r="J977" s="131">
        <v>4768</v>
      </c>
      <c r="K977" s="143">
        <f t="shared" si="56"/>
        <v>0</v>
      </c>
      <c r="L977" s="152">
        <v>42352</v>
      </c>
      <c r="M977" s="34">
        <v>42363</v>
      </c>
      <c r="N977" s="161">
        <v>2541</v>
      </c>
      <c r="O977" s="171">
        <f t="shared" si="57"/>
        <v>322.20000000000005</v>
      </c>
      <c r="Q977" s="181">
        <f t="shared" si="58"/>
        <v>1904.8</v>
      </c>
    </row>
    <row r="978" spans="1:17">
      <c r="A978" s="5" t="s">
        <v>879</v>
      </c>
      <c r="B978" s="68" t="s">
        <v>880</v>
      </c>
      <c r="C978" s="119">
        <v>1242</v>
      </c>
      <c r="D978" s="7" t="s">
        <v>228</v>
      </c>
      <c r="F978" s="8">
        <v>2.1480000000000001</v>
      </c>
      <c r="G978" s="93">
        <v>60</v>
      </c>
      <c r="H978" s="4">
        <v>21277</v>
      </c>
      <c r="J978" s="131">
        <v>21277</v>
      </c>
      <c r="K978" s="143">
        <f t="shared" si="56"/>
        <v>0</v>
      </c>
      <c r="L978" s="152">
        <v>42354</v>
      </c>
      <c r="M978" s="34">
        <v>42367</v>
      </c>
      <c r="N978" s="161">
        <v>16300</v>
      </c>
      <c r="O978" s="171">
        <f t="shared" si="57"/>
        <v>322.20000000000005</v>
      </c>
      <c r="Q978" s="181">
        <f t="shared" si="58"/>
        <v>4654.8</v>
      </c>
    </row>
    <row r="979" spans="1:17">
      <c r="A979" s="5" t="s">
        <v>922</v>
      </c>
      <c r="B979" s="68" t="s">
        <v>936</v>
      </c>
      <c r="C979" s="119">
        <v>1243</v>
      </c>
      <c r="D979" s="7" t="s">
        <v>830</v>
      </c>
      <c r="F979" s="8">
        <v>6.5519999999999996</v>
      </c>
      <c r="G979" s="93">
        <v>8</v>
      </c>
      <c r="H979" s="4">
        <v>11158</v>
      </c>
      <c r="I979" s="37"/>
      <c r="J979" s="131">
        <v>11158</v>
      </c>
      <c r="K979" s="143">
        <f t="shared" si="56"/>
        <v>0</v>
      </c>
      <c r="L979" s="152">
        <v>42354</v>
      </c>
      <c r="M979" s="34">
        <v>42362</v>
      </c>
      <c r="N979" s="161">
        <v>7750</v>
      </c>
      <c r="O979" s="171">
        <f t="shared" si="57"/>
        <v>982.8</v>
      </c>
      <c r="Q979" s="181">
        <f t="shared" si="58"/>
        <v>2425.1999999999998</v>
      </c>
    </row>
    <row r="980" spans="1:17">
      <c r="A980" s="5" t="s">
        <v>934</v>
      </c>
      <c r="B980" s="68" t="s">
        <v>937</v>
      </c>
      <c r="C980" s="119">
        <v>1244</v>
      </c>
      <c r="D980" s="7" t="s">
        <v>582</v>
      </c>
      <c r="F980" s="8">
        <v>5.7949999999999999</v>
      </c>
      <c r="G980" s="93">
        <v>17</v>
      </c>
      <c r="H980" s="4">
        <v>15147</v>
      </c>
      <c r="J980" s="131">
        <v>15147</v>
      </c>
      <c r="K980" s="143">
        <f t="shared" si="56"/>
        <v>0</v>
      </c>
      <c r="L980" s="152">
        <v>42360</v>
      </c>
      <c r="M980" s="34">
        <v>42375</v>
      </c>
      <c r="N980" s="161">
        <v>13065</v>
      </c>
      <c r="O980" s="171">
        <f t="shared" si="57"/>
        <v>869.25</v>
      </c>
      <c r="Q980" s="181">
        <f t="shared" si="58"/>
        <v>1212.75</v>
      </c>
    </row>
    <row r="981" spans="1:17">
      <c r="A981" s="5" t="s">
        <v>934</v>
      </c>
      <c r="B981" s="68" t="s">
        <v>937</v>
      </c>
      <c r="C981" s="119">
        <v>1245</v>
      </c>
      <c r="D981" s="7" t="s">
        <v>582</v>
      </c>
      <c r="F981" s="8">
        <v>0.41199999999999998</v>
      </c>
      <c r="G981" s="93">
        <v>1</v>
      </c>
      <c r="H981" s="4">
        <v>3746</v>
      </c>
      <c r="J981" s="131">
        <v>3746</v>
      </c>
      <c r="K981" s="143">
        <f t="shared" si="56"/>
        <v>0</v>
      </c>
      <c r="L981" s="152">
        <v>42360</v>
      </c>
      <c r="M981" s="34">
        <v>42375</v>
      </c>
      <c r="N981" s="161">
        <v>2752</v>
      </c>
      <c r="O981" s="171">
        <f t="shared" si="57"/>
        <v>61.8</v>
      </c>
      <c r="Q981" s="181">
        <f t="shared" si="58"/>
        <v>932.2</v>
      </c>
    </row>
    <row r="982" spans="1:17">
      <c r="A982" s="5" t="s">
        <v>824</v>
      </c>
      <c r="B982" s="68" t="s">
        <v>938</v>
      </c>
      <c r="C982" s="119">
        <v>1246</v>
      </c>
      <c r="D982" s="7" t="s">
        <v>540</v>
      </c>
      <c r="F982" s="8">
        <v>3.23</v>
      </c>
      <c r="G982" s="93">
        <v>10</v>
      </c>
      <c r="H982" s="4">
        <v>7364</v>
      </c>
      <c r="J982" s="131">
        <v>7364</v>
      </c>
      <c r="K982" s="143">
        <f t="shared" si="56"/>
        <v>0</v>
      </c>
      <c r="L982" s="152">
        <v>42360</v>
      </c>
      <c r="M982" s="34">
        <v>42375</v>
      </c>
      <c r="N982" s="161">
        <v>6072</v>
      </c>
      <c r="O982" s="171">
        <f t="shared" si="57"/>
        <v>484.5</v>
      </c>
      <c r="Q982" s="181">
        <f t="shared" si="58"/>
        <v>807.5</v>
      </c>
    </row>
    <row r="983" spans="1:17">
      <c r="A983" s="5" t="s">
        <v>34</v>
      </c>
      <c r="C983" s="119">
        <v>1247</v>
      </c>
      <c r="D983" s="7" t="s">
        <v>939</v>
      </c>
      <c r="F983" s="8">
        <v>2.2799999999999998</v>
      </c>
      <c r="G983" s="93">
        <v>4</v>
      </c>
      <c r="H983" s="4">
        <v>3671</v>
      </c>
      <c r="J983" s="131">
        <v>500</v>
      </c>
      <c r="K983" s="143">
        <f t="shared" si="56"/>
        <v>3171</v>
      </c>
      <c r="L983" s="152">
        <v>42362</v>
      </c>
      <c r="M983" s="34">
        <v>42388</v>
      </c>
      <c r="N983" s="161">
        <v>2986</v>
      </c>
      <c r="O983" s="171">
        <f t="shared" si="57"/>
        <v>341.99999999999994</v>
      </c>
      <c r="Q983" s="181">
        <f t="shared" si="58"/>
        <v>343.00000000000006</v>
      </c>
    </row>
    <row r="984" spans="1:17">
      <c r="A984" s="5" t="s">
        <v>181</v>
      </c>
      <c r="C984" s="119">
        <v>1248</v>
      </c>
      <c r="D984" s="7" t="s">
        <v>792</v>
      </c>
      <c r="F984" s="8">
        <v>0.96499999999999997</v>
      </c>
      <c r="G984" s="93" t="s">
        <v>940</v>
      </c>
      <c r="H984" s="4">
        <v>2610</v>
      </c>
      <c r="J984" s="131">
        <v>2610</v>
      </c>
      <c r="K984" s="143">
        <f t="shared" si="56"/>
        <v>0</v>
      </c>
      <c r="L984" s="152">
        <v>42363</v>
      </c>
      <c r="M984" s="34">
        <v>42388</v>
      </c>
      <c r="N984" s="161">
        <v>2210</v>
      </c>
      <c r="O984" s="171">
        <f t="shared" si="57"/>
        <v>144.75</v>
      </c>
      <c r="Q984" s="181">
        <f t="shared" si="58"/>
        <v>255.25</v>
      </c>
    </row>
    <row r="985" spans="1:17">
      <c r="A985" s="5" t="s">
        <v>181</v>
      </c>
      <c r="C985" s="119">
        <v>1249</v>
      </c>
      <c r="D985" s="7" t="s">
        <v>165</v>
      </c>
      <c r="F985" s="8">
        <v>0.06</v>
      </c>
      <c r="G985" s="93">
        <v>1</v>
      </c>
      <c r="H985" s="4">
        <v>1300</v>
      </c>
      <c r="J985" s="131">
        <v>1300</v>
      </c>
      <c r="K985" s="143">
        <f t="shared" si="56"/>
        <v>0</v>
      </c>
      <c r="L985" s="152">
        <v>42363</v>
      </c>
      <c r="M985" s="34">
        <v>42388</v>
      </c>
      <c r="N985" s="161">
        <v>1116</v>
      </c>
      <c r="O985" s="171">
        <f t="shared" si="57"/>
        <v>9</v>
      </c>
      <c r="Q985" s="181">
        <f t="shared" si="58"/>
        <v>175</v>
      </c>
    </row>
    <row r="986" spans="1:17">
      <c r="A986" s="5" t="s">
        <v>919</v>
      </c>
      <c r="C986" s="119">
        <v>1250</v>
      </c>
      <c r="D986" s="7" t="s">
        <v>941</v>
      </c>
      <c r="F986" s="8">
        <v>2.3359999999999999</v>
      </c>
      <c r="G986" s="93">
        <v>9</v>
      </c>
      <c r="H986" s="4">
        <v>3994</v>
      </c>
      <c r="J986" s="131">
        <v>3994</v>
      </c>
      <c r="K986" s="143">
        <f t="shared" si="56"/>
        <v>0</v>
      </c>
      <c r="L986" s="152">
        <v>42363</v>
      </c>
      <c r="M986" s="34">
        <v>42388</v>
      </c>
      <c r="N986" s="161">
        <v>3060</v>
      </c>
      <c r="O986" s="171">
        <f t="shared" si="57"/>
        <v>350.4</v>
      </c>
      <c r="Q986" s="181">
        <f t="shared" si="58"/>
        <v>583.6</v>
      </c>
    </row>
    <row r="987" spans="1:17">
      <c r="A987" s="5" t="s">
        <v>749</v>
      </c>
      <c r="B987" s="68" t="s">
        <v>758</v>
      </c>
      <c r="C987" s="119">
        <v>1251</v>
      </c>
      <c r="D987" s="7" t="s">
        <v>933</v>
      </c>
      <c r="F987" s="8">
        <v>0.73899999999999999</v>
      </c>
      <c r="G987" s="93" t="s">
        <v>942</v>
      </c>
      <c r="H987" s="4">
        <v>2110</v>
      </c>
      <c r="J987" s="131">
        <v>2110</v>
      </c>
      <c r="K987" s="143">
        <f t="shared" si="56"/>
        <v>0</v>
      </c>
      <c r="L987" s="152">
        <v>42366</v>
      </c>
      <c r="M987" s="34">
        <v>42388</v>
      </c>
      <c r="N987" s="161">
        <v>1610</v>
      </c>
      <c r="O987" s="171">
        <f t="shared" si="57"/>
        <v>110.85</v>
      </c>
      <c r="Q987" s="181">
        <f t="shared" si="58"/>
        <v>389.15</v>
      </c>
    </row>
    <row r="988" spans="1:17">
      <c r="A988" s="5" t="s">
        <v>943</v>
      </c>
      <c r="C988" s="119">
        <v>1252</v>
      </c>
      <c r="D988" s="49" t="s">
        <v>931</v>
      </c>
      <c r="E988" s="49"/>
      <c r="F988" s="8">
        <v>8.9220000000000006</v>
      </c>
      <c r="G988" s="93">
        <v>33</v>
      </c>
      <c r="H988" s="4">
        <v>43094</v>
      </c>
      <c r="J988" s="131">
        <v>43094</v>
      </c>
      <c r="K988" s="143">
        <f t="shared" si="56"/>
        <v>0</v>
      </c>
      <c r="L988" s="152">
        <v>42368</v>
      </c>
      <c r="M988" s="34"/>
      <c r="N988" s="161">
        <v>24357</v>
      </c>
      <c r="O988" s="171">
        <f t="shared" si="57"/>
        <v>1338.3000000000002</v>
      </c>
      <c r="Q988" s="181">
        <f t="shared" si="58"/>
        <v>17398.7</v>
      </c>
    </row>
    <row r="989" spans="1:17">
      <c r="A989" s="5" t="s">
        <v>94</v>
      </c>
      <c r="C989" s="119">
        <v>1253</v>
      </c>
      <c r="D989" s="7" t="s">
        <v>944</v>
      </c>
      <c r="F989" s="8">
        <v>2.1829999999999998</v>
      </c>
      <c r="G989" s="93">
        <v>6</v>
      </c>
      <c r="H989" s="4">
        <v>4868</v>
      </c>
      <c r="I989" s="37"/>
      <c r="J989" s="131">
        <v>4868</v>
      </c>
      <c r="K989" s="143">
        <f t="shared" si="56"/>
        <v>0</v>
      </c>
      <c r="L989" s="152">
        <v>42380</v>
      </c>
      <c r="M989" s="34"/>
      <c r="O989" s="171">
        <f t="shared" si="57"/>
        <v>327.45</v>
      </c>
      <c r="Q989" s="181">
        <f t="shared" si="58"/>
        <v>4540.55</v>
      </c>
    </row>
    <row r="990" spans="1:17">
      <c r="A990" s="5" t="s">
        <v>849</v>
      </c>
      <c r="C990" s="116">
        <v>1254</v>
      </c>
      <c r="D990" s="7" t="s">
        <v>953</v>
      </c>
      <c r="K990" s="143">
        <f t="shared" si="56"/>
        <v>0</v>
      </c>
      <c r="M990" s="34"/>
      <c r="O990" s="171">
        <f t="shared" si="57"/>
        <v>0</v>
      </c>
      <c r="Q990" s="181">
        <f t="shared" si="58"/>
        <v>0</v>
      </c>
    </row>
    <row r="991" spans="1:17">
      <c r="A991" s="5" t="s">
        <v>945</v>
      </c>
      <c r="B991" s="68" t="s">
        <v>946</v>
      </c>
      <c r="C991" s="119">
        <v>1255</v>
      </c>
      <c r="D991" s="7" t="s">
        <v>947</v>
      </c>
      <c r="F991" s="8">
        <v>1</v>
      </c>
      <c r="G991" s="93" t="s">
        <v>948</v>
      </c>
      <c r="H991" s="4">
        <v>2210</v>
      </c>
      <c r="J991" s="131">
        <v>2210</v>
      </c>
      <c r="K991" s="143">
        <f t="shared" si="56"/>
        <v>0</v>
      </c>
      <c r="L991" s="152">
        <v>42381</v>
      </c>
      <c r="M991" s="34">
        <v>42389</v>
      </c>
      <c r="N991" s="161">
        <v>1880</v>
      </c>
      <c r="O991" s="171">
        <f t="shared" si="57"/>
        <v>150</v>
      </c>
      <c r="Q991" s="181">
        <f t="shared" si="58"/>
        <v>180</v>
      </c>
    </row>
    <row r="992" spans="1:17">
      <c r="A992" s="5" t="s">
        <v>945</v>
      </c>
      <c r="B992" s="68" t="s">
        <v>946</v>
      </c>
      <c r="C992" s="119">
        <v>1256</v>
      </c>
      <c r="D992" s="7" t="s">
        <v>949</v>
      </c>
      <c r="F992" s="8">
        <v>1</v>
      </c>
      <c r="G992" s="93">
        <v>2</v>
      </c>
      <c r="H992" s="4">
        <v>2210</v>
      </c>
      <c r="J992" s="131">
        <v>2210</v>
      </c>
      <c r="K992" s="143">
        <f t="shared" si="56"/>
        <v>0</v>
      </c>
      <c r="L992" s="152">
        <v>42381</v>
      </c>
      <c r="M992" s="34">
        <v>42389</v>
      </c>
      <c r="N992" s="161">
        <v>1880</v>
      </c>
      <c r="O992" s="171">
        <f t="shared" si="57"/>
        <v>150</v>
      </c>
      <c r="Q992" s="181">
        <f t="shared" si="58"/>
        <v>180</v>
      </c>
    </row>
    <row r="993" spans="1:17">
      <c r="A993" s="5" t="s">
        <v>94</v>
      </c>
      <c r="C993" s="119">
        <v>1257</v>
      </c>
      <c r="D993" s="7" t="s">
        <v>288</v>
      </c>
      <c r="F993" s="8">
        <v>5.0190000000000001</v>
      </c>
      <c r="G993" s="93">
        <v>20</v>
      </c>
      <c r="H993" s="4">
        <v>14918</v>
      </c>
      <c r="I993" s="37"/>
      <c r="J993" s="131">
        <v>14918</v>
      </c>
      <c r="K993" s="143">
        <f t="shared" si="56"/>
        <v>0</v>
      </c>
      <c r="L993" s="152">
        <v>42381</v>
      </c>
      <c r="M993" s="34">
        <v>42396</v>
      </c>
      <c r="N993" s="161">
        <v>11302</v>
      </c>
      <c r="O993" s="171">
        <f t="shared" si="57"/>
        <v>752.85</v>
      </c>
      <c r="Q993" s="181">
        <f t="shared" si="58"/>
        <v>2863.15</v>
      </c>
    </row>
    <row r="994" spans="1:17">
      <c r="A994" s="5" t="s">
        <v>814</v>
      </c>
      <c r="B994" s="68" t="s">
        <v>815</v>
      </c>
      <c r="C994" s="119">
        <v>1258</v>
      </c>
      <c r="D994" s="7" t="s">
        <v>817</v>
      </c>
      <c r="F994" s="8">
        <v>7.3999999999999996E-2</v>
      </c>
      <c r="G994" s="93" t="s">
        <v>950</v>
      </c>
      <c r="H994" s="4">
        <v>1300</v>
      </c>
      <c r="J994" s="131">
        <v>1300</v>
      </c>
      <c r="K994" s="143">
        <f t="shared" si="56"/>
        <v>0</v>
      </c>
      <c r="L994" s="155">
        <v>42382</v>
      </c>
      <c r="M994" s="34">
        <v>42402</v>
      </c>
      <c r="N994" s="161">
        <v>800</v>
      </c>
      <c r="O994" s="171">
        <f t="shared" si="57"/>
        <v>11.1</v>
      </c>
      <c r="Q994" s="181">
        <f t="shared" si="58"/>
        <v>488.9</v>
      </c>
    </row>
    <row r="995" spans="1:17">
      <c r="A995" s="5" t="s">
        <v>814</v>
      </c>
      <c r="B995" s="68" t="s">
        <v>815</v>
      </c>
      <c r="C995" s="119">
        <v>1259</v>
      </c>
      <c r="D995" s="7" t="s">
        <v>817</v>
      </c>
      <c r="F995" s="8">
        <v>0.27800000000000002</v>
      </c>
      <c r="G995" s="93">
        <v>4</v>
      </c>
      <c r="H995" s="4">
        <v>2540</v>
      </c>
      <c r="J995" s="131">
        <v>2540</v>
      </c>
      <c r="K995" s="143">
        <f t="shared" ref="K995:K1058" si="59">H995-J995</f>
        <v>0</v>
      </c>
      <c r="L995" s="155">
        <v>42382</v>
      </c>
      <c r="M995" s="34">
        <v>42402</v>
      </c>
      <c r="N995" s="161">
        <v>1592</v>
      </c>
      <c r="O995" s="171">
        <f t="shared" si="57"/>
        <v>41.7</v>
      </c>
      <c r="Q995" s="181">
        <f t="shared" si="58"/>
        <v>906.3</v>
      </c>
    </row>
    <row r="996" spans="1:17">
      <c r="A996" s="5" t="s">
        <v>849</v>
      </c>
      <c r="B996" s="68" t="s">
        <v>851</v>
      </c>
      <c r="C996" s="119">
        <v>1260</v>
      </c>
      <c r="D996" s="7" t="s">
        <v>951</v>
      </c>
      <c r="F996" s="8">
        <f>'[1]фасады МДФ'!$G$53</f>
        <v>2.2612710000000003</v>
      </c>
      <c r="G996" s="93">
        <f>'[1]фасады МДФ'!$F$53</f>
        <v>9</v>
      </c>
      <c r="H996" s="4">
        <v>5043</v>
      </c>
      <c r="I996" s="37"/>
      <c r="J996" s="131">
        <v>5043</v>
      </c>
      <c r="K996" s="143">
        <f t="shared" si="59"/>
        <v>0</v>
      </c>
      <c r="L996" s="155">
        <v>42382</v>
      </c>
      <c r="M996" s="34">
        <v>42395</v>
      </c>
      <c r="N996" s="161">
        <v>4137</v>
      </c>
      <c r="O996" s="171">
        <f t="shared" si="57"/>
        <v>339.19065000000006</v>
      </c>
      <c r="Q996" s="181">
        <f t="shared" si="58"/>
        <v>566.80934999999999</v>
      </c>
    </row>
    <row r="997" spans="1:17">
      <c r="A997" s="5" t="s">
        <v>849</v>
      </c>
      <c r="B997" s="68" t="s">
        <v>851</v>
      </c>
      <c r="C997" s="119">
        <v>1261</v>
      </c>
      <c r="D997" s="7" t="s">
        <v>952</v>
      </c>
      <c r="F997" s="8">
        <f>'[2]фасады МДФ'!$G$53</f>
        <v>2.351229</v>
      </c>
      <c r="G997" s="93">
        <f>'[2]фасады МДФ'!$F$53</f>
        <v>13</v>
      </c>
      <c r="H997" s="4">
        <v>4021</v>
      </c>
      <c r="I997" s="37"/>
      <c r="J997" s="131">
        <v>4021</v>
      </c>
      <c r="K997" s="143">
        <f t="shared" si="59"/>
        <v>0</v>
      </c>
      <c r="L997" s="155">
        <v>42382</v>
      </c>
      <c r="M997" s="34">
        <v>42395</v>
      </c>
      <c r="N997" s="161">
        <v>3080</v>
      </c>
      <c r="O997" s="171">
        <f t="shared" ref="O997:O1060" si="60">F997*150</f>
        <v>352.68434999999999</v>
      </c>
      <c r="Q997" s="181">
        <f t="shared" ref="Q997:Q1060" si="61">H997-N997-O997</f>
        <v>588.31565000000001</v>
      </c>
    </row>
    <row r="998" spans="1:17">
      <c r="A998" s="5" t="s">
        <v>849</v>
      </c>
      <c r="B998" s="68" t="s">
        <v>851</v>
      </c>
      <c r="C998" s="119">
        <v>1262</v>
      </c>
      <c r="D998" s="7" t="s">
        <v>952</v>
      </c>
      <c r="F998" s="8">
        <f>'[3]фасады МДФ'!$G$43</f>
        <v>0.44819999999999999</v>
      </c>
      <c r="G998" s="93" t="s">
        <v>950</v>
      </c>
      <c r="H998" s="4">
        <v>2465</v>
      </c>
      <c r="I998" s="37"/>
      <c r="J998" s="131">
        <v>2465</v>
      </c>
      <c r="K998" s="143">
        <f t="shared" si="59"/>
        <v>0</v>
      </c>
      <c r="L998" s="155">
        <v>42382</v>
      </c>
      <c r="M998" s="34">
        <v>42395</v>
      </c>
      <c r="N998" s="161">
        <v>2150</v>
      </c>
      <c r="O998" s="171">
        <f t="shared" si="60"/>
        <v>67.23</v>
      </c>
      <c r="Q998" s="181">
        <f t="shared" si="61"/>
        <v>247.76999999999998</v>
      </c>
    </row>
    <row r="999" spans="1:17">
      <c r="A999" s="5" t="s">
        <v>603</v>
      </c>
      <c r="B999" s="68" t="s">
        <v>765</v>
      </c>
      <c r="C999" s="119">
        <v>1263</v>
      </c>
      <c r="D999" s="7">
        <v>77751</v>
      </c>
      <c r="F999" s="8">
        <v>1.8859999999999999</v>
      </c>
      <c r="G999" s="93">
        <v>8</v>
      </c>
      <c r="H999" s="4">
        <v>3792</v>
      </c>
      <c r="I999" s="37"/>
      <c r="J999" s="131">
        <v>3792</v>
      </c>
      <c r="K999" s="143">
        <f t="shared" si="59"/>
        <v>0</v>
      </c>
      <c r="L999" s="152">
        <v>42383</v>
      </c>
      <c r="M999" s="34">
        <v>42396</v>
      </c>
      <c r="N999" s="161">
        <v>3036</v>
      </c>
      <c r="O999" s="171">
        <f t="shared" si="60"/>
        <v>282.89999999999998</v>
      </c>
      <c r="Q999" s="181">
        <f t="shared" si="61"/>
        <v>473.1</v>
      </c>
    </row>
    <row r="1000" spans="1:17">
      <c r="A1000" s="5" t="s">
        <v>874</v>
      </c>
      <c r="B1000" s="68" t="s">
        <v>875</v>
      </c>
      <c r="C1000" s="119">
        <v>1264</v>
      </c>
      <c r="D1000" s="7" t="s">
        <v>954</v>
      </c>
      <c r="F1000" s="8">
        <v>0.90600000000000003</v>
      </c>
      <c r="G1000" s="93">
        <v>3</v>
      </c>
      <c r="H1000" s="4">
        <v>2530</v>
      </c>
      <c r="J1000" s="131">
        <v>2530</v>
      </c>
      <c r="K1000" s="143">
        <f t="shared" si="59"/>
        <v>0</v>
      </c>
      <c r="L1000" s="152">
        <v>42383</v>
      </c>
      <c r="M1000" s="34">
        <v>42391</v>
      </c>
      <c r="N1000" s="161">
        <v>2130</v>
      </c>
      <c r="O1000" s="171">
        <f t="shared" si="60"/>
        <v>135.9</v>
      </c>
      <c r="Q1000" s="181">
        <f t="shared" si="61"/>
        <v>264.10000000000002</v>
      </c>
    </row>
    <row r="1001" spans="1:17">
      <c r="A1001" s="5" t="s">
        <v>874</v>
      </c>
      <c r="B1001" s="68" t="s">
        <v>875</v>
      </c>
      <c r="C1001" s="119">
        <v>1265</v>
      </c>
      <c r="D1001" s="7" t="s">
        <v>955</v>
      </c>
      <c r="F1001" s="8">
        <v>0.56399999999999995</v>
      </c>
      <c r="G1001" s="93">
        <v>3</v>
      </c>
      <c r="H1001" s="4">
        <v>2530</v>
      </c>
      <c r="J1001" s="131">
        <v>2530</v>
      </c>
      <c r="K1001" s="143">
        <f t="shared" si="59"/>
        <v>0</v>
      </c>
      <c r="L1001" s="152">
        <v>42383</v>
      </c>
      <c r="M1001" s="34">
        <v>42391</v>
      </c>
      <c r="N1001" s="161">
        <v>2130</v>
      </c>
      <c r="O1001" s="171">
        <f t="shared" si="60"/>
        <v>84.6</v>
      </c>
      <c r="Q1001" s="181">
        <f t="shared" si="61"/>
        <v>315.39999999999998</v>
      </c>
    </row>
    <row r="1002" spans="1:17">
      <c r="A1002" s="5" t="s">
        <v>874</v>
      </c>
      <c r="B1002" s="68" t="s">
        <v>875</v>
      </c>
      <c r="C1002" s="119">
        <v>1266</v>
      </c>
      <c r="D1002" s="7" t="s">
        <v>956</v>
      </c>
      <c r="F1002" s="8">
        <v>0.34699999999999998</v>
      </c>
      <c r="G1002" s="93">
        <v>1</v>
      </c>
      <c r="H1002" s="4">
        <v>2821</v>
      </c>
      <c r="J1002" s="131">
        <v>2821</v>
      </c>
      <c r="K1002" s="143">
        <f t="shared" si="59"/>
        <v>0</v>
      </c>
      <c r="L1002" s="152">
        <v>42383</v>
      </c>
      <c r="M1002" s="34">
        <v>42391</v>
      </c>
      <c r="N1002" s="161">
        <v>2481</v>
      </c>
      <c r="O1002" s="171">
        <f t="shared" si="60"/>
        <v>52.05</v>
      </c>
      <c r="Q1002" s="181">
        <f t="shared" si="61"/>
        <v>287.95</v>
      </c>
    </row>
    <row r="1003" spans="1:17">
      <c r="A1003" s="5" t="s">
        <v>874</v>
      </c>
      <c r="B1003" s="68" t="s">
        <v>875</v>
      </c>
      <c r="C1003" s="119">
        <v>1267</v>
      </c>
      <c r="D1003" s="7" t="s">
        <v>605</v>
      </c>
      <c r="F1003" s="8">
        <v>0.95299999999999996</v>
      </c>
      <c r="G1003" s="93">
        <v>5</v>
      </c>
      <c r="H1003" s="4">
        <v>2780</v>
      </c>
      <c r="J1003" s="131">
        <v>2780</v>
      </c>
      <c r="K1003" s="143">
        <f t="shared" si="59"/>
        <v>0</v>
      </c>
      <c r="L1003" s="152">
        <v>42383</v>
      </c>
      <c r="M1003" s="34">
        <v>42391</v>
      </c>
      <c r="N1003" s="161">
        <v>2380</v>
      </c>
      <c r="O1003" s="171">
        <f t="shared" si="60"/>
        <v>142.94999999999999</v>
      </c>
      <c r="Q1003" s="181">
        <f t="shared" si="61"/>
        <v>257.05</v>
      </c>
    </row>
    <row r="1004" spans="1:17">
      <c r="A1004" s="5" t="s">
        <v>874</v>
      </c>
      <c r="B1004" s="68" t="s">
        <v>875</v>
      </c>
      <c r="C1004" s="119">
        <v>1268</v>
      </c>
      <c r="D1004" s="7" t="s">
        <v>957</v>
      </c>
      <c r="F1004" s="8">
        <v>0.84499999999999997</v>
      </c>
      <c r="G1004" s="93">
        <v>6</v>
      </c>
      <c r="H1004" s="4">
        <v>2780</v>
      </c>
      <c r="J1004" s="131">
        <v>2780</v>
      </c>
      <c r="K1004" s="143">
        <f t="shared" si="59"/>
        <v>0</v>
      </c>
      <c r="L1004" s="152">
        <v>42383</v>
      </c>
      <c r="M1004" s="34">
        <v>42391</v>
      </c>
      <c r="N1004" s="161">
        <v>2380</v>
      </c>
      <c r="O1004" s="171">
        <f t="shared" si="60"/>
        <v>126.75</v>
      </c>
      <c r="Q1004" s="181">
        <f t="shared" si="61"/>
        <v>273.25</v>
      </c>
    </row>
    <row r="1005" spans="1:17">
      <c r="A1005" s="5" t="s">
        <v>874</v>
      </c>
      <c r="B1005" s="68" t="s">
        <v>875</v>
      </c>
      <c r="C1005" s="119">
        <v>1269</v>
      </c>
      <c r="D1005" s="7" t="s">
        <v>540</v>
      </c>
      <c r="F1005" s="8">
        <v>1.024</v>
      </c>
      <c r="G1005" s="93">
        <v>5</v>
      </c>
      <c r="H1005" s="4">
        <v>2335</v>
      </c>
      <c r="J1005" s="131">
        <v>2335</v>
      </c>
      <c r="K1005" s="143">
        <f t="shared" si="59"/>
        <v>0</v>
      </c>
      <c r="L1005" s="152">
        <v>42383</v>
      </c>
      <c r="M1005" s="34">
        <v>42391</v>
      </c>
      <c r="N1005" s="161">
        <v>1925</v>
      </c>
      <c r="O1005" s="171">
        <f t="shared" si="60"/>
        <v>153.6</v>
      </c>
      <c r="Q1005" s="181">
        <f t="shared" si="61"/>
        <v>256.39999999999998</v>
      </c>
    </row>
    <row r="1006" spans="1:17">
      <c r="A1006" s="5" t="s">
        <v>874</v>
      </c>
      <c r="B1006" s="68" t="s">
        <v>875</v>
      </c>
      <c r="C1006" s="119">
        <v>1270</v>
      </c>
      <c r="D1006" s="7" t="s">
        <v>696</v>
      </c>
      <c r="F1006" s="8">
        <v>0.84499999999999997</v>
      </c>
      <c r="G1006" s="93">
        <v>6</v>
      </c>
      <c r="H1006" s="4">
        <v>2280</v>
      </c>
      <c r="J1006" s="131">
        <v>2280</v>
      </c>
      <c r="K1006" s="143">
        <f t="shared" si="59"/>
        <v>0</v>
      </c>
      <c r="L1006" s="152">
        <v>42383</v>
      </c>
      <c r="M1006" s="34">
        <v>42391</v>
      </c>
      <c r="N1006" s="161">
        <v>1880</v>
      </c>
      <c r="O1006" s="171">
        <f t="shared" si="60"/>
        <v>126.75</v>
      </c>
      <c r="Q1006" s="181">
        <f t="shared" si="61"/>
        <v>273.25</v>
      </c>
    </row>
    <row r="1007" spans="1:17">
      <c r="A1007" s="5" t="s">
        <v>874</v>
      </c>
      <c r="B1007" s="68" t="s">
        <v>875</v>
      </c>
      <c r="C1007" s="119">
        <v>1271</v>
      </c>
      <c r="D1007" s="7" t="s">
        <v>958</v>
      </c>
      <c r="F1007" s="8">
        <v>1.091</v>
      </c>
      <c r="G1007" s="93">
        <v>5</v>
      </c>
      <c r="H1007" s="4">
        <v>2433</v>
      </c>
      <c r="J1007" s="131">
        <v>2433</v>
      </c>
      <c r="K1007" s="143">
        <f t="shared" si="59"/>
        <v>0</v>
      </c>
      <c r="L1007" s="152">
        <v>42383</v>
      </c>
      <c r="M1007" s="34">
        <v>42391</v>
      </c>
      <c r="N1007" s="161">
        <v>1996</v>
      </c>
      <c r="O1007" s="171">
        <f t="shared" si="60"/>
        <v>163.65</v>
      </c>
      <c r="Q1007" s="181">
        <f t="shared" si="61"/>
        <v>273.35000000000002</v>
      </c>
    </row>
    <row r="1008" spans="1:17">
      <c r="A1008" s="5" t="s">
        <v>874</v>
      </c>
      <c r="B1008" s="68" t="s">
        <v>875</v>
      </c>
      <c r="C1008" s="119">
        <v>1272</v>
      </c>
      <c r="D1008" s="7" t="s">
        <v>959</v>
      </c>
      <c r="F1008" s="8">
        <v>1.3959999999999999</v>
      </c>
      <c r="G1008" s="93">
        <v>7</v>
      </c>
      <c r="H1008" s="4">
        <v>3113</v>
      </c>
      <c r="J1008" s="131">
        <v>3113</v>
      </c>
      <c r="K1008" s="143">
        <f t="shared" si="59"/>
        <v>0</v>
      </c>
      <c r="L1008" s="152">
        <v>42383</v>
      </c>
      <c r="M1008" s="34">
        <v>42391</v>
      </c>
      <c r="N1008" s="161">
        <v>2555</v>
      </c>
      <c r="O1008" s="171">
        <f t="shared" si="60"/>
        <v>209.39999999999998</v>
      </c>
      <c r="Q1008" s="181">
        <f t="shared" si="61"/>
        <v>348.6</v>
      </c>
    </row>
    <row r="1009" spans="1:17">
      <c r="A1009" s="5" t="s">
        <v>874</v>
      </c>
      <c r="B1009" s="68" t="s">
        <v>875</v>
      </c>
      <c r="C1009" s="119">
        <v>1273</v>
      </c>
      <c r="D1009" s="7" t="s">
        <v>960</v>
      </c>
      <c r="F1009" s="8">
        <v>1.091</v>
      </c>
      <c r="G1009" s="93">
        <v>5</v>
      </c>
      <c r="H1009" s="4">
        <v>3033</v>
      </c>
      <c r="J1009" s="131">
        <v>3033</v>
      </c>
      <c r="K1009" s="143">
        <f t="shared" si="59"/>
        <v>0</v>
      </c>
      <c r="L1009" s="152">
        <v>42383</v>
      </c>
      <c r="M1009" s="34">
        <v>42391</v>
      </c>
      <c r="N1009" s="161">
        <v>2596</v>
      </c>
      <c r="O1009" s="171">
        <f t="shared" si="60"/>
        <v>163.65</v>
      </c>
      <c r="Q1009" s="181">
        <f t="shared" si="61"/>
        <v>273.35000000000002</v>
      </c>
    </row>
    <row r="1010" spans="1:17">
      <c r="A1010" s="5" t="s">
        <v>874</v>
      </c>
      <c r="B1010" s="68" t="s">
        <v>875</v>
      </c>
      <c r="C1010" s="119">
        <v>1274</v>
      </c>
      <c r="D1010" s="7" t="s">
        <v>961</v>
      </c>
      <c r="F1010" s="8">
        <v>1.3959999999999999</v>
      </c>
      <c r="G1010" s="93">
        <v>7</v>
      </c>
      <c r="H1010" s="4">
        <v>3881</v>
      </c>
      <c r="J1010" s="131">
        <v>3881</v>
      </c>
      <c r="K1010" s="143">
        <f t="shared" si="59"/>
        <v>0</v>
      </c>
      <c r="L1010" s="152">
        <v>42383</v>
      </c>
      <c r="M1010" s="34">
        <v>42391</v>
      </c>
      <c r="N1010" s="161">
        <v>3322</v>
      </c>
      <c r="O1010" s="171">
        <f t="shared" si="60"/>
        <v>209.39999999999998</v>
      </c>
      <c r="Q1010" s="181">
        <f t="shared" si="61"/>
        <v>349.6</v>
      </c>
    </row>
    <row r="1011" spans="1:17">
      <c r="A1011" s="5" t="s">
        <v>874</v>
      </c>
      <c r="B1011" s="68" t="s">
        <v>875</v>
      </c>
      <c r="C1011" s="119">
        <v>1275</v>
      </c>
      <c r="D1011" s="7" t="s">
        <v>962</v>
      </c>
      <c r="F1011" s="8">
        <v>1.899</v>
      </c>
      <c r="G1011" s="93">
        <v>8</v>
      </c>
      <c r="H1011" s="4">
        <v>5279</v>
      </c>
      <c r="J1011" s="131">
        <v>5279</v>
      </c>
      <c r="K1011" s="143">
        <f t="shared" si="59"/>
        <v>0</v>
      </c>
      <c r="L1011" s="152">
        <v>42383</v>
      </c>
      <c r="M1011" s="34">
        <v>42391</v>
      </c>
      <c r="N1011" s="161">
        <v>4519</v>
      </c>
      <c r="O1011" s="171">
        <f t="shared" si="60"/>
        <v>284.85000000000002</v>
      </c>
      <c r="Q1011" s="181">
        <f t="shared" si="61"/>
        <v>475.15</v>
      </c>
    </row>
    <row r="1012" spans="1:17">
      <c r="A1012" s="5" t="s">
        <v>874</v>
      </c>
      <c r="B1012" s="68" t="s">
        <v>875</v>
      </c>
      <c r="C1012" s="119">
        <v>1276</v>
      </c>
      <c r="D1012" s="7" t="s">
        <v>963</v>
      </c>
      <c r="F1012" s="8">
        <v>1.9410000000000001</v>
      </c>
      <c r="G1012" s="93">
        <v>7</v>
      </c>
      <c r="H1012" s="4">
        <v>5395</v>
      </c>
      <c r="J1012" s="131">
        <v>5395</v>
      </c>
      <c r="K1012" s="143">
        <f t="shared" si="59"/>
        <v>0</v>
      </c>
      <c r="L1012" s="152">
        <v>42383</v>
      </c>
      <c r="M1012" s="34">
        <v>42391</v>
      </c>
      <c r="N1012" s="161">
        <v>4619</v>
      </c>
      <c r="O1012" s="171">
        <f t="shared" si="60"/>
        <v>291.15000000000003</v>
      </c>
      <c r="Q1012" s="181">
        <f t="shared" si="61"/>
        <v>484.84999999999997</v>
      </c>
    </row>
    <row r="1013" spans="1:17">
      <c r="A1013" s="5" t="s">
        <v>874</v>
      </c>
      <c r="B1013" s="68" t="s">
        <v>875</v>
      </c>
      <c r="C1013" s="119">
        <v>1277</v>
      </c>
      <c r="D1013" s="7" t="s">
        <v>670</v>
      </c>
      <c r="F1013" s="8">
        <v>3.8250000000000002</v>
      </c>
      <c r="G1013" s="93">
        <v>17</v>
      </c>
      <c r="H1013" s="4">
        <v>13688</v>
      </c>
      <c r="J1013" s="131">
        <v>13688</v>
      </c>
      <c r="K1013" s="143">
        <f t="shared" si="59"/>
        <v>0</v>
      </c>
      <c r="L1013" s="152">
        <v>42383</v>
      </c>
      <c r="M1013" s="34">
        <v>42391</v>
      </c>
      <c r="N1013" s="161">
        <v>10958</v>
      </c>
      <c r="O1013" s="171">
        <f t="shared" si="60"/>
        <v>573.75</v>
      </c>
      <c r="Q1013" s="181">
        <f t="shared" si="61"/>
        <v>2156.25</v>
      </c>
    </row>
    <row r="1014" spans="1:17">
      <c r="A1014" s="5" t="s">
        <v>494</v>
      </c>
      <c r="C1014" s="119">
        <v>1278</v>
      </c>
      <c r="D1014" s="7" t="s">
        <v>965</v>
      </c>
      <c r="F1014" s="8">
        <v>1.1599999999999999</v>
      </c>
      <c r="G1014" s="93">
        <v>6</v>
      </c>
      <c r="H1014" s="4">
        <v>4421</v>
      </c>
      <c r="J1014" s="131">
        <v>4421</v>
      </c>
      <c r="K1014" s="143">
        <f t="shared" si="59"/>
        <v>0</v>
      </c>
      <c r="L1014" s="152">
        <v>42383</v>
      </c>
      <c r="M1014" s="34">
        <v>42396</v>
      </c>
      <c r="N1014" s="161">
        <v>3178</v>
      </c>
      <c r="O1014" s="171">
        <f t="shared" si="60"/>
        <v>174</v>
      </c>
      <c r="Q1014" s="181">
        <f t="shared" si="61"/>
        <v>1069</v>
      </c>
    </row>
    <row r="1015" spans="1:17">
      <c r="A1015" s="5" t="s">
        <v>749</v>
      </c>
      <c r="B1015" s="68" t="s">
        <v>758</v>
      </c>
      <c r="C1015" s="119">
        <v>1279</v>
      </c>
      <c r="D1015" s="7" t="s">
        <v>966</v>
      </c>
      <c r="F1015" s="8">
        <v>2.8130000000000002</v>
      </c>
      <c r="G1015" s="93">
        <v>12</v>
      </c>
      <c r="H1015" s="4">
        <v>7116</v>
      </c>
      <c r="J1015" s="131">
        <v>7116</v>
      </c>
      <c r="K1015" s="143">
        <f t="shared" si="59"/>
        <v>0</v>
      </c>
      <c r="L1015" s="152">
        <v>42387</v>
      </c>
      <c r="M1015" s="34">
        <v>42396</v>
      </c>
      <c r="N1015" s="161">
        <v>5991</v>
      </c>
      <c r="O1015" s="171">
        <f t="shared" si="60"/>
        <v>421.95000000000005</v>
      </c>
      <c r="Q1015" s="181">
        <f t="shared" si="61"/>
        <v>703.05</v>
      </c>
    </row>
    <row r="1016" spans="1:17">
      <c r="A1016" s="5" t="s">
        <v>749</v>
      </c>
      <c r="B1016" s="68" t="s">
        <v>758</v>
      </c>
      <c r="C1016" s="119">
        <v>1280</v>
      </c>
      <c r="D1016" s="7" t="s">
        <v>563</v>
      </c>
      <c r="F1016" s="8">
        <v>2.2799999999999998</v>
      </c>
      <c r="G1016" s="93">
        <v>7</v>
      </c>
      <c r="H1016" s="4">
        <v>6042</v>
      </c>
      <c r="J1016" s="131">
        <v>6042</v>
      </c>
      <c r="K1016" s="143">
        <f t="shared" si="59"/>
        <v>0</v>
      </c>
      <c r="L1016" s="152">
        <v>42387</v>
      </c>
      <c r="M1016" s="34">
        <v>42396</v>
      </c>
      <c r="N1016" s="161">
        <v>4286</v>
      </c>
      <c r="O1016" s="171">
        <f t="shared" si="60"/>
        <v>341.99999999999994</v>
      </c>
      <c r="Q1016" s="181">
        <f t="shared" si="61"/>
        <v>1414</v>
      </c>
    </row>
    <row r="1017" spans="1:17">
      <c r="A1017" s="5" t="s">
        <v>749</v>
      </c>
      <c r="B1017" s="68" t="s">
        <v>758</v>
      </c>
      <c r="C1017" s="119">
        <v>1281</v>
      </c>
      <c r="D1017" s="7" t="s">
        <v>967</v>
      </c>
      <c r="F1017" s="8">
        <v>1.157</v>
      </c>
      <c r="G1017" s="93">
        <v>5</v>
      </c>
      <c r="H1017" s="4">
        <v>2326</v>
      </c>
      <c r="J1017" s="131">
        <v>2326</v>
      </c>
      <c r="K1017" s="143">
        <f t="shared" si="59"/>
        <v>0</v>
      </c>
      <c r="L1017" s="152">
        <v>42387</v>
      </c>
      <c r="M1017" s="34">
        <v>42396</v>
      </c>
      <c r="N1017" s="161">
        <v>1862</v>
      </c>
      <c r="O1017" s="171">
        <f t="shared" si="60"/>
        <v>173.55</v>
      </c>
      <c r="Q1017" s="181">
        <f t="shared" si="61"/>
        <v>290.45</v>
      </c>
    </row>
    <row r="1018" spans="1:17">
      <c r="A1018" s="5" t="s">
        <v>749</v>
      </c>
      <c r="B1018" s="68" t="s">
        <v>758</v>
      </c>
      <c r="C1018" s="119">
        <v>1282</v>
      </c>
      <c r="D1018" s="7" t="s">
        <v>647</v>
      </c>
      <c r="F1018" s="8">
        <v>1.653</v>
      </c>
      <c r="G1018" s="93">
        <v>7</v>
      </c>
      <c r="H1018" s="4">
        <v>3687</v>
      </c>
      <c r="J1018" s="131">
        <v>3687</v>
      </c>
      <c r="K1018" s="143">
        <f t="shared" si="59"/>
        <v>0</v>
      </c>
      <c r="L1018" s="152">
        <v>42387</v>
      </c>
      <c r="M1018" s="34">
        <v>42396</v>
      </c>
      <c r="N1018" s="161">
        <v>3024</v>
      </c>
      <c r="O1018" s="171">
        <f t="shared" si="60"/>
        <v>247.95000000000002</v>
      </c>
      <c r="Q1018" s="181">
        <f t="shared" si="61"/>
        <v>415.04999999999995</v>
      </c>
    </row>
    <row r="1019" spans="1:17">
      <c r="A1019" s="5" t="s">
        <v>964</v>
      </c>
      <c r="B1019" s="68" t="s">
        <v>968</v>
      </c>
      <c r="C1019" s="119">
        <v>1283</v>
      </c>
      <c r="D1019" s="7" t="s">
        <v>969</v>
      </c>
      <c r="F1019" s="8">
        <v>8.2780000000000005</v>
      </c>
      <c r="G1019" s="93">
        <v>28</v>
      </c>
      <c r="H1019" s="4">
        <v>16900</v>
      </c>
      <c r="J1019" s="131">
        <v>16900</v>
      </c>
      <c r="K1019" s="143">
        <f t="shared" si="59"/>
        <v>0</v>
      </c>
      <c r="L1019" s="152">
        <v>42387</v>
      </c>
      <c r="M1019" s="34">
        <v>42396</v>
      </c>
      <c r="N1019" s="161">
        <v>13327</v>
      </c>
      <c r="O1019" s="171">
        <f t="shared" si="60"/>
        <v>1241.7</v>
      </c>
      <c r="Q1019" s="181">
        <f t="shared" si="61"/>
        <v>2331.3000000000002</v>
      </c>
    </row>
    <row r="1020" spans="1:17">
      <c r="A1020" s="5" t="s">
        <v>970</v>
      </c>
      <c r="B1020" s="68" t="s">
        <v>574</v>
      </c>
      <c r="C1020" s="119">
        <v>1284</v>
      </c>
      <c r="D1020" s="7" t="s">
        <v>716</v>
      </c>
      <c r="F1020" s="8">
        <v>0.83499999999999996</v>
      </c>
      <c r="G1020" s="93">
        <v>6</v>
      </c>
      <c r="H1020" s="4">
        <v>1310</v>
      </c>
      <c r="J1020" s="131">
        <v>1310</v>
      </c>
      <c r="K1020" s="143">
        <f t="shared" si="59"/>
        <v>0</v>
      </c>
      <c r="L1020" s="152">
        <v>42387</v>
      </c>
      <c r="M1020" s="34">
        <v>42395</v>
      </c>
      <c r="N1020" s="161">
        <v>910</v>
      </c>
      <c r="O1020" s="171">
        <f t="shared" si="60"/>
        <v>125.25</v>
      </c>
      <c r="Q1020" s="181">
        <f t="shared" si="61"/>
        <v>274.75</v>
      </c>
    </row>
    <row r="1021" spans="1:17">
      <c r="A1021" s="5" t="s">
        <v>879</v>
      </c>
      <c r="B1021" s="68" t="s">
        <v>880</v>
      </c>
      <c r="C1021" s="119">
        <v>1285</v>
      </c>
      <c r="D1021" s="7" t="s">
        <v>61</v>
      </c>
      <c r="F1021" s="8">
        <v>1.0740000000000001</v>
      </c>
      <c r="G1021" s="93">
        <v>6</v>
      </c>
      <c r="H1021" s="4">
        <v>2387</v>
      </c>
      <c r="J1021" s="131">
        <v>2387</v>
      </c>
      <c r="K1021" s="143">
        <f t="shared" si="59"/>
        <v>0</v>
      </c>
      <c r="L1021" s="152">
        <v>42387</v>
      </c>
      <c r="M1021" s="34">
        <v>42396</v>
      </c>
      <c r="N1021" s="161">
        <v>1406</v>
      </c>
      <c r="O1021" s="171">
        <f t="shared" si="60"/>
        <v>161.10000000000002</v>
      </c>
      <c r="Q1021" s="181">
        <f t="shared" si="61"/>
        <v>819.9</v>
      </c>
    </row>
    <row r="1022" spans="1:17">
      <c r="A1022" s="5" t="s">
        <v>333</v>
      </c>
      <c r="C1022" s="119">
        <v>1286</v>
      </c>
      <c r="D1022" s="7" t="s">
        <v>540</v>
      </c>
      <c r="F1022" s="8">
        <v>4.71</v>
      </c>
      <c r="G1022" s="93">
        <v>23</v>
      </c>
      <c r="H1022" s="4">
        <v>10740</v>
      </c>
      <c r="J1022" s="131">
        <v>10740</v>
      </c>
      <c r="K1022" s="143">
        <f t="shared" si="59"/>
        <v>0</v>
      </c>
      <c r="L1022" s="152">
        <v>42388</v>
      </c>
      <c r="M1022" s="34">
        <v>42402</v>
      </c>
      <c r="N1022" s="161">
        <v>8855</v>
      </c>
      <c r="O1022" s="171">
        <f t="shared" si="60"/>
        <v>706.5</v>
      </c>
      <c r="Q1022" s="181">
        <f t="shared" si="61"/>
        <v>1178.5</v>
      </c>
    </row>
    <row r="1023" spans="1:17">
      <c r="A1023" s="5" t="s">
        <v>971</v>
      </c>
      <c r="B1023" s="68" t="s">
        <v>972</v>
      </c>
      <c r="C1023" s="119">
        <v>1287</v>
      </c>
      <c r="D1023" s="7" t="s">
        <v>973</v>
      </c>
      <c r="F1023" s="8">
        <v>0.86099999999999999</v>
      </c>
      <c r="G1023" s="93">
        <v>4</v>
      </c>
      <c r="H1023" s="4">
        <v>2530</v>
      </c>
      <c r="J1023" s="131">
        <v>2530</v>
      </c>
      <c r="K1023" s="143">
        <f t="shared" si="59"/>
        <v>0</v>
      </c>
      <c r="L1023" s="152">
        <v>42389</v>
      </c>
      <c r="M1023" s="34">
        <v>42403</v>
      </c>
      <c r="N1023" s="161">
        <v>2130</v>
      </c>
      <c r="O1023" s="171">
        <f t="shared" si="60"/>
        <v>129.15</v>
      </c>
      <c r="Q1023" s="181">
        <f t="shared" si="61"/>
        <v>270.85000000000002</v>
      </c>
    </row>
    <row r="1024" spans="1:17">
      <c r="A1024" s="5" t="s">
        <v>971</v>
      </c>
      <c r="B1024" s="68" t="s">
        <v>972</v>
      </c>
      <c r="C1024" s="119">
        <v>1288</v>
      </c>
      <c r="D1024" s="7" t="s">
        <v>602</v>
      </c>
      <c r="F1024" s="8">
        <v>1.486</v>
      </c>
      <c r="G1024" s="93">
        <v>11</v>
      </c>
      <c r="H1024" s="4">
        <v>2541</v>
      </c>
      <c r="J1024" s="131">
        <v>2541</v>
      </c>
      <c r="K1024" s="143">
        <f t="shared" si="59"/>
        <v>0</v>
      </c>
      <c r="L1024" s="152">
        <v>42389</v>
      </c>
      <c r="M1024" s="34">
        <v>42403</v>
      </c>
      <c r="N1024" s="161">
        <v>1946</v>
      </c>
      <c r="O1024" s="171">
        <f t="shared" si="60"/>
        <v>222.9</v>
      </c>
      <c r="Q1024" s="181">
        <f t="shared" si="61"/>
        <v>372.1</v>
      </c>
    </row>
    <row r="1025" spans="1:17">
      <c r="A1025" s="5" t="s">
        <v>921</v>
      </c>
      <c r="B1025" s="68">
        <v>89537931127</v>
      </c>
      <c r="C1025" s="121">
        <v>1289</v>
      </c>
      <c r="D1025" s="7" t="s">
        <v>523</v>
      </c>
      <c r="F1025" s="8">
        <v>1.5069999999999999</v>
      </c>
      <c r="G1025" s="93">
        <v>5</v>
      </c>
      <c r="H1025" s="4">
        <v>3330</v>
      </c>
      <c r="J1025" s="131">
        <v>3330</v>
      </c>
      <c r="K1025" s="143">
        <f t="shared" si="59"/>
        <v>0</v>
      </c>
      <c r="L1025" s="152">
        <v>42389</v>
      </c>
      <c r="M1025" s="34"/>
      <c r="N1025" s="161">
        <v>1974</v>
      </c>
      <c r="O1025" s="171">
        <f t="shared" si="60"/>
        <v>226.04999999999998</v>
      </c>
      <c r="Q1025" s="181">
        <f t="shared" si="61"/>
        <v>1129.95</v>
      </c>
    </row>
    <row r="1026" spans="1:17">
      <c r="A1026" s="5" t="s">
        <v>921</v>
      </c>
      <c r="B1026" s="68">
        <v>89537931127</v>
      </c>
      <c r="C1026" s="121">
        <v>1290</v>
      </c>
      <c r="D1026" s="7" t="s">
        <v>974</v>
      </c>
      <c r="F1026" s="8">
        <v>1.131</v>
      </c>
      <c r="G1026" s="93">
        <v>6</v>
      </c>
      <c r="H1026" s="4">
        <v>2839</v>
      </c>
      <c r="J1026" s="131">
        <v>2839</v>
      </c>
      <c r="K1026" s="143">
        <f t="shared" si="59"/>
        <v>0</v>
      </c>
      <c r="L1026" s="152">
        <v>42389</v>
      </c>
      <c r="M1026" s="34"/>
      <c r="N1026" s="161">
        <v>1820</v>
      </c>
      <c r="O1026" s="171">
        <f t="shared" si="60"/>
        <v>169.65</v>
      </c>
      <c r="Q1026" s="181">
        <f t="shared" si="61"/>
        <v>849.35</v>
      </c>
    </row>
    <row r="1027" spans="1:17">
      <c r="A1027" s="5" t="s">
        <v>975</v>
      </c>
      <c r="B1027" s="68">
        <v>9138996959</v>
      </c>
      <c r="C1027" s="119">
        <v>1291</v>
      </c>
      <c r="D1027" s="7" t="s">
        <v>976</v>
      </c>
      <c r="F1027" s="8">
        <v>0.69299999999999995</v>
      </c>
      <c r="G1027" s="93" t="s">
        <v>524</v>
      </c>
      <c r="H1027" s="4">
        <v>4850</v>
      </c>
      <c r="I1027" s="37"/>
      <c r="J1027" s="131">
        <v>4850</v>
      </c>
      <c r="K1027" s="143">
        <f t="shared" si="59"/>
        <v>0</v>
      </c>
      <c r="L1027" s="152">
        <v>42389</v>
      </c>
      <c r="M1027" s="34"/>
      <c r="N1027" s="161">
        <v>3562</v>
      </c>
      <c r="O1027" s="171">
        <f t="shared" si="60"/>
        <v>103.94999999999999</v>
      </c>
      <c r="Q1027" s="181">
        <f t="shared" si="61"/>
        <v>1184.05</v>
      </c>
    </row>
    <row r="1028" spans="1:17">
      <c r="A1028" s="5" t="s">
        <v>975</v>
      </c>
      <c r="B1028" s="68">
        <v>9138996959</v>
      </c>
      <c r="C1028" s="119">
        <v>1292</v>
      </c>
      <c r="D1028" s="7" t="s">
        <v>976</v>
      </c>
      <c r="F1028" s="8">
        <v>0.28999999999999998</v>
      </c>
      <c r="G1028" s="93">
        <v>3</v>
      </c>
      <c r="H1028" s="4">
        <v>2010</v>
      </c>
      <c r="I1028" s="37"/>
      <c r="J1028" s="131">
        <v>2010</v>
      </c>
      <c r="K1028" s="143">
        <f t="shared" si="59"/>
        <v>0</v>
      </c>
      <c r="L1028" s="152">
        <v>42389</v>
      </c>
      <c r="M1028" s="34"/>
      <c r="N1028" s="161">
        <v>1267</v>
      </c>
      <c r="O1028" s="171">
        <f t="shared" si="60"/>
        <v>43.5</v>
      </c>
      <c r="Q1028" s="181">
        <f t="shared" si="61"/>
        <v>699.5</v>
      </c>
    </row>
    <row r="1029" spans="1:17">
      <c r="A1029" s="5" t="s">
        <v>34</v>
      </c>
      <c r="C1029" s="119">
        <v>1293</v>
      </c>
      <c r="D1029" s="7" t="s">
        <v>977</v>
      </c>
      <c r="F1029" s="8">
        <v>2.59</v>
      </c>
      <c r="G1029" s="93">
        <v>10</v>
      </c>
      <c r="H1029" s="4">
        <v>4169</v>
      </c>
      <c r="J1029" s="131">
        <v>4169</v>
      </c>
      <c r="K1029" s="143">
        <f t="shared" si="59"/>
        <v>0</v>
      </c>
      <c r="L1029" s="152">
        <v>42390</v>
      </c>
      <c r="M1029" s="34">
        <v>42403</v>
      </c>
      <c r="N1029" s="161">
        <v>3393</v>
      </c>
      <c r="O1029" s="171">
        <f t="shared" si="60"/>
        <v>388.5</v>
      </c>
      <c r="Q1029" s="181">
        <f t="shared" si="61"/>
        <v>387.5</v>
      </c>
    </row>
    <row r="1030" spans="1:17">
      <c r="A1030" s="5" t="s">
        <v>34</v>
      </c>
      <c r="C1030" s="119">
        <v>1294</v>
      </c>
      <c r="D1030" s="7" t="s">
        <v>602</v>
      </c>
      <c r="F1030" s="8">
        <v>3.0369999999999999</v>
      </c>
      <c r="G1030" s="93">
        <v>17</v>
      </c>
      <c r="H1030" s="4">
        <v>4890</v>
      </c>
      <c r="J1030" s="131">
        <v>4890</v>
      </c>
      <c r="K1030" s="143">
        <f t="shared" si="59"/>
        <v>0</v>
      </c>
      <c r="L1030" s="152">
        <v>42390</v>
      </c>
      <c r="M1030" s="34">
        <v>42403</v>
      </c>
      <c r="N1030" s="161">
        <v>3978</v>
      </c>
      <c r="O1030" s="171">
        <f t="shared" si="60"/>
        <v>455.55</v>
      </c>
      <c r="Q1030" s="181">
        <f t="shared" si="61"/>
        <v>456.45</v>
      </c>
    </row>
    <row r="1031" spans="1:17">
      <c r="A1031" s="5" t="s">
        <v>971</v>
      </c>
      <c r="B1031" s="68" t="s">
        <v>972</v>
      </c>
      <c r="C1031" s="119">
        <v>1295</v>
      </c>
      <c r="D1031" s="7" t="s">
        <v>764</v>
      </c>
      <c r="F1031" s="8">
        <v>2.2610000000000001</v>
      </c>
      <c r="G1031" s="93">
        <v>14</v>
      </c>
      <c r="H1031" s="4">
        <v>4530</v>
      </c>
      <c r="I1031" s="37"/>
      <c r="J1031" s="131">
        <v>4530</v>
      </c>
      <c r="K1031" s="143">
        <f t="shared" si="59"/>
        <v>0</v>
      </c>
      <c r="L1031" s="152">
        <v>42394</v>
      </c>
      <c r="M1031" s="34">
        <v>42403</v>
      </c>
      <c r="N1031" s="161">
        <v>3625</v>
      </c>
      <c r="O1031" s="171">
        <f t="shared" si="60"/>
        <v>339.15000000000003</v>
      </c>
      <c r="Q1031" s="181">
        <f t="shared" si="61"/>
        <v>565.84999999999991</v>
      </c>
    </row>
    <row r="1032" spans="1:17">
      <c r="A1032" s="5" t="s">
        <v>971</v>
      </c>
      <c r="B1032" s="68" t="s">
        <v>972</v>
      </c>
      <c r="C1032" s="119">
        <v>1296</v>
      </c>
      <c r="D1032" s="7" t="s">
        <v>978</v>
      </c>
      <c r="F1032" s="8">
        <v>1.274</v>
      </c>
      <c r="G1032" s="93">
        <v>7</v>
      </c>
      <c r="H1032" s="4">
        <v>2179</v>
      </c>
      <c r="I1032" s="37"/>
      <c r="J1032" s="131">
        <v>2179</v>
      </c>
      <c r="K1032" s="143">
        <f t="shared" si="59"/>
        <v>0</v>
      </c>
      <c r="L1032" s="152">
        <v>42394</v>
      </c>
      <c r="M1032" s="34">
        <v>42403</v>
      </c>
      <c r="N1032" s="161">
        <v>1668</v>
      </c>
      <c r="O1032" s="171">
        <f t="shared" si="60"/>
        <v>191.1</v>
      </c>
      <c r="Q1032" s="181">
        <f t="shared" si="61"/>
        <v>319.89999999999998</v>
      </c>
    </row>
    <row r="1033" spans="1:17">
      <c r="A1033" s="5" t="s">
        <v>971</v>
      </c>
      <c r="B1033" s="68" t="s">
        <v>972</v>
      </c>
      <c r="C1033" s="119">
        <v>1297</v>
      </c>
      <c r="D1033" s="7" t="s">
        <v>693</v>
      </c>
      <c r="F1033" s="8">
        <v>2.9950000000000001</v>
      </c>
      <c r="G1033" s="93">
        <v>17</v>
      </c>
      <c r="H1033" s="4">
        <v>6679</v>
      </c>
      <c r="I1033" s="37"/>
      <c r="J1033" s="131">
        <v>6679</v>
      </c>
      <c r="K1033" s="143">
        <f t="shared" si="59"/>
        <v>0</v>
      </c>
      <c r="L1033" s="152">
        <v>42394</v>
      </c>
      <c r="M1033" s="34">
        <v>42403</v>
      </c>
      <c r="N1033" s="161">
        <v>5480</v>
      </c>
      <c r="O1033" s="171">
        <f t="shared" si="60"/>
        <v>449.25</v>
      </c>
      <c r="Q1033" s="181">
        <f t="shared" si="61"/>
        <v>749.75</v>
      </c>
    </row>
    <row r="1034" spans="1:17">
      <c r="A1034" s="5" t="s">
        <v>970</v>
      </c>
      <c r="B1034" s="68" t="s">
        <v>979</v>
      </c>
      <c r="C1034" s="119">
        <v>1298</v>
      </c>
      <c r="D1034" s="7" t="s">
        <v>983</v>
      </c>
      <c r="F1034" s="8">
        <v>3.18</v>
      </c>
      <c r="G1034" s="93">
        <v>13</v>
      </c>
      <c r="H1034" s="4">
        <v>6000</v>
      </c>
      <c r="J1034" s="131">
        <v>6000</v>
      </c>
      <c r="K1034" s="143">
        <f t="shared" si="59"/>
        <v>0</v>
      </c>
      <c r="L1034" s="152">
        <v>42395</v>
      </c>
      <c r="M1034" s="34">
        <v>42402</v>
      </c>
      <c r="N1034" s="161">
        <v>5501</v>
      </c>
      <c r="O1034" s="171">
        <f t="shared" si="60"/>
        <v>477</v>
      </c>
      <c r="Q1034" s="181">
        <f t="shared" si="61"/>
        <v>22</v>
      </c>
    </row>
    <row r="1035" spans="1:17">
      <c r="A1035" s="5" t="s">
        <v>970</v>
      </c>
      <c r="B1035" s="68" t="s">
        <v>979</v>
      </c>
      <c r="C1035" s="119">
        <v>1299</v>
      </c>
      <c r="D1035" s="7" t="s">
        <v>983</v>
      </c>
      <c r="F1035" s="8">
        <v>2.2320000000000002</v>
      </c>
      <c r="G1035" s="93" t="s">
        <v>638</v>
      </c>
      <c r="H1035" s="4">
        <v>12000</v>
      </c>
      <c r="J1035" s="131">
        <v>12000</v>
      </c>
      <c r="K1035" s="143">
        <f t="shared" si="59"/>
        <v>0</v>
      </c>
      <c r="L1035" s="152">
        <v>42395</v>
      </c>
      <c r="M1035" s="34">
        <v>42402</v>
      </c>
      <c r="N1035" s="161">
        <v>11160</v>
      </c>
      <c r="O1035" s="171">
        <f t="shared" si="60"/>
        <v>334.8</v>
      </c>
      <c r="Q1035" s="181">
        <f t="shared" si="61"/>
        <v>505.2</v>
      </c>
    </row>
    <row r="1036" spans="1:17">
      <c r="A1036" s="5" t="s">
        <v>970</v>
      </c>
      <c r="B1036" s="68" t="s">
        <v>979</v>
      </c>
      <c r="C1036" s="119">
        <v>1300</v>
      </c>
      <c r="D1036" s="7" t="s">
        <v>984</v>
      </c>
      <c r="F1036" s="8">
        <v>1.704</v>
      </c>
      <c r="G1036" s="93">
        <v>6</v>
      </c>
      <c r="H1036" s="4">
        <v>3500</v>
      </c>
      <c r="J1036" s="131">
        <v>3500</v>
      </c>
      <c r="K1036" s="143">
        <f t="shared" si="59"/>
        <v>0</v>
      </c>
      <c r="L1036" s="152">
        <v>42395</v>
      </c>
      <c r="M1036" s="34">
        <v>42402</v>
      </c>
      <c r="N1036" s="161">
        <v>3203</v>
      </c>
      <c r="O1036" s="171">
        <f t="shared" si="60"/>
        <v>255.6</v>
      </c>
      <c r="Q1036" s="181">
        <f t="shared" si="61"/>
        <v>41.400000000000006</v>
      </c>
    </row>
    <row r="1037" spans="1:17">
      <c r="A1037" s="5" t="s">
        <v>970</v>
      </c>
      <c r="B1037" s="68" t="s">
        <v>979</v>
      </c>
      <c r="C1037" s="119">
        <v>1301</v>
      </c>
      <c r="D1037" s="7" t="s">
        <v>984</v>
      </c>
      <c r="F1037" s="8">
        <v>0.55400000000000005</v>
      </c>
      <c r="G1037" s="93" t="s">
        <v>524</v>
      </c>
      <c r="H1037" s="4">
        <v>3500</v>
      </c>
      <c r="J1037" s="131">
        <v>3500</v>
      </c>
      <c r="K1037" s="143">
        <f t="shared" si="59"/>
        <v>0</v>
      </c>
      <c r="L1037" s="152">
        <v>42395</v>
      </c>
      <c r="M1037" s="34">
        <v>42402</v>
      </c>
      <c r="N1037" s="161">
        <v>3119</v>
      </c>
      <c r="O1037" s="171">
        <f t="shared" si="60"/>
        <v>83.100000000000009</v>
      </c>
      <c r="Q1037" s="181">
        <f t="shared" si="61"/>
        <v>297.89999999999998</v>
      </c>
    </row>
    <row r="1038" spans="1:17">
      <c r="A1038" s="5" t="s">
        <v>980</v>
      </c>
      <c r="B1038" s="68" t="s">
        <v>985</v>
      </c>
      <c r="C1038" s="119">
        <v>1302</v>
      </c>
      <c r="D1038" s="7" t="s">
        <v>981</v>
      </c>
      <c r="F1038" s="8">
        <v>1.637</v>
      </c>
      <c r="G1038" s="93">
        <v>6</v>
      </c>
      <c r="H1038" s="4">
        <v>3454</v>
      </c>
      <c r="J1038" s="131">
        <v>3454</v>
      </c>
      <c r="K1038" s="143">
        <f t="shared" si="59"/>
        <v>0</v>
      </c>
      <c r="L1038" s="152">
        <v>42395</v>
      </c>
      <c r="M1038" s="34">
        <v>42402</v>
      </c>
      <c r="N1038" s="161">
        <v>2145</v>
      </c>
      <c r="O1038" s="171">
        <f t="shared" si="60"/>
        <v>245.55</v>
      </c>
      <c r="Q1038" s="181">
        <f t="shared" si="61"/>
        <v>1063.45</v>
      </c>
    </row>
    <row r="1039" spans="1:17">
      <c r="A1039" s="5" t="s">
        <v>980</v>
      </c>
      <c r="B1039" s="68" t="s">
        <v>985</v>
      </c>
      <c r="C1039" s="119">
        <v>1303</v>
      </c>
      <c r="D1039" s="7" t="s">
        <v>706</v>
      </c>
      <c r="F1039" s="8">
        <v>2.5110000000000001</v>
      </c>
      <c r="G1039" s="93">
        <v>12</v>
      </c>
      <c r="H1039" s="4">
        <v>5298</v>
      </c>
      <c r="J1039" s="131">
        <v>5298</v>
      </c>
      <c r="K1039" s="143">
        <f t="shared" si="59"/>
        <v>0</v>
      </c>
      <c r="L1039" s="152">
        <v>42395</v>
      </c>
      <c r="M1039" s="34">
        <v>42402</v>
      </c>
      <c r="N1039" s="161">
        <v>3289</v>
      </c>
      <c r="O1039" s="171">
        <f t="shared" si="60"/>
        <v>376.65000000000003</v>
      </c>
      <c r="Q1039" s="181">
        <f t="shared" si="61"/>
        <v>1632.35</v>
      </c>
    </row>
    <row r="1040" spans="1:17">
      <c r="A1040" s="5" t="s">
        <v>494</v>
      </c>
      <c r="C1040" s="119">
        <v>1304</v>
      </c>
      <c r="D1040" s="7" t="s">
        <v>982</v>
      </c>
      <c r="F1040" s="8">
        <v>3.7549999999999999</v>
      </c>
      <c r="G1040" s="93">
        <v>22</v>
      </c>
      <c r="H1040" s="4">
        <v>10000</v>
      </c>
      <c r="J1040" s="131">
        <v>10000</v>
      </c>
      <c r="K1040" s="143">
        <f t="shared" si="59"/>
        <v>0</v>
      </c>
      <c r="L1040" s="152">
        <v>42396</v>
      </c>
      <c r="M1040" s="34"/>
      <c r="N1040" s="161">
        <v>7423</v>
      </c>
      <c r="O1040" s="171">
        <f t="shared" si="60"/>
        <v>563.25</v>
      </c>
      <c r="Q1040" s="181">
        <f t="shared" si="61"/>
        <v>2013.75</v>
      </c>
    </row>
    <row r="1041" spans="1:17">
      <c r="A1041" s="5" t="s">
        <v>94</v>
      </c>
      <c r="C1041" s="119">
        <v>1305</v>
      </c>
      <c r="D1041" s="7" t="s">
        <v>986</v>
      </c>
      <c r="F1041" s="8">
        <v>2.0579999999999998</v>
      </c>
      <c r="G1041" s="93">
        <v>11</v>
      </c>
      <c r="H1041" s="4">
        <v>6030</v>
      </c>
      <c r="I1041" s="37"/>
      <c r="J1041" s="131">
        <v>6030</v>
      </c>
      <c r="K1041" s="143">
        <f t="shared" si="59"/>
        <v>0</v>
      </c>
      <c r="L1041" s="152">
        <v>42397</v>
      </c>
      <c r="M1041" s="34"/>
      <c r="N1041" s="161">
        <v>5206</v>
      </c>
      <c r="O1041" s="171">
        <f t="shared" si="60"/>
        <v>308.7</v>
      </c>
      <c r="Q1041" s="181">
        <f t="shared" si="61"/>
        <v>515.29999999999995</v>
      </c>
    </row>
    <row r="1042" spans="1:17">
      <c r="A1042" s="5" t="s">
        <v>94</v>
      </c>
      <c r="C1042" s="119">
        <v>1306</v>
      </c>
      <c r="D1042" s="7" t="s">
        <v>977</v>
      </c>
      <c r="F1042" s="8">
        <v>5.88</v>
      </c>
      <c r="G1042" s="93">
        <v>22</v>
      </c>
      <c r="H1042" s="4">
        <v>13113</v>
      </c>
      <c r="I1042" s="37"/>
      <c r="J1042" s="131">
        <v>13113</v>
      </c>
      <c r="K1042" s="143">
        <f t="shared" si="59"/>
        <v>0</v>
      </c>
      <c r="L1042" s="152">
        <v>42397</v>
      </c>
      <c r="M1042" s="34"/>
      <c r="N1042" s="161">
        <v>10760</v>
      </c>
      <c r="O1042" s="171">
        <f t="shared" si="60"/>
        <v>882</v>
      </c>
      <c r="Q1042" s="181">
        <f t="shared" si="61"/>
        <v>1471</v>
      </c>
    </row>
    <row r="1043" spans="1:17">
      <c r="A1043" s="5" t="s">
        <v>987</v>
      </c>
      <c r="B1043" s="68" t="s">
        <v>946</v>
      </c>
      <c r="C1043" s="119">
        <v>1307</v>
      </c>
      <c r="D1043" s="49" t="s">
        <v>931</v>
      </c>
      <c r="E1043" s="49"/>
      <c r="F1043" s="8">
        <v>0.41599999999999998</v>
      </c>
      <c r="G1043" s="93">
        <v>4</v>
      </c>
      <c r="H1043" s="4">
        <v>3000</v>
      </c>
      <c r="J1043" s="131">
        <v>3000</v>
      </c>
      <c r="K1043" s="143">
        <f t="shared" si="59"/>
        <v>0</v>
      </c>
      <c r="L1043" s="152">
        <v>42397</v>
      </c>
      <c r="M1043" s="34">
        <v>42402</v>
      </c>
      <c r="N1043" s="161">
        <v>2679</v>
      </c>
      <c r="O1043" s="171">
        <f t="shared" si="60"/>
        <v>62.4</v>
      </c>
      <c r="Q1043" s="181">
        <f t="shared" si="61"/>
        <v>258.60000000000002</v>
      </c>
    </row>
    <row r="1044" spans="1:17">
      <c r="A1044" s="5" t="s">
        <v>366</v>
      </c>
      <c r="C1044" s="119">
        <v>1308</v>
      </c>
      <c r="D1044" s="7" t="s">
        <v>912</v>
      </c>
      <c r="F1044" s="8">
        <v>5.7960000000000003</v>
      </c>
      <c r="G1044" s="93">
        <v>13</v>
      </c>
      <c r="H1044" s="4">
        <v>18722</v>
      </c>
      <c r="J1044" s="131">
        <v>18722</v>
      </c>
      <c r="K1044" s="143">
        <f t="shared" si="59"/>
        <v>0</v>
      </c>
      <c r="L1044" s="152">
        <v>42397</v>
      </c>
      <c r="M1044" s="34">
        <v>42410</v>
      </c>
      <c r="N1044" s="167">
        <v>15823</v>
      </c>
      <c r="O1044" s="171">
        <f t="shared" si="60"/>
        <v>869.40000000000009</v>
      </c>
      <c r="Q1044" s="181">
        <f t="shared" si="61"/>
        <v>2029.6</v>
      </c>
    </row>
    <row r="1045" spans="1:17">
      <c r="A1045" s="5" t="s">
        <v>94</v>
      </c>
      <c r="C1045" s="119">
        <v>1309</v>
      </c>
      <c r="D1045" s="7" t="s">
        <v>540</v>
      </c>
      <c r="F1045" s="8">
        <v>3.8690000000000002</v>
      </c>
      <c r="G1045" s="93">
        <v>16</v>
      </c>
      <c r="H1045" s="4">
        <v>8822</v>
      </c>
      <c r="J1045" s="131">
        <v>8822</v>
      </c>
      <c r="K1045" s="143">
        <f t="shared" si="59"/>
        <v>0</v>
      </c>
      <c r="L1045" s="152">
        <v>42397</v>
      </c>
      <c r="M1045" s="34"/>
      <c r="N1045" s="161">
        <v>7273</v>
      </c>
      <c r="O1045" s="171">
        <f t="shared" si="60"/>
        <v>580.35</v>
      </c>
      <c r="Q1045" s="181">
        <f t="shared" si="61"/>
        <v>968.65</v>
      </c>
    </row>
    <row r="1046" spans="1:17">
      <c r="A1046" s="5" t="s">
        <v>874</v>
      </c>
      <c r="B1046" s="68" t="s">
        <v>875</v>
      </c>
      <c r="C1046" s="119">
        <v>1310</v>
      </c>
      <c r="D1046" s="49" t="s">
        <v>694</v>
      </c>
      <c r="E1046" s="49"/>
      <c r="F1046" s="8">
        <v>7.4329999999999998</v>
      </c>
      <c r="G1046" s="93">
        <v>34</v>
      </c>
      <c r="H1046" s="4">
        <v>36773</v>
      </c>
      <c r="I1046" s="37"/>
      <c r="J1046" s="131">
        <v>36773</v>
      </c>
      <c r="K1046" s="143">
        <f t="shared" si="59"/>
        <v>0</v>
      </c>
      <c r="L1046" s="152">
        <v>42398</v>
      </c>
      <c r="M1046" s="34">
        <v>42429</v>
      </c>
      <c r="N1046" s="161">
        <v>20845</v>
      </c>
      <c r="O1046" s="171">
        <f t="shared" si="60"/>
        <v>1114.95</v>
      </c>
      <c r="Q1046" s="181">
        <f t="shared" si="61"/>
        <v>14813.05</v>
      </c>
    </row>
    <row r="1047" spans="1:17">
      <c r="A1047" s="5" t="s">
        <v>874</v>
      </c>
      <c r="B1047" s="68" t="s">
        <v>875</v>
      </c>
      <c r="C1047" s="119">
        <v>1311</v>
      </c>
      <c r="D1047" s="7" t="s">
        <v>988</v>
      </c>
      <c r="F1047" s="8">
        <v>0.60899999999999999</v>
      </c>
      <c r="G1047" s="93">
        <v>4</v>
      </c>
      <c r="H1047" s="4">
        <v>2530</v>
      </c>
      <c r="I1047" s="37"/>
      <c r="J1047" s="131">
        <v>2530</v>
      </c>
      <c r="K1047" s="143">
        <f t="shared" si="59"/>
        <v>0</v>
      </c>
      <c r="L1047" s="152">
        <v>42398</v>
      </c>
      <c r="M1047" s="34">
        <v>42429</v>
      </c>
      <c r="N1047" s="161">
        <v>2130</v>
      </c>
      <c r="O1047" s="171">
        <f t="shared" si="60"/>
        <v>91.35</v>
      </c>
      <c r="Q1047" s="181">
        <f t="shared" si="61"/>
        <v>308.64999999999998</v>
      </c>
    </row>
    <row r="1048" spans="1:17">
      <c r="A1048" s="5" t="s">
        <v>874</v>
      </c>
      <c r="B1048" s="68" t="s">
        <v>875</v>
      </c>
      <c r="C1048" s="119">
        <v>1312</v>
      </c>
      <c r="D1048" s="7" t="s">
        <v>46</v>
      </c>
      <c r="F1048" s="8">
        <v>2.827</v>
      </c>
      <c r="G1048" s="93">
        <v>4</v>
      </c>
      <c r="H1048" s="4">
        <v>6248</v>
      </c>
      <c r="I1048" s="37"/>
      <c r="J1048" s="131">
        <v>6248</v>
      </c>
      <c r="K1048" s="143">
        <f t="shared" si="59"/>
        <v>0</v>
      </c>
      <c r="L1048" s="152">
        <v>42398</v>
      </c>
      <c r="M1048" s="34">
        <v>42429</v>
      </c>
      <c r="N1048" s="161">
        <v>5116</v>
      </c>
      <c r="O1048" s="171">
        <f t="shared" si="60"/>
        <v>424.05</v>
      </c>
      <c r="Q1048" s="181">
        <f t="shared" si="61"/>
        <v>707.95</v>
      </c>
    </row>
    <row r="1049" spans="1:17">
      <c r="A1049" s="5" t="s">
        <v>879</v>
      </c>
      <c r="B1049" s="68" t="s">
        <v>880</v>
      </c>
      <c r="C1049" s="119">
        <v>1313</v>
      </c>
      <c r="D1049" s="7" t="s">
        <v>896</v>
      </c>
      <c r="F1049" s="8">
        <v>8.2949999999999999</v>
      </c>
      <c r="G1049" s="93">
        <v>40</v>
      </c>
      <c r="H1049" s="4">
        <v>14184</v>
      </c>
      <c r="J1049" s="131">
        <v>14184</v>
      </c>
      <c r="K1049" s="143">
        <f t="shared" si="59"/>
        <v>0</v>
      </c>
      <c r="L1049" s="152">
        <v>42401</v>
      </c>
      <c r="M1049" s="34">
        <v>42411</v>
      </c>
      <c r="N1049" s="161">
        <v>10866</v>
      </c>
      <c r="O1049" s="171">
        <f t="shared" si="60"/>
        <v>1244.25</v>
      </c>
      <c r="Q1049" s="181">
        <f t="shared" si="61"/>
        <v>2073.75</v>
      </c>
    </row>
    <row r="1050" spans="1:17">
      <c r="A1050" s="5" t="s">
        <v>879</v>
      </c>
      <c r="B1050" s="68" t="s">
        <v>880</v>
      </c>
      <c r="C1050" s="119">
        <v>1314</v>
      </c>
      <c r="D1050" s="7" t="s">
        <v>896</v>
      </c>
      <c r="F1050" s="8">
        <v>0.99</v>
      </c>
      <c r="G1050" s="93">
        <v>6</v>
      </c>
      <c r="H1050" s="4">
        <v>2223</v>
      </c>
      <c r="J1050" s="131">
        <v>2223</v>
      </c>
      <c r="K1050" s="143">
        <f t="shared" si="59"/>
        <v>0</v>
      </c>
      <c r="L1050" s="152">
        <v>42401</v>
      </c>
      <c r="M1050" s="34">
        <v>42411</v>
      </c>
      <c r="N1050" s="161">
        <v>1910</v>
      </c>
      <c r="O1050" s="171">
        <f t="shared" si="60"/>
        <v>148.5</v>
      </c>
      <c r="Q1050" s="181">
        <f t="shared" si="61"/>
        <v>164.5</v>
      </c>
    </row>
    <row r="1051" spans="1:17">
      <c r="A1051" s="5" t="s">
        <v>879</v>
      </c>
      <c r="B1051" s="68" t="s">
        <v>880</v>
      </c>
      <c r="C1051" s="119">
        <v>1315</v>
      </c>
      <c r="D1051" s="7" t="s">
        <v>61</v>
      </c>
      <c r="F1051" s="8">
        <v>1.0740000000000001</v>
      </c>
      <c r="G1051" s="93">
        <v>6</v>
      </c>
      <c r="H1051" s="4">
        <v>2223</v>
      </c>
      <c r="J1051" s="131">
        <v>2223</v>
      </c>
      <c r="K1051" s="143">
        <f t="shared" si="59"/>
        <v>0</v>
      </c>
      <c r="L1051" s="152">
        <v>42401</v>
      </c>
      <c r="M1051" s="34">
        <v>42411</v>
      </c>
      <c r="N1051" s="161">
        <v>2006</v>
      </c>
      <c r="O1051" s="171">
        <f t="shared" si="60"/>
        <v>161.10000000000002</v>
      </c>
      <c r="Q1051" s="181">
        <f t="shared" si="61"/>
        <v>55.899999999999977</v>
      </c>
    </row>
    <row r="1052" spans="1:17">
      <c r="A1052" s="5" t="s">
        <v>922</v>
      </c>
      <c r="B1052" s="68" t="s">
        <v>936</v>
      </c>
      <c r="C1052" s="119">
        <v>1316</v>
      </c>
      <c r="D1052" s="7" t="s">
        <v>989</v>
      </c>
      <c r="F1052" s="8">
        <v>4.4059999999999997</v>
      </c>
      <c r="G1052" s="93">
        <v>16</v>
      </c>
      <c r="H1052" s="4">
        <v>12249</v>
      </c>
      <c r="I1052" s="37"/>
      <c r="J1052" s="131">
        <v>12249</v>
      </c>
      <c r="K1052" s="143">
        <f t="shared" si="59"/>
        <v>0</v>
      </c>
      <c r="L1052" s="152">
        <v>42402</v>
      </c>
      <c r="M1052" s="34">
        <v>42410</v>
      </c>
      <c r="N1052" s="161">
        <v>10486</v>
      </c>
      <c r="O1052" s="171">
        <f t="shared" si="60"/>
        <v>660.9</v>
      </c>
      <c r="Q1052" s="181">
        <f t="shared" si="61"/>
        <v>1102.0999999999999</v>
      </c>
    </row>
    <row r="1053" spans="1:17">
      <c r="A1053" s="5" t="s">
        <v>922</v>
      </c>
      <c r="B1053" s="68" t="s">
        <v>936</v>
      </c>
      <c r="C1053" s="119">
        <v>1317</v>
      </c>
      <c r="D1053" s="7" t="s">
        <v>830</v>
      </c>
      <c r="F1053" s="8">
        <v>3.67</v>
      </c>
      <c r="G1053" s="93">
        <v>8</v>
      </c>
      <c r="H1053" s="4">
        <v>5175</v>
      </c>
      <c r="I1053" s="37"/>
      <c r="J1053" s="131">
        <v>5175</v>
      </c>
      <c r="K1053" s="143">
        <f t="shared" si="59"/>
        <v>0</v>
      </c>
      <c r="L1053" s="152">
        <v>42402</v>
      </c>
      <c r="M1053" s="34">
        <v>42410</v>
      </c>
      <c r="N1053" s="161">
        <v>3340</v>
      </c>
      <c r="O1053" s="171">
        <f t="shared" si="60"/>
        <v>550.5</v>
      </c>
      <c r="Q1053" s="181">
        <f t="shared" si="61"/>
        <v>1284.5</v>
      </c>
    </row>
    <row r="1054" spans="1:17">
      <c r="A1054" s="5" t="s">
        <v>922</v>
      </c>
      <c r="B1054" s="68" t="s">
        <v>936</v>
      </c>
      <c r="C1054" s="119">
        <v>1318</v>
      </c>
      <c r="D1054" s="7" t="s">
        <v>990</v>
      </c>
      <c r="F1054" s="8">
        <v>2.09</v>
      </c>
      <c r="G1054" s="93">
        <v>4</v>
      </c>
      <c r="H1054" s="4">
        <v>4766</v>
      </c>
      <c r="I1054" s="37"/>
      <c r="J1054" s="131">
        <v>4766</v>
      </c>
      <c r="K1054" s="143">
        <f t="shared" si="59"/>
        <v>0</v>
      </c>
      <c r="L1054" s="152">
        <v>42402</v>
      </c>
      <c r="M1054" s="34">
        <v>42410</v>
      </c>
      <c r="N1054" s="161">
        <v>3929</v>
      </c>
      <c r="O1054" s="171">
        <f t="shared" si="60"/>
        <v>313.5</v>
      </c>
      <c r="Q1054" s="181">
        <f t="shared" si="61"/>
        <v>523.5</v>
      </c>
    </row>
    <row r="1055" spans="1:17">
      <c r="A1055" s="5" t="s">
        <v>922</v>
      </c>
      <c r="B1055" s="68" t="s">
        <v>936</v>
      </c>
      <c r="C1055" s="119">
        <v>1319</v>
      </c>
      <c r="D1055" s="7" t="s">
        <v>991</v>
      </c>
      <c r="F1055" s="8">
        <v>3.056</v>
      </c>
      <c r="G1055" s="93">
        <v>11</v>
      </c>
      <c r="H1055" s="4">
        <v>7059</v>
      </c>
      <c r="I1055" s="37"/>
      <c r="J1055" s="131">
        <v>7059</v>
      </c>
      <c r="K1055" s="143">
        <f t="shared" si="59"/>
        <v>0</v>
      </c>
      <c r="L1055" s="152">
        <v>42402</v>
      </c>
      <c r="M1055" s="34">
        <v>42410</v>
      </c>
      <c r="N1055" s="161">
        <v>5531</v>
      </c>
      <c r="O1055" s="171">
        <f t="shared" si="60"/>
        <v>458.40000000000003</v>
      </c>
      <c r="Q1055" s="181">
        <f t="shared" si="61"/>
        <v>1069.5999999999999</v>
      </c>
    </row>
    <row r="1056" spans="1:17">
      <c r="A1056" s="5" t="s">
        <v>94</v>
      </c>
      <c r="C1056" s="119">
        <v>1320</v>
      </c>
      <c r="D1056" s="7" t="s">
        <v>992</v>
      </c>
      <c r="F1056" s="8">
        <v>1.4119999999999999</v>
      </c>
      <c r="G1056" s="93">
        <v>8</v>
      </c>
      <c r="H1056" s="4">
        <v>3418</v>
      </c>
      <c r="I1056" s="37"/>
      <c r="J1056" s="131">
        <v>3418</v>
      </c>
      <c r="K1056" s="143">
        <f t="shared" si="59"/>
        <v>0</v>
      </c>
      <c r="L1056" s="152">
        <v>42402</v>
      </c>
      <c r="M1056" s="34"/>
      <c r="N1056" s="161">
        <v>3162</v>
      </c>
      <c r="O1056" s="171">
        <f t="shared" si="60"/>
        <v>211.79999999999998</v>
      </c>
      <c r="Q1056" s="181">
        <f t="shared" si="61"/>
        <v>44.200000000000017</v>
      </c>
    </row>
    <row r="1057" spans="1:17">
      <c r="A1057" s="5" t="s">
        <v>921</v>
      </c>
      <c r="B1057" s="68">
        <v>89537931127</v>
      </c>
      <c r="C1057" s="119">
        <v>1321</v>
      </c>
      <c r="D1057" s="7" t="s">
        <v>813</v>
      </c>
      <c r="F1057" s="8">
        <v>0.93300000000000005</v>
      </c>
      <c r="G1057" s="93">
        <v>2</v>
      </c>
      <c r="H1057" s="4">
        <v>1710</v>
      </c>
      <c r="J1057" s="131">
        <v>1710</v>
      </c>
      <c r="K1057" s="143">
        <f t="shared" si="59"/>
        <v>0</v>
      </c>
      <c r="L1057" s="152">
        <v>42403</v>
      </c>
      <c r="M1057" s="34">
        <v>42410</v>
      </c>
      <c r="N1057" s="161">
        <v>1310</v>
      </c>
      <c r="O1057" s="171">
        <f t="shared" si="60"/>
        <v>139.95000000000002</v>
      </c>
      <c r="Q1057" s="181">
        <f t="shared" si="61"/>
        <v>260.04999999999995</v>
      </c>
    </row>
    <row r="1058" spans="1:17">
      <c r="A1058" s="5" t="s">
        <v>749</v>
      </c>
      <c r="B1058" s="68" t="s">
        <v>758</v>
      </c>
      <c r="C1058" s="119">
        <v>1322</v>
      </c>
      <c r="D1058" s="7" t="s">
        <v>993</v>
      </c>
      <c r="F1058" s="8">
        <v>1.891</v>
      </c>
      <c r="G1058" s="93">
        <v>9</v>
      </c>
      <c r="H1058" s="4">
        <v>4180</v>
      </c>
      <c r="J1058" s="131">
        <v>4180</v>
      </c>
      <c r="K1058" s="143">
        <f t="shared" si="59"/>
        <v>0</v>
      </c>
      <c r="L1058" s="152">
        <v>42405</v>
      </c>
      <c r="M1058" s="34">
        <v>42418</v>
      </c>
      <c r="N1058" s="161">
        <v>3044</v>
      </c>
      <c r="O1058" s="171">
        <f t="shared" si="60"/>
        <v>283.64999999999998</v>
      </c>
      <c r="Q1058" s="181">
        <f t="shared" si="61"/>
        <v>852.35</v>
      </c>
    </row>
    <row r="1059" spans="1:17">
      <c r="A1059" s="5" t="s">
        <v>749</v>
      </c>
      <c r="B1059" s="68" t="s">
        <v>758</v>
      </c>
      <c r="C1059" s="119">
        <v>1323</v>
      </c>
      <c r="D1059" s="7" t="s">
        <v>994</v>
      </c>
      <c r="F1059" s="8">
        <v>0.48</v>
      </c>
      <c r="G1059" s="93">
        <v>2</v>
      </c>
      <c r="H1059" s="4">
        <v>3700</v>
      </c>
      <c r="J1059" s="131">
        <v>3700</v>
      </c>
      <c r="K1059" s="143">
        <f t="shared" ref="K1059:K1122" si="62">H1059-J1059</f>
        <v>0</v>
      </c>
      <c r="L1059" s="152">
        <v>42405</v>
      </c>
      <c r="M1059" s="34">
        <v>42418</v>
      </c>
      <c r="N1059" s="161">
        <v>2600</v>
      </c>
      <c r="O1059" s="171">
        <f t="shared" si="60"/>
        <v>72</v>
      </c>
      <c r="Q1059" s="181">
        <f t="shared" si="61"/>
        <v>1028</v>
      </c>
    </row>
    <row r="1060" spans="1:17">
      <c r="A1060" s="5" t="s">
        <v>749</v>
      </c>
      <c r="B1060" s="68" t="s">
        <v>758</v>
      </c>
      <c r="C1060" s="119">
        <v>1324</v>
      </c>
      <c r="D1060" s="7" t="s">
        <v>994</v>
      </c>
      <c r="F1060" s="8">
        <v>0.44800000000000001</v>
      </c>
      <c r="G1060" s="93" t="s">
        <v>109</v>
      </c>
      <c r="H1060" s="4">
        <v>4364</v>
      </c>
      <c r="J1060" s="131">
        <v>4364</v>
      </c>
      <c r="K1060" s="143">
        <f t="shared" si="62"/>
        <v>0</v>
      </c>
      <c r="L1060" s="152">
        <v>42405</v>
      </c>
      <c r="M1060" s="34">
        <v>42418</v>
      </c>
      <c r="N1060" s="161">
        <v>3252</v>
      </c>
      <c r="O1060" s="171">
        <f t="shared" si="60"/>
        <v>67.2</v>
      </c>
      <c r="Q1060" s="181">
        <f t="shared" si="61"/>
        <v>1044.8</v>
      </c>
    </row>
    <row r="1061" spans="1:17">
      <c r="A1061" s="5" t="s">
        <v>995</v>
      </c>
      <c r="B1061" s="68" t="s">
        <v>996</v>
      </c>
      <c r="C1061" s="119">
        <v>1325</v>
      </c>
      <c r="D1061" s="7" t="s">
        <v>547</v>
      </c>
      <c r="F1061" s="8">
        <v>2.0190000000000001</v>
      </c>
      <c r="G1061" s="93">
        <v>10</v>
      </c>
      <c r="H1061" s="4">
        <v>4804</v>
      </c>
      <c r="J1061" s="131">
        <v>4804</v>
      </c>
      <c r="K1061" s="143">
        <f t="shared" si="62"/>
        <v>0</v>
      </c>
      <c r="L1061" s="152">
        <v>42408</v>
      </c>
      <c r="M1061" s="34">
        <v>42416</v>
      </c>
      <c r="N1061" s="161">
        <v>3795</v>
      </c>
      <c r="O1061" s="171">
        <f t="shared" ref="O1061:O1124" si="63">F1061*150</f>
        <v>302.85000000000002</v>
      </c>
      <c r="Q1061" s="181">
        <f t="shared" ref="Q1061:Q1124" si="64">H1061-N1061-O1061</f>
        <v>706.15</v>
      </c>
    </row>
    <row r="1062" spans="1:17">
      <c r="A1062" s="5" t="s">
        <v>995</v>
      </c>
      <c r="B1062" s="68" t="s">
        <v>996</v>
      </c>
      <c r="C1062" s="119">
        <v>1326</v>
      </c>
      <c r="D1062" s="7" t="s">
        <v>540</v>
      </c>
      <c r="F1062" s="8">
        <v>2.5299999999999998</v>
      </c>
      <c r="G1062" s="93">
        <v>10</v>
      </c>
      <c r="H1062" s="4">
        <v>6021</v>
      </c>
      <c r="J1062" s="131">
        <v>6021</v>
      </c>
      <c r="K1062" s="143">
        <f t="shared" si="62"/>
        <v>0</v>
      </c>
      <c r="L1062" s="152">
        <v>42408</v>
      </c>
      <c r="M1062" s="34">
        <v>42416</v>
      </c>
      <c r="N1062" s="161">
        <v>4756</v>
      </c>
      <c r="O1062" s="171">
        <f t="shared" si="63"/>
        <v>379.49999999999994</v>
      </c>
      <c r="Q1062" s="181">
        <f t="shared" si="64"/>
        <v>885.5</v>
      </c>
    </row>
    <row r="1063" spans="1:17">
      <c r="A1063" s="5" t="s">
        <v>971</v>
      </c>
      <c r="B1063" s="68" t="s">
        <v>972</v>
      </c>
      <c r="C1063" s="119">
        <v>1327</v>
      </c>
      <c r="D1063" s="7" t="s">
        <v>602</v>
      </c>
      <c r="F1063" s="8">
        <v>0.99299999999999999</v>
      </c>
      <c r="G1063" s="93">
        <v>5</v>
      </c>
      <c r="H1063" s="4">
        <v>1710</v>
      </c>
      <c r="J1063" s="131">
        <v>1710</v>
      </c>
      <c r="K1063" s="143">
        <f t="shared" si="62"/>
        <v>0</v>
      </c>
      <c r="L1063" s="152">
        <v>42408</v>
      </c>
      <c r="M1063" s="34">
        <v>42416</v>
      </c>
      <c r="N1063" s="161">
        <v>1310</v>
      </c>
      <c r="O1063" s="171">
        <f t="shared" si="63"/>
        <v>148.94999999999999</v>
      </c>
      <c r="Q1063" s="181">
        <f t="shared" si="64"/>
        <v>251.05</v>
      </c>
    </row>
    <row r="1064" spans="1:17">
      <c r="A1064" s="5" t="s">
        <v>975</v>
      </c>
      <c r="B1064" s="210">
        <v>9138996959</v>
      </c>
      <c r="C1064" s="119">
        <v>1328</v>
      </c>
      <c r="D1064" s="7" t="s">
        <v>540</v>
      </c>
      <c r="F1064" s="8">
        <v>5.2030000000000003</v>
      </c>
      <c r="G1064" s="93">
        <v>18</v>
      </c>
      <c r="H1064" s="4">
        <v>11863</v>
      </c>
      <c r="I1064" s="37"/>
      <c r="J1064" s="131">
        <v>11863</v>
      </c>
      <c r="K1064" s="143">
        <f t="shared" si="62"/>
        <v>0</v>
      </c>
      <c r="L1064" s="152">
        <v>42408</v>
      </c>
      <c r="M1064" s="34">
        <v>42416</v>
      </c>
      <c r="N1064" s="161">
        <v>9781</v>
      </c>
      <c r="O1064" s="171">
        <f t="shared" si="63"/>
        <v>780.45</v>
      </c>
      <c r="Q1064" s="181">
        <f t="shared" si="64"/>
        <v>1301.55</v>
      </c>
    </row>
    <row r="1065" spans="1:17">
      <c r="A1065" s="5" t="s">
        <v>975</v>
      </c>
      <c r="B1065" s="68">
        <v>9138996959</v>
      </c>
      <c r="C1065" s="119">
        <v>1329</v>
      </c>
      <c r="D1065" s="7" t="s">
        <v>540</v>
      </c>
      <c r="F1065" s="8">
        <v>0.94399999999999995</v>
      </c>
      <c r="G1065" s="93" t="s">
        <v>109</v>
      </c>
      <c r="H1065" s="4">
        <v>6418</v>
      </c>
      <c r="I1065" s="37"/>
      <c r="J1065" s="131">
        <v>6418</v>
      </c>
      <c r="K1065" s="143">
        <f t="shared" si="62"/>
        <v>0</v>
      </c>
      <c r="L1065" s="152">
        <v>42408</v>
      </c>
      <c r="M1065" s="34">
        <v>42416</v>
      </c>
      <c r="N1065" s="161">
        <v>5314</v>
      </c>
      <c r="O1065" s="171">
        <f t="shared" si="63"/>
        <v>141.6</v>
      </c>
      <c r="Q1065" s="181">
        <f t="shared" si="64"/>
        <v>962.4</v>
      </c>
    </row>
    <row r="1066" spans="1:17">
      <c r="A1066" s="5" t="s">
        <v>730</v>
      </c>
      <c r="B1066" s="68">
        <v>89231188522</v>
      </c>
      <c r="C1066" s="121">
        <v>1330</v>
      </c>
      <c r="D1066" s="7" t="s">
        <v>723</v>
      </c>
      <c r="F1066" s="8">
        <v>3.6949999999999998</v>
      </c>
      <c r="G1066" s="93">
        <v>21</v>
      </c>
      <c r="H1066" s="4">
        <v>9533</v>
      </c>
      <c r="J1066" s="131">
        <v>9533</v>
      </c>
      <c r="K1066" s="143">
        <f t="shared" si="62"/>
        <v>0</v>
      </c>
      <c r="L1066" s="152">
        <v>42409</v>
      </c>
      <c r="M1066" s="34"/>
      <c r="N1066" s="161">
        <v>7870</v>
      </c>
      <c r="O1066" s="171">
        <f t="shared" si="63"/>
        <v>554.25</v>
      </c>
      <c r="Q1066" s="181">
        <f t="shared" si="64"/>
        <v>1108.75</v>
      </c>
    </row>
    <row r="1067" spans="1:17">
      <c r="A1067" s="5" t="s">
        <v>730</v>
      </c>
      <c r="B1067" s="68">
        <v>89231188522</v>
      </c>
      <c r="C1067" s="121">
        <v>1331</v>
      </c>
      <c r="D1067" s="7" t="s">
        <v>723</v>
      </c>
      <c r="F1067" s="8">
        <v>1.728</v>
      </c>
      <c r="G1067" s="93" t="s">
        <v>720</v>
      </c>
      <c r="H1067" s="4">
        <v>11923</v>
      </c>
      <c r="J1067" s="131">
        <v>11923</v>
      </c>
      <c r="K1067" s="143">
        <f t="shared" si="62"/>
        <v>0</v>
      </c>
      <c r="L1067" s="152">
        <v>42409</v>
      </c>
      <c r="M1067" s="34"/>
      <c r="N1067" s="161">
        <v>10680</v>
      </c>
      <c r="O1067" s="171">
        <f t="shared" si="63"/>
        <v>259.2</v>
      </c>
      <c r="Q1067" s="181">
        <f t="shared" si="64"/>
        <v>983.8</v>
      </c>
    </row>
    <row r="1068" spans="1:17">
      <c r="A1068" s="5" t="s">
        <v>855</v>
      </c>
      <c r="C1068" s="119">
        <v>1332</v>
      </c>
      <c r="D1068" s="7" t="s">
        <v>997</v>
      </c>
      <c r="F1068" s="8">
        <v>0.1835</v>
      </c>
      <c r="G1068" s="93">
        <v>2</v>
      </c>
      <c r="H1068" s="4">
        <v>0</v>
      </c>
      <c r="J1068" s="131">
        <v>0</v>
      </c>
      <c r="K1068" s="143">
        <f t="shared" si="62"/>
        <v>0</v>
      </c>
      <c r="L1068" s="152">
        <v>42411</v>
      </c>
      <c r="M1068" s="34">
        <v>42418</v>
      </c>
      <c r="N1068" s="161">
        <v>1491</v>
      </c>
      <c r="O1068" s="171">
        <f t="shared" si="63"/>
        <v>27.524999999999999</v>
      </c>
      <c r="Q1068" s="181">
        <f t="shared" si="64"/>
        <v>-1518.5250000000001</v>
      </c>
    </row>
    <row r="1069" spans="1:17">
      <c r="A1069" s="5" t="s">
        <v>874</v>
      </c>
      <c r="B1069" s="68" t="s">
        <v>875</v>
      </c>
      <c r="C1069" s="119">
        <v>1333</v>
      </c>
      <c r="D1069" s="7" t="s">
        <v>644</v>
      </c>
      <c r="F1069" s="8">
        <v>1.331</v>
      </c>
      <c r="G1069" s="93">
        <v>5</v>
      </c>
      <c r="H1069" s="4">
        <v>2968</v>
      </c>
      <c r="J1069" s="131">
        <v>2968</v>
      </c>
      <c r="K1069" s="143">
        <f t="shared" si="62"/>
        <v>0</v>
      </c>
      <c r="L1069" s="152">
        <v>42415</v>
      </c>
      <c r="M1069" s="34">
        <v>42429</v>
      </c>
      <c r="N1069" s="161">
        <v>2435</v>
      </c>
      <c r="O1069" s="171">
        <f t="shared" si="63"/>
        <v>199.65</v>
      </c>
      <c r="Q1069" s="181">
        <f t="shared" si="64"/>
        <v>333.35</v>
      </c>
    </row>
    <row r="1070" spans="1:17">
      <c r="A1070" s="5" t="s">
        <v>874</v>
      </c>
      <c r="B1070" s="68" t="s">
        <v>875</v>
      </c>
      <c r="C1070" s="119">
        <v>1334</v>
      </c>
      <c r="D1070" s="7" t="s">
        <v>643</v>
      </c>
      <c r="F1070" s="8">
        <v>1.7529999999999999</v>
      </c>
      <c r="G1070" s="93">
        <v>10</v>
      </c>
      <c r="H1070" s="4">
        <v>3909</v>
      </c>
      <c r="J1070" s="131">
        <v>3909</v>
      </c>
      <c r="K1070" s="143">
        <f t="shared" si="62"/>
        <v>0</v>
      </c>
      <c r="L1070" s="152">
        <v>42415</v>
      </c>
      <c r="M1070" s="34">
        <v>42429</v>
      </c>
      <c r="N1070" s="161">
        <v>3208</v>
      </c>
      <c r="O1070" s="171">
        <f t="shared" si="63"/>
        <v>262.95</v>
      </c>
      <c r="Q1070" s="181">
        <f t="shared" si="64"/>
        <v>438.05</v>
      </c>
    </row>
    <row r="1071" spans="1:17">
      <c r="A1071" s="5" t="s">
        <v>874</v>
      </c>
      <c r="B1071" s="68" t="s">
        <v>875</v>
      </c>
      <c r="C1071" s="119">
        <v>1335</v>
      </c>
      <c r="D1071" s="7" t="s">
        <v>998</v>
      </c>
      <c r="F1071" s="8">
        <v>2.4420000000000002</v>
      </c>
      <c r="G1071" s="93">
        <v>11</v>
      </c>
      <c r="H1071" s="4">
        <v>4175</v>
      </c>
      <c r="J1071" s="131">
        <v>4175</v>
      </c>
      <c r="K1071" s="143">
        <f t="shared" si="62"/>
        <v>0</v>
      </c>
      <c r="L1071" s="152">
        <v>42415</v>
      </c>
      <c r="M1071" s="34">
        <v>42429</v>
      </c>
      <c r="N1071" s="161">
        <v>3199</v>
      </c>
      <c r="O1071" s="171">
        <f t="shared" si="63"/>
        <v>366.3</v>
      </c>
      <c r="Q1071" s="181">
        <f t="shared" si="64"/>
        <v>609.70000000000005</v>
      </c>
    </row>
    <row r="1072" spans="1:17">
      <c r="A1072" s="5" t="s">
        <v>874</v>
      </c>
      <c r="B1072" s="68" t="s">
        <v>875</v>
      </c>
      <c r="C1072" s="119">
        <v>1336</v>
      </c>
      <c r="D1072" s="7" t="s">
        <v>999</v>
      </c>
      <c r="F1072" s="8">
        <v>2.9830000000000001</v>
      </c>
      <c r="G1072" s="93">
        <v>13</v>
      </c>
      <c r="H1072" s="4">
        <v>5102</v>
      </c>
      <c r="J1072" s="131">
        <v>5102</v>
      </c>
      <c r="K1072" s="143">
        <f t="shared" si="62"/>
        <v>0</v>
      </c>
      <c r="L1072" s="152">
        <v>42415</v>
      </c>
      <c r="M1072" s="34">
        <v>42429</v>
      </c>
      <c r="N1072" s="161">
        <v>3907</v>
      </c>
      <c r="O1072" s="171">
        <f t="shared" si="63"/>
        <v>447.45</v>
      </c>
      <c r="Q1072" s="181">
        <f t="shared" si="64"/>
        <v>747.55</v>
      </c>
    </row>
    <row r="1073" spans="1:17">
      <c r="A1073" s="5" t="s">
        <v>874</v>
      </c>
      <c r="B1073" s="68" t="s">
        <v>875</v>
      </c>
      <c r="C1073" s="119">
        <v>1337</v>
      </c>
      <c r="D1073" s="7" t="s">
        <v>777</v>
      </c>
      <c r="F1073" s="8">
        <v>2.8330000000000002</v>
      </c>
      <c r="G1073" s="93">
        <v>11</v>
      </c>
      <c r="H1073" s="4">
        <v>4845</v>
      </c>
      <c r="J1073" s="131">
        <v>4845</v>
      </c>
      <c r="K1073" s="143">
        <f t="shared" si="62"/>
        <v>0</v>
      </c>
      <c r="L1073" s="152">
        <v>42415</v>
      </c>
      <c r="M1073" s="34">
        <v>42429</v>
      </c>
      <c r="N1073" s="161">
        <v>3711</v>
      </c>
      <c r="O1073" s="171">
        <f t="shared" si="63"/>
        <v>424.95000000000005</v>
      </c>
      <c r="Q1073" s="181">
        <f t="shared" si="64"/>
        <v>709.05</v>
      </c>
    </row>
    <row r="1074" spans="1:17">
      <c r="A1074" s="5" t="s">
        <v>874</v>
      </c>
      <c r="B1074" s="68" t="s">
        <v>875</v>
      </c>
      <c r="C1074" s="119">
        <v>1338</v>
      </c>
      <c r="D1074" s="7" t="s">
        <v>837</v>
      </c>
      <c r="F1074" s="8">
        <v>1.9770000000000001</v>
      </c>
      <c r="G1074" s="93">
        <v>10</v>
      </c>
      <c r="H1074" s="4">
        <v>3381</v>
      </c>
      <c r="J1074" s="131">
        <v>3381</v>
      </c>
      <c r="K1074" s="143">
        <f t="shared" si="62"/>
        <v>0</v>
      </c>
      <c r="L1074" s="152">
        <v>42415</v>
      </c>
      <c r="M1074" s="34">
        <v>42429</v>
      </c>
      <c r="N1074" s="161">
        <v>2590</v>
      </c>
      <c r="O1074" s="171">
        <f t="shared" si="63"/>
        <v>296.55</v>
      </c>
      <c r="Q1074" s="181">
        <f t="shared" si="64"/>
        <v>494.45</v>
      </c>
    </row>
    <row r="1075" spans="1:17">
      <c r="A1075" s="5" t="s">
        <v>874</v>
      </c>
      <c r="B1075" s="68" t="s">
        <v>875</v>
      </c>
      <c r="C1075" s="119">
        <v>1339</v>
      </c>
      <c r="D1075" s="7" t="s">
        <v>1000</v>
      </c>
      <c r="F1075" s="8">
        <v>2.129</v>
      </c>
      <c r="G1075" s="93">
        <v>7</v>
      </c>
      <c r="H1075" s="4">
        <v>3640</v>
      </c>
      <c r="J1075" s="131">
        <v>3640</v>
      </c>
      <c r="K1075" s="143">
        <f t="shared" si="62"/>
        <v>0</v>
      </c>
      <c r="L1075" s="152">
        <v>42415</v>
      </c>
      <c r="M1075" s="34">
        <v>42429</v>
      </c>
      <c r="N1075" s="161">
        <v>2788</v>
      </c>
      <c r="O1075" s="171">
        <f t="shared" si="63"/>
        <v>319.35000000000002</v>
      </c>
      <c r="Q1075" s="181">
        <f t="shared" si="64"/>
        <v>532.65</v>
      </c>
    </row>
    <row r="1076" spans="1:17">
      <c r="A1076" s="5" t="s">
        <v>874</v>
      </c>
      <c r="B1076" s="68" t="s">
        <v>875</v>
      </c>
      <c r="C1076" s="119">
        <v>1340</v>
      </c>
      <c r="D1076" s="7" t="s">
        <v>1001</v>
      </c>
      <c r="F1076" s="8">
        <v>2.129</v>
      </c>
      <c r="G1076" s="93">
        <v>7</v>
      </c>
      <c r="H1076" s="4">
        <v>3640</v>
      </c>
      <c r="J1076" s="131">
        <v>3640</v>
      </c>
      <c r="K1076" s="143">
        <f t="shared" si="62"/>
        <v>0</v>
      </c>
      <c r="L1076" s="152">
        <v>42415</v>
      </c>
      <c r="M1076" s="34">
        <v>42429</v>
      </c>
      <c r="N1076" s="161">
        <v>2788</v>
      </c>
      <c r="O1076" s="171">
        <f t="shared" si="63"/>
        <v>319.35000000000002</v>
      </c>
      <c r="Q1076" s="181">
        <f t="shared" si="64"/>
        <v>532.65</v>
      </c>
    </row>
    <row r="1077" spans="1:17">
      <c r="A1077" s="5" t="s">
        <v>465</v>
      </c>
      <c r="B1077" s="68" t="s">
        <v>868</v>
      </c>
      <c r="C1077" s="119">
        <v>1341</v>
      </c>
      <c r="D1077" s="49" t="s">
        <v>1002</v>
      </c>
      <c r="E1077" s="49"/>
      <c r="F1077" s="8">
        <v>6.4020000000000001</v>
      </c>
      <c r="G1077" s="93">
        <v>16</v>
      </c>
      <c r="H1077" s="4">
        <v>31254</v>
      </c>
      <c r="J1077" s="131">
        <v>31254</v>
      </c>
      <c r="K1077" s="143">
        <f t="shared" si="62"/>
        <v>0</v>
      </c>
      <c r="L1077" s="152">
        <v>42415</v>
      </c>
      <c r="M1077" s="34">
        <v>42426</v>
      </c>
      <c r="N1077" s="161">
        <v>17220</v>
      </c>
      <c r="O1077" s="171">
        <f t="shared" si="63"/>
        <v>960.30000000000007</v>
      </c>
      <c r="Q1077" s="181">
        <f t="shared" si="64"/>
        <v>13073.7</v>
      </c>
    </row>
    <row r="1078" spans="1:17">
      <c r="A1078" s="5" t="s">
        <v>934</v>
      </c>
      <c r="B1078" s="68" t="s">
        <v>935</v>
      </c>
      <c r="C1078" s="119">
        <v>1342</v>
      </c>
      <c r="D1078" s="7" t="s">
        <v>1001</v>
      </c>
      <c r="F1078" s="8">
        <v>3.7429999999999999</v>
      </c>
      <c r="G1078" s="93">
        <v>12</v>
      </c>
      <c r="H1078" s="4">
        <v>6401</v>
      </c>
      <c r="J1078" s="131">
        <v>6401</v>
      </c>
      <c r="K1078" s="143">
        <f t="shared" si="62"/>
        <v>0</v>
      </c>
      <c r="L1078" s="152">
        <v>42415</v>
      </c>
      <c r="M1078" s="34">
        <v>42430</v>
      </c>
      <c r="N1078" s="161">
        <v>4903</v>
      </c>
      <c r="O1078" s="171">
        <f t="shared" si="63"/>
        <v>561.44999999999993</v>
      </c>
      <c r="Q1078" s="181">
        <f t="shared" si="64"/>
        <v>936.55000000000007</v>
      </c>
    </row>
    <row r="1079" spans="1:17">
      <c r="A1079" s="5" t="s">
        <v>1003</v>
      </c>
      <c r="B1079" s="211" t="s">
        <v>1004</v>
      </c>
      <c r="C1079" s="119">
        <v>1343</v>
      </c>
      <c r="D1079" s="7" t="s">
        <v>1005</v>
      </c>
      <c r="F1079" s="8">
        <v>6.1550000000000002</v>
      </c>
      <c r="G1079" s="93">
        <v>13</v>
      </c>
      <c r="H1079" s="55">
        <v>13872</v>
      </c>
      <c r="J1079" s="131">
        <v>13872</v>
      </c>
      <c r="K1079" s="143">
        <f t="shared" si="62"/>
        <v>0</v>
      </c>
      <c r="L1079" s="152">
        <v>42415</v>
      </c>
      <c r="M1079" s="34">
        <v>42425</v>
      </c>
      <c r="N1079" s="161">
        <v>11363</v>
      </c>
      <c r="O1079" s="171">
        <f t="shared" si="63"/>
        <v>923.25</v>
      </c>
      <c r="Q1079" s="181">
        <f t="shared" si="64"/>
        <v>1585.75</v>
      </c>
    </row>
    <row r="1080" spans="1:17">
      <c r="A1080" s="5" t="s">
        <v>970</v>
      </c>
      <c r="B1080" s="68" t="s">
        <v>979</v>
      </c>
      <c r="C1080" s="119">
        <v>1344</v>
      </c>
      <c r="D1080" s="7" t="s">
        <v>1006</v>
      </c>
      <c r="F1080" s="8">
        <v>0.85099999999999998</v>
      </c>
      <c r="G1080" s="93" t="s">
        <v>83</v>
      </c>
      <c r="H1080" s="4">
        <v>2060</v>
      </c>
      <c r="J1080" s="131">
        <v>2060</v>
      </c>
      <c r="K1080" s="143">
        <f t="shared" si="62"/>
        <v>0</v>
      </c>
      <c r="L1080" s="152">
        <v>42415</v>
      </c>
      <c r="M1080" s="34">
        <v>42425</v>
      </c>
      <c r="N1080" s="161">
        <v>1610</v>
      </c>
      <c r="O1080" s="171">
        <f t="shared" si="63"/>
        <v>127.64999999999999</v>
      </c>
      <c r="Q1080" s="181">
        <f t="shared" si="64"/>
        <v>322.35000000000002</v>
      </c>
    </row>
    <row r="1081" spans="1:17">
      <c r="A1081" s="5" t="s">
        <v>417</v>
      </c>
      <c r="B1081" s="68">
        <v>2990509</v>
      </c>
      <c r="C1081" s="119">
        <v>1345</v>
      </c>
      <c r="D1081" s="7" t="s">
        <v>210</v>
      </c>
      <c r="F1081" s="8">
        <v>4.08</v>
      </c>
      <c r="G1081" s="93">
        <v>9</v>
      </c>
      <c r="H1081" s="4">
        <v>9628</v>
      </c>
      <c r="I1081" s="37"/>
      <c r="J1081" s="131">
        <v>9628</v>
      </c>
      <c r="K1081" s="143">
        <f t="shared" si="62"/>
        <v>0</v>
      </c>
      <c r="L1081" s="152">
        <v>42416</v>
      </c>
      <c r="M1081" s="34">
        <v>42425</v>
      </c>
      <c r="N1081" s="161">
        <v>6732</v>
      </c>
      <c r="O1081" s="171">
        <f t="shared" si="63"/>
        <v>612</v>
      </c>
      <c r="Q1081" s="181">
        <f t="shared" si="64"/>
        <v>2284</v>
      </c>
    </row>
    <row r="1082" spans="1:17">
      <c r="A1082" s="5" t="s">
        <v>417</v>
      </c>
      <c r="B1082" s="68">
        <v>2990509</v>
      </c>
      <c r="C1082" s="119">
        <v>1346</v>
      </c>
      <c r="D1082" s="7" t="s">
        <v>547</v>
      </c>
      <c r="F1082" s="8">
        <v>1.478</v>
      </c>
      <c r="G1082" s="93">
        <v>9</v>
      </c>
      <c r="H1082" s="4">
        <v>3030</v>
      </c>
      <c r="I1082" s="37"/>
      <c r="J1082" s="131">
        <v>3030</v>
      </c>
      <c r="K1082" s="143">
        <f t="shared" si="62"/>
        <v>0</v>
      </c>
      <c r="L1082" s="152">
        <v>42416</v>
      </c>
      <c r="M1082" s="34">
        <v>42425</v>
      </c>
      <c r="N1082" s="161">
        <v>2438</v>
      </c>
      <c r="O1082" s="171">
        <f t="shared" si="63"/>
        <v>221.7</v>
      </c>
      <c r="Q1082" s="181">
        <f t="shared" si="64"/>
        <v>370.3</v>
      </c>
    </row>
    <row r="1083" spans="1:17">
      <c r="A1083" s="5" t="s">
        <v>919</v>
      </c>
      <c r="C1083" s="119">
        <v>1347</v>
      </c>
      <c r="D1083" s="7" t="s">
        <v>1007</v>
      </c>
      <c r="F1083" s="8">
        <v>1.5309999999999999</v>
      </c>
      <c r="G1083" s="93">
        <v>10</v>
      </c>
      <c r="H1083" s="55">
        <v>3927</v>
      </c>
      <c r="J1083" s="131">
        <v>3927</v>
      </c>
      <c r="K1083" s="143">
        <f t="shared" si="62"/>
        <v>0</v>
      </c>
      <c r="L1083" s="152">
        <v>42416</v>
      </c>
      <c r="M1083" s="34">
        <v>42426</v>
      </c>
      <c r="N1083" s="161">
        <v>3008</v>
      </c>
      <c r="O1083" s="171">
        <f t="shared" si="63"/>
        <v>229.64999999999998</v>
      </c>
      <c r="Q1083" s="181">
        <f t="shared" si="64"/>
        <v>689.35</v>
      </c>
    </row>
    <row r="1084" spans="1:17">
      <c r="A1084" s="5" t="s">
        <v>919</v>
      </c>
      <c r="C1084" s="119">
        <v>1348</v>
      </c>
      <c r="D1084" s="7" t="s">
        <v>1007</v>
      </c>
      <c r="F1084" s="8">
        <v>1.2829999999999999</v>
      </c>
      <c r="G1084" s="93">
        <v>5</v>
      </c>
      <c r="H1084" s="55">
        <v>2194</v>
      </c>
      <c r="J1084" s="131">
        <v>2194</v>
      </c>
      <c r="K1084" s="143">
        <f t="shared" si="62"/>
        <v>0</v>
      </c>
      <c r="L1084" s="152">
        <v>42416</v>
      </c>
      <c r="M1084" s="34">
        <v>42426</v>
      </c>
      <c r="N1084" s="161">
        <v>1680</v>
      </c>
      <c r="O1084" s="171">
        <f t="shared" si="63"/>
        <v>192.45</v>
      </c>
      <c r="Q1084" s="181">
        <f t="shared" si="64"/>
        <v>321.55</v>
      </c>
    </row>
    <row r="1085" spans="1:17">
      <c r="A1085" s="5" t="s">
        <v>181</v>
      </c>
      <c r="C1085" s="119">
        <v>1349</v>
      </c>
      <c r="D1085" s="7" t="s">
        <v>1008</v>
      </c>
      <c r="F1085" s="8">
        <v>2.8620000000000001</v>
      </c>
      <c r="G1085" s="93">
        <v>16</v>
      </c>
      <c r="H1085" s="4">
        <v>7584</v>
      </c>
      <c r="J1085" s="131">
        <v>7584</v>
      </c>
      <c r="K1085" s="143">
        <f t="shared" si="62"/>
        <v>0</v>
      </c>
      <c r="L1085" s="152">
        <v>42417</v>
      </c>
      <c r="M1085" s="34">
        <v>42432</v>
      </c>
      <c r="N1085" s="161">
        <v>6440</v>
      </c>
      <c r="O1085" s="171">
        <f t="shared" si="63"/>
        <v>429.3</v>
      </c>
      <c r="Q1085" s="181">
        <f t="shared" si="64"/>
        <v>714.7</v>
      </c>
    </row>
    <row r="1086" spans="1:17">
      <c r="A1086" s="5" t="s">
        <v>181</v>
      </c>
      <c r="C1086" s="119">
        <v>1350</v>
      </c>
      <c r="D1086" s="7" t="s">
        <v>1008</v>
      </c>
      <c r="F1086" s="8">
        <v>0.89600000000000002</v>
      </c>
      <c r="G1086" s="93" t="s">
        <v>109</v>
      </c>
      <c r="H1086" s="4">
        <v>6006</v>
      </c>
      <c r="J1086" s="131">
        <v>6006</v>
      </c>
      <c r="K1086" s="143">
        <f t="shared" si="62"/>
        <v>0</v>
      </c>
      <c r="L1086" s="152">
        <v>42417</v>
      </c>
      <c r="M1086" s="34">
        <v>42432</v>
      </c>
      <c r="N1086" s="161">
        <v>5331</v>
      </c>
      <c r="O1086" s="171">
        <f t="shared" si="63"/>
        <v>134.4</v>
      </c>
      <c r="Q1086" s="181">
        <f t="shared" si="64"/>
        <v>540.6</v>
      </c>
    </row>
    <row r="1087" spans="1:17">
      <c r="A1087" s="5" t="s">
        <v>417</v>
      </c>
      <c r="B1087" s="68">
        <v>2990509</v>
      </c>
      <c r="C1087" s="119">
        <v>1351</v>
      </c>
      <c r="D1087" s="7" t="s">
        <v>1009</v>
      </c>
      <c r="F1087" s="8">
        <v>1.6020000000000001</v>
      </c>
      <c r="G1087" s="93">
        <v>8</v>
      </c>
      <c r="H1087" s="4">
        <v>4052</v>
      </c>
      <c r="J1087" s="131">
        <v>4052</v>
      </c>
      <c r="K1087" s="143">
        <f t="shared" si="62"/>
        <v>0</v>
      </c>
      <c r="L1087" s="152">
        <v>42417</v>
      </c>
      <c r="M1087" s="34">
        <v>42432</v>
      </c>
      <c r="N1087" s="161">
        <v>3412</v>
      </c>
      <c r="O1087" s="171">
        <f t="shared" si="63"/>
        <v>240.3</v>
      </c>
      <c r="Q1087" s="181">
        <f t="shared" si="64"/>
        <v>399.7</v>
      </c>
    </row>
    <row r="1088" spans="1:17">
      <c r="A1088" s="5" t="s">
        <v>417</v>
      </c>
      <c r="B1088" s="68">
        <v>2990509</v>
      </c>
      <c r="C1088" s="119">
        <v>1352</v>
      </c>
      <c r="D1088" s="7" t="s">
        <v>904</v>
      </c>
      <c r="F1088" s="8">
        <v>1.851</v>
      </c>
      <c r="G1088" s="93">
        <v>7</v>
      </c>
      <c r="H1088" s="4">
        <v>4906</v>
      </c>
      <c r="J1088" s="131">
        <v>4906</v>
      </c>
      <c r="K1088" s="143">
        <f t="shared" si="62"/>
        <v>0</v>
      </c>
      <c r="L1088" s="152">
        <v>42417</v>
      </c>
      <c r="M1088" s="34">
        <v>42432</v>
      </c>
      <c r="N1088" s="161">
        <v>3840</v>
      </c>
      <c r="O1088" s="171">
        <f t="shared" si="63"/>
        <v>277.64999999999998</v>
      </c>
      <c r="Q1088" s="181">
        <f t="shared" si="64"/>
        <v>788.35</v>
      </c>
    </row>
    <row r="1089" spans="1:17">
      <c r="A1089" s="5" t="s">
        <v>34</v>
      </c>
      <c r="C1089" s="119">
        <v>1353</v>
      </c>
      <c r="D1089" s="7" t="s">
        <v>1010</v>
      </c>
      <c r="F1089" s="8">
        <v>2.1579999999999999</v>
      </c>
      <c r="G1089" s="93">
        <v>10</v>
      </c>
      <c r="H1089" s="4">
        <v>4230</v>
      </c>
      <c r="J1089" s="131">
        <v>4230</v>
      </c>
      <c r="K1089" s="143">
        <f t="shared" si="62"/>
        <v>0</v>
      </c>
      <c r="L1089" s="152">
        <v>42417</v>
      </c>
      <c r="M1089" s="34">
        <v>42432</v>
      </c>
      <c r="N1089" s="161">
        <v>3528</v>
      </c>
      <c r="O1089" s="171">
        <f t="shared" si="63"/>
        <v>323.7</v>
      </c>
      <c r="Q1089" s="181">
        <f t="shared" si="64"/>
        <v>378.3</v>
      </c>
    </row>
    <row r="1090" spans="1:17">
      <c r="A1090" s="5" t="s">
        <v>975</v>
      </c>
      <c r="B1090" s="68">
        <v>9138996959</v>
      </c>
      <c r="C1090" s="119">
        <v>1354</v>
      </c>
      <c r="D1090" s="7" t="s">
        <v>1011</v>
      </c>
      <c r="F1090" s="8">
        <v>1.9179999999999999</v>
      </c>
      <c r="G1090" s="93" t="s">
        <v>720</v>
      </c>
      <c r="H1090" s="4">
        <v>12181</v>
      </c>
      <c r="J1090" s="131">
        <v>12181</v>
      </c>
      <c r="K1090" s="143">
        <f t="shared" si="62"/>
        <v>0</v>
      </c>
      <c r="L1090" s="152">
        <v>42418</v>
      </c>
      <c r="M1090" s="34">
        <v>42432</v>
      </c>
      <c r="N1090" s="161">
        <v>11412</v>
      </c>
      <c r="O1090" s="171">
        <f t="shared" si="63"/>
        <v>287.7</v>
      </c>
      <c r="Q1090" s="181">
        <f t="shared" si="64"/>
        <v>481.3</v>
      </c>
    </row>
    <row r="1091" spans="1:17">
      <c r="A1091" s="5" t="s">
        <v>975</v>
      </c>
      <c r="B1091" s="68">
        <v>9138996959</v>
      </c>
      <c r="C1091" s="119">
        <v>1355</v>
      </c>
      <c r="D1091" s="7" t="s">
        <v>1011</v>
      </c>
      <c r="F1091" s="8">
        <v>2.4140000000000001</v>
      </c>
      <c r="G1091" s="93">
        <v>10</v>
      </c>
      <c r="H1091" s="4">
        <v>6155</v>
      </c>
      <c r="J1091" s="131">
        <v>6155</v>
      </c>
      <c r="K1091" s="143">
        <f t="shared" si="62"/>
        <v>0</v>
      </c>
      <c r="L1091" s="152">
        <v>42418</v>
      </c>
      <c r="M1091" s="34">
        <v>42432</v>
      </c>
      <c r="N1091" s="161">
        <v>6723</v>
      </c>
      <c r="O1091" s="171">
        <f t="shared" si="63"/>
        <v>362.1</v>
      </c>
      <c r="Q1091" s="181">
        <f t="shared" si="64"/>
        <v>-930.1</v>
      </c>
    </row>
    <row r="1092" spans="1:17">
      <c r="A1092" s="5" t="s">
        <v>975</v>
      </c>
      <c r="B1092" s="68">
        <v>9138996959</v>
      </c>
      <c r="C1092" s="119">
        <v>1356</v>
      </c>
      <c r="D1092" s="7" t="s">
        <v>1011</v>
      </c>
      <c r="F1092" s="8">
        <v>0.443</v>
      </c>
      <c r="G1092" s="93" t="s">
        <v>524</v>
      </c>
      <c r="H1092" s="4">
        <v>2842</v>
      </c>
      <c r="J1092" s="131">
        <v>2842</v>
      </c>
      <c r="K1092" s="143">
        <f t="shared" si="62"/>
        <v>0</v>
      </c>
      <c r="L1092" s="152">
        <v>42418</v>
      </c>
      <c r="M1092" s="34">
        <v>42432</v>
      </c>
      <c r="N1092" s="161">
        <v>2655</v>
      </c>
      <c r="O1092" s="171">
        <f t="shared" si="63"/>
        <v>66.45</v>
      </c>
      <c r="Q1092" s="181">
        <f t="shared" si="64"/>
        <v>120.55</v>
      </c>
    </row>
    <row r="1093" spans="1:17">
      <c r="A1093" s="5" t="s">
        <v>921</v>
      </c>
      <c r="B1093" s="68">
        <v>89537931127</v>
      </c>
      <c r="C1093" s="119">
        <v>1357</v>
      </c>
      <c r="D1093" s="7" t="s">
        <v>1012</v>
      </c>
      <c r="F1093" s="8">
        <v>0.443</v>
      </c>
      <c r="G1093" s="93" t="s">
        <v>222</v>
      </c>
      <c r="H1093" s="4">
        <v>2530</v>
      </c>
      <c r="J1093" s="131">
        <v>2530</v>
      </c>
      <c r="K1093" s="143">
        <f t="shared" si="62"/>
        <v>0</v>
      </c>
      <c r="L1093" s="152">
        <v>42418</v>
      </c>
      <c r="M1093" s="34">
        <v>42432</v>
      </c>
      <c r="N1093" s="161">
        <v>1943</v>
      </c>
      <c r="O1093" s="171">
        <f t="shared" si="63"/>
        <v>66.45</v>
      </c>
      <c r="Q1093" s="181">
        <f t="shared" si="64"/>
        <v>520.54999999999995</v>
      </c>
    </row>
    <row r="1094" spans="1:17">
      <c r="A1094" s="5" t="s">
        <v>181</v>
      </c>
      <c r="C1094" s="119">
        <v>1358</v>
      </c>
      <c r="D1094" s="7" t="s">
        <v>1014</v>
      </c>
      <c r="F1094" s="8">
        <v>1.857</v>
      </c>
      <c r="G1094" s="93">
        <v>11</v>
      </c>
      <c r="H1094" s="4">
        <v>4234</v>
      </c>
      <c r="J1094" s="131">
        <v>4234</v>
      </c>
      <c r="K1094" s="143">
        <f t="shared" si="62"/>
        <v>0</v>
      </c>
      <c r="L1094" s="152">
        <v>42420</v>
      </c>
      <c r="M1094" s="34">
        <v>42432</v>
      </c>
      <c r="N1094" s="161">
        <v>3491</v>
      </c>
      <c r="O1094" s="171">
        <f t="shared" si="63"/>
        <v>278.55</v>
      </c>
      <c r="Q1094" s="181">
        <f t="shared" si="64"/>
        <v>464.45</v>
      </c>
    </row>
    <row r="1095" spans="1:17">
      <c r="A1095" s="5" t="s">
        <v>181</v>
      </c>
      <c r="C1095" s="119">
        <v>1359</v>
      </c>
      <c r="D1095" s="7" t="s">
        <v>622</v>
      </c>
      <c r="F1095" s="8">
        <v>1.776</v>
      </c>
      <c r="G1095" s="93">
        <v>8</v>
      </c>
      <c r="H1095" s="4">
        <v>4708</v>
      </c>
      <c r="J1095" s="131">
        <v>4708</v>
      </c>
      <c r="K1095" s="143">
        <f t="shared" si="62"/>
        <v>0</v>
      </c>
      <c r="L1095" s="152">
        <v>42420</v>
      </c>
      <c r="M1095" s="34">
        <v>42432</v>
      </c>
      <c r="N1095" s="161">
        <v>3996</v>
      </c>
      <c r="O1095" s="171">
        <f t="shared" si="63"/>
        <v>266.39999999999998</v>
      </c>
      <c r="Q1095" s="181">
        <f t="shared" si="64"/>
        <v>445.6</v>
      </c>
    </row>
    <row r="1096" spans="1:17">
      <c r="A1096" s="5" t="s">
        <v>465</v>
      </c>
      <c r="B1096" s="68" t="s">
        <v>868</v>
      </c>
      <c r="C1096" s="119">
        <v>1360</v>
      </c>
      <c r="D1096" s="7" t="s">
        <v>540</v>
      </c>
      <c r="F1096" s="56">
        <v>5.2460000000000004</v>
      </c>
      <c r="G1096" s="130" t="s">
        <v>1015</v>
      </c>
      <c r="H1096" s="4">
        <v>11962</v>
      </c>
      <c r="J1096" s="131">
        <v>11962</v>
      </c>
      <c r="K1096" s="143">
        <f t="shared" si="62"/>
        <v>0</v>
      </c>
      <c r="L1096" s="152">
        <v>42420</v>
      </c>
      <c r="M1096" s="34">
        <v>42432</v>
      </c>
      <c r="N1096" s="161">
        <v>10529</v>
      </c>
      <c r="O1096" s="171">
        <f t="shared" si="63"/>
        <v>786.90000000000009</v>
      </c>
      <c r="Q1096" s="181">
        <f t="shared" si="64"/>
        <v>646.09999999999991</v>
      </c>
    </row>
    <row r="1097" spans="1:17">
      <c r="A1097" s="5" t="s">
        <v>1013</v>
      </c>
      <c r="C1097" s="119">
        <v>1361</v>
      </c>
      <c r="D1097" s="7" t="s">
        <v>1016</v>
      </c>
      <c r="F1097" s="8">
        <v>2.3889999999999998</v>
      </c>
      <c r="G1097" s="93">
        <v>3</v>
      </c>
      <c r="H1097" s="4">
        <v>3990</v>
      </c>
      <c r="J1097" s="131">
        <v>3990</v>
      </c>
      <c r="K1097" s="143">
        <f t="shared" si="62"/>
        <v>0</v>
      </c>
      <c r="L1097" s="152">
        <v>42420</v>
      </c>
      <c r="M1097" s="34"/>
      <c r="N1097" s="161">
        <v>2914</v>
      </c>
      <c r="O1097" s="171">
        <f t="shared" si="63"/>
        <v>358.34999999999997</v>
      </c>
      <c r="Q1097" s="181">
        <f t="shared" si="64"/>
        <v>717.65000000000009</v>
      </c>
    </row>
    <row r="1098" spans="1:17">
      <c r="A1098" s="5" t="s">
        <v>1018</v>
      </c>
      <c r="B1098" s="68" t="s">
        <v>758</v>
      </c>
      <c r="C1098" s="119">
        <v>1362</v>
      </c>
      <c r="D1098" s="7" t="s">
        <v>993</v>
      </c>
      <c r="F1098" s="8">
        <v>0.19500000000000001</v>
      </c>
      <c r="G1098" s="93" t="s">
        <v>1017</v>
      </c>
      <c r="H1098" s="4">
        <v>2010</v>
      </c>
      <c r="J1098" s="131">
        <v>2010</v>
      </c>
      <c r="K1098" s="143">
        <f t="shared" si="62"/>
        <v>0</v>
      </c>
      <c r="L1098" s="152">
        <v>42425</v>
      </c>
      <c r="M1098" s="34"/>
      <c r="N1098" s="161">
        <v>1380</v>
      </c>
      <c r="O1098" s="171">
        <f t="shared" si="63"/>
        <v>29.25</v>
      </c>
      <c r="Q1098" s="181">
        <f t="shared" si="64"/>
        <v>600.75</v>
      </c>
    </row>
    <row r="1099" spans="1:17">
      <c r="A1099" s="5" t="s">
        <v>879</v>
      </c>
      <c r="B1099" s="68" t="s">
        <v>880</v>
      </c>
      <c r="C1099" s="119">
        <v>1363</v>
      </c>
      <c r="D1099" s="7" t="s">
        <v>733</v>
      </c>
      <c r="F1099" s="8">
        <v>7.6390000000000002</v>
      </c>
      <c r="G1099" s="93">
        <v>35</v>
      </c>
      <c r="H1099" s="4">
        <v>13062</v>
      </c>
      <c r="J1099" s="131">
        <v>13062</v>
      </c>
      <c r="K1099" s="143">
        <f t="shared" si="62"/>
        <v>0</v>
      </c>
      <c r="L1099" s="152">
        <v>42429</v>
      </c>
      <c r="M1099" s="34"/>
      <c r="N1099" s="168">
        <v>10007</v>
      </c>
      <c r="O1099" s="171">
        <f t="shared" si="63"/>
        <v>1145.8500000000001</v>
      </c>
      <c r="Q1099" s="181">
        <f t="shared" si="64"/>
        <v>1909.1499999999999</v>
      </c>
    </row>
    <row r="1100" spans="1:17">
      <c r="A1100" s="5" t="s">
        <v>879</v>
      </c>
      <c r="B1100" s="68" t="s">
        <v>880</v>
      </c>
      <c r="C1100" s="119">
        <v>1364</v>
      </c>
      <c r="D1100" s="7" t="s">
        <v>1019</v>
      </c>
      <c r="F1100" s="8">
        <v>1.6319999999999999</v>
      </c>
      <c r="G1100" s="93">
        <v>20</v>
      </c>
      <c r="H1100" s="4">
        <v>3628</v>
      </c>
      <c r="J1100" s="131">
        <v>3628</v>
      </c>
      <c r="K1100" s="143">
        <f t="shared" si="62"/>
        <v>0</v>
      </c>
      <c r="L1100" s="152">
        <v>42429</v>
      </c>
      <c r="M1100" s="34"/>
      <c r="N1100" s="168">
        <v>2137</v>
      </c>
      <c r="O1100" s="171">
        <f t="shared" si="63"/>
        <v>244.79999999999998</v>
      </c>
      <c r="Q1100" s="181">
        <f t="shared" si="64"/>
        <v>1246.2</v>
      </c>
    </row>
    <row r="1101" spans="1:17">
      <c r="A1101" s="5" t="s">
        <v>1020</v>
      </c>
      <c r="B1101" s="68" t="s">
        <v>1021</v>
      </c>
      <c r="C1101" s="119">
        <v>1365</v>
      </c>
      <c r="D1101" s="7" t="s">
        <v>540</v>
      </c>
      <c r="F1101" s="8">
        <v>4.9640000000000004</v>
      </c>
      <c r="G1101" s="93">
        <v>25</v>
      </c>
      <c r="H1101" s="4">
        <v>11364</v>
      </c>
      <c r="J1101" s="131">
        <v>11364</v>
      </c>
      <c r="K1101" s="143">
        <f t="shared" si="62"/>
        <v>0</v>
      </c>
      <c r="L1101" s="152">
        <v>42433</v>
      </c>
      <c r="M1101" s="34">
        <v>42450</v>
      </c>
      <c r="N1101" s="161">
        <v>9370</v>
      </c>
      <c r="O1101" s="171">
        <f t="shared" si="63"/>
        <v>744.6</v>
      </c>
      <c r="Q1101" s="181">
        <f t="shared" si="64"/>
        <v>1249.4000000000001</v>
      </c>
    </row>
    <row r="1102" spans="1:17">
      <c r="A1102" s="5" t="s">
        <v>1022</v>
      </c>
      <c r="B1102" s="68" t="s">
        <v>1025</v>
      </c>
      <c r="C1102" s="121">
        <v>1366</v>
      </c>
      <c r="D1102" s="7" t="s">
        <v>1024</v>
      </c>
      <c r="F1102" s="8">
        <v>5.5510000000000002</v>
      </c>
      <c r="G1102" s="93">
        <v>10</v>
      </c>
      <c r="H1102" s="4">
        <v>12824</v>
      </c>
      <c r="J1102" s="131">
        <v>12824</v>
      </c>
      <c r="K1102" s="143">
        <f t="shared" si="62"/>
        <v>0</v>
      </c>
      <c r="L1102" s="152">
        <v>42433</v>
      </c>
      <c r="M1102" s="34">
        <v>42451</v>
      </c>
      <c r="N1102" s="161">
        <v>10047</v>
      </c>
      <c r="O1102" s="171">
        <f t="shared" si="63"/>
        <v>832.65</v>
      </c>
      <c r="Q1102" s="181">
        <f t="shared" si="64"/>
        <v>1944.35</v>
      </c>
    </row>
    <row r="1103" spans="1:17">
      <c r="A1103" s="5" t="s">
        <v>1023</v>
      </c>
      <c r="B1103" s="68" t="s">
        <v>1036</v>
      </c>
      <c r="C1103" s="119">
        <v>1367</v>
      </c>
      <c r="D1103" s="49" t="s">
        <v>550</v>
      </c>
      <c r="E1103" s="49"/>
      <c r="F1103" s="8">
        <v>4.8360000000000003</v>
      </c>
      <c r="G1103" s="93">
        <v>23</v>
      </c>
      <c r="H1103" s="4">
        <v>27737</v>
      </c>
      <c r="J1103" s="131">
        <v>27737</v>
      </c>
      <c r="K1103" s="143">
        <f t="shared" si="62"/>
        <v>0</v>
      </c>
      <c r="L1103" s="152">
        <v>42433</v>
      </c>
      <c r="M1103" s="34">
        <v>42489</v>
      </c>
      <c r="N1103" s="161">
        <v>13459</v>
      </c>
      <c r="O1103" s="171">
        <f t="shared" si="63"/>
        <v>725.40000000000009</v>
      </c>
      <c r="Q1103" s="181">
        <f t="shared" si="64"/>
        <v>13552.6</v>
      </c>
    </row>
    <row r="1104" spans="1:17">
      <c r="A1104" s="5" t="s">
        <v>1023</v>
      </c>
      <c r="B1104" s="68" t="s">
        <v>1036</v>
      </c>
      <c r="C1104" s="119">
        <v>1368</v>
      </c>
      <c r="D1104" s="49" t="s">
        <v>550</v>
      </c>
      <c r="E1104" s="49"/>
      <c r="F1104" s="8">
        <v>1.054</v>
      </c>
      <c r="G1104" s="93">
        <v>4</v>
      </c>
      <c r="H1104" s="4">
        <v>11263</v>
      </c>
      <c r="J1104" s="131">
        <v>11263</v>
      </c>
      <c r="K1104" s="143">
        <f t="shared" si="62"/>
        <v>0</v>
      </c>
      <c r="L1104" s="152">
        <v>42433</v>
      </c>
      <c r="M1104" s="34">
        <v>42489</v>
      </c>
      <c r="N1104" s="161">
        <v>8200</v>
      </c>
      <c r="O1104" s="171">
        <f t="shared" si="63"/>
        <v>158.1</v>
      </c>
      <c r="Q1104" s="181">
        <f t="shared" si="64"/>
        <v>2904.9</v>
      </c>
    </row>
    <row r="1105" spans="1:17">
      <c r="A1105" s="5" t="s">
        <v>874</v>
      </c>
      <c r="B1105" s="68" t="s">
        <v>875</v>
      </c>
      <c r="C1105" s="119">
        <v>1369</v>
      </c>
      <c r="D1105" s="7" t="s">
        <v>994</v>
      </c>
      <c r="F1105" s="8">
        <v>1.9650000000000001</v>
      </c>
      <c r="G1105" s="93">
        <v>11</v>
      </c>
      <c r="H1105" s="4">
        <v>4048</v>
      </c>
      <c r="J1105" s="131">
        <v>4048</v>
      </c>
      <c r="K1105" s="143">
        <f t="shared" si="62"/>
        <v>0</v>
      </c>
      <c r="L1105" s="152">
        <v>42438</v>
      </c>
      <c r="M1105" s="34">
        <v>42452</v>
      </c>
      <c r="N1105" s="161">
        <v>3163</v>
      </c>
      <c r="O1105" s="171">
        <f t="shared" si="63"/>
        <v>294.75</v>
      </c>
      <c r="Q1105" s="181">
        <f t="shared" si="64"/>
        <v>590.25</v>
      </c>
    </row>
    <row r="1106" spans="1:17">
      <c r="A1106" s="5" t="s">
        <v>874</v>
      </c>
      <c r="B1106" s="68" t="s">
        <v>875</v>
      </c>
      <c r="C1106" s="119">
        <v>1370</v>
      </c>
      <c r="D1106" s="7" t="s">
        <v>1026</v>
      </c>
      <c r="F1106" s="8">
        <v>1.397</v>
      </c>
      <c r="G1106" s="93">
        <v>8</v>
      </c>
      <c r="H1106" s="4">
        <v>3115</v>
      </c>
      <c r="J1106" s="131">
        <v>3115</v>
      </c>
      <c r="K1106" s="143">
        <f t="shared" si="62"/>
        <v>0</v>
      </c>
      <c r="L1106" s="152">
        <v>42438</v>
      </c>
      <c r="M1106" s="34">
        <v>42452</v>
      </c>
      <c r="N1106" s="161">
        <v>2556</v>
      </c>
      <c r="O1106" s="171">
        <f t="shared" si="63"/>
        <v>209.55</v>
      </c>
      <c r="Q1106" s="181">
        <f t="shared" si="64"/>
        <v>349.45</v>
      </c>
    </row>
    <row r="1107" spans="1:17">
      <c r="A1107" s="5" t="s">
        <v>874</v>
      </c>
      <c r="B1107" s="68" t="s">
        <v>875</v>
      </c>
      <c r="C1107" s="119">
        <v>1371</v>
      </c>
      <c r="D1107" s="7" t="s">
        <v>1027</v>
      </c>
      <c r="F1107" s="8">
        <v>3.911</v>
      </c>
      <c r="G1107" s="93">
        <v>20</v>
      </c>
      <c r="H1107" s="4">
        <v>9895</v>
      </c>
      <c r="J1107" s="131">
        <v>9895</v>
      </c>
      <c r="K1107" s="143">
        <f t="shared" si="62"/>
        <v>0</v>
      </c>
      <c r="L1107" s="152">
        <v>42438</v>
      </c>
      <c r="M1107" s="34">
        <v>42452</v>
      </c>
      <c r="N1107" s="161">
        <v>8330</v>
      </c>
      <c r="O1107" s="171">
        <f t="shared" si="63"/>
        <v>586.65</v>
      </c>
      <c r="Q1107" s="181">
        <f t="shared" si="64"/>
        <v>978.35</v>
      </c>
    </row>
    <row r="1108" spans="1:17">
      <c r="A1108" s="5" t="s">
        <v>874</v>
      </c>
      <c r="B1108" s="68" t="s">
        <v>875</v>
      </c>
      <c r="C1108" s="119">
        <v>1372</v>
      </c>
      <c r="D1108" s="7" t="s">
        <v>647</v>
      </c>
      <c r="F1108" s="8">
        <v>1.41</v>
      </c>
      <c r="G1108" s="93">
        <v>5</v>
      </c>
      <c r="H1108" s="4">
        <v>3144</v>
      </c>
      <c r="J1108" s="131">
        <v>3144</v>
      </c>
      <c r="K1108" s="143">
        <f t="shared" si="62"/>
        <v>0</v>
      </c>
      <c r="L1108" s="152">
        <v>42438</v>
      </c>
      <c r="M1108" s="34">
        <v>42452</v>
      </c>
      <c r="N1108" s="161">
        <v>2580</v>
      </c>
      <c r="O1108" s="171">
        <f t="shared" si="63"/>
        <v>211.5</v>
      </c>
      <c r="Q1108" s="181">
        <f t="shared" si="64"/>
        <v>352.5</v>
      </c>
    </row>
    <row r="1109" spans="1:17">
      <c r="A1109" s="5" t="s">
        <v>874</v>
      </c>
      <c r="B1109" s="68" t="s">
        <v>875</v>
      </c>
      <c r="C1109" s="119">
        <v>1373</v>
      </c>
      <c r="D1109" s="7" t="s">
        <v>1028</v>
      </c>
      <c r="F1109" s="8">
        <v>1.931</v>
      </c>
      <c r="G1109" s="93">
        <v>8</v>
      </c>
      <c r="H1109" s="4">
        <v>3977</v>
      </c>
      <c r="J1109" s="131">
        <v>3977</v>
      </c>
      <c r="K1109" s="143">
        <f t="shared" si="62"/>
        <v>0</v>
      </c>
      <c r="L1109" s="152">
        <v>42438</v>
      </c>
      <c r="M1109" s="34">
        <v>42452</v>
      </c>
      <c r="N1109" s="161">
        <v>3108</v>
      </c>
      <c r="O1109" s="171">
        <f t="shared" si="63"/>
        <v>289.65000000000003</v>
      </c>
      <c r="Q1109" s="181">
        <f t="shared" si="64"/>
        <v>579.34999999999991</v>
      </c>
    </row>
    <row r="1110" spans="1:17">
      <c r="A1110" s="5" t="s">
        <v>874</v>
      </c>
      <c r="B1110" s="68" t="s">
        <v>875</v>
      </c>
      <c r="C1110" s="119">
        <v>1374</v>
      </c>
      <c r="D1110" s="7" t="s">
        <v>1029</v>
      </c>
      <c r="F1110" s="8">
        <v>2.4449999999999998</v>
      </c>
      <c r="G1110" s="93">
        <v>8</v>
      </c>
      <c r="H1110" s="4">
        <v>5036</v>
      </c>
      <c r="J1110" s="131">
        <v>5036</v>
      </c>
      <c r="K1110" s="143">
        <f t="shared" si="62"/>
        <v>0</v>
      </c>
      <c r="L1110" s="152">
        <v>42438</v>
      </c>
      <c r="M1110" s="34">
        <v>42452</v>
      </c>
      <c r="N1110" s="161">
        <v>3936</v>
      </c>
      <c r="O1110" s="171">
        <f t="shared" si="63"/>
        <v>366.75</v>
      </c>
      <c r="Q1110" s="181">
        <f t="shared" si="64"/>
        <v>733.25</v>
      </c>
    </row>
    <row r="1111" spans="1:17">
      <c r="A1111" s="5" t="s">
        <v>874</v>
      </c>
      <c r="B1111" s="68" t="s">
        <v>875</v>
      </c>
      <c r="C1111" s="119">
        <v>1375</v>
      </c>
      <c r="D1111" s="7" t="s">
        <v>762</v>
      </c>
      <c r="F1111" s="8">
        <v>1.0880000000000001</v>
      </c>
      <c r="G1111" s="93">
        <v>5</v>
      </c>
      <c r="H1111" s="4">
        <v>1860</v>
      </c>
      <c r="J1111" s="131">
        <v>1860</v>
      </c>
      <c r="K1111" s="143">
        <f t="shared" si="62"/>
        <v>0</v>
      </c>
      <c r="L1111" s="152">
        <v>42438</v>
      </c>
      <c r="M1111" s="34">
        <v>42452</v>
      </c>
      <c r="N1111" s="161">
        <v>1425</v>
      </c>
      <c r="O1111" s="171">
        <f t="shared" si="63"/>
        <v>163.20000000000002</v>
      </c>
      <c r="Q1111" s="181">
        <f t="shared" si="64"/>
        <v>271.79999999999995</v>
      </c>
    </row>
    <row r="1112" spans="1:17">
      <c r="A1112" s="5" t="s">
        <v>874</v>
      </c>
      <c r="B1112" s="68" t="s">
        <v>875</v>
      </c>
      <c r="C1112" s="119">
        <v>1376</v>
      </c>
      <c r="D1112" s="57" t="s">
        <v>550</v>
      </c>
      <c r="E1112" s="57"/>
      <c r="F1112" s="8">
        <v>0.92300000000000004</v>
      </c>
      <c r="G1112" s="93">
        <v>5</v>
      </c>
      <c r="H1112" s="4">
        <v>1710</v>
      </c>
      <c r="J1112" s="131">
        <v>1710</v>
      </c>
      <c r="K1112" s="143">
        <f t="shared" si="62"/>
        <v>0</v>
      </c>
      <c r="L1112" s="152">
        <v>42438</v>
      </c>
      <c r="M1112" s="34">
        <v>42452</v>
      </c>
      <c r="N1112" s="161">
        <v>1310</v>
      </c>
      <c r="O1112" s="171">
        <f t="shared" si="63"/>
        <v>138.45000000000002</v>
      </c>
      <c r="Q1112" s="181">
        <f t="shared" si="64"/>
        <v>261.54999999999995</v>
      </c>
    </row>
    <row r="1113" spans="1:17">
      <c r="A1113" s="5" t="s">
        <v>494</v>
      </c>
      <c r="C1113" s="121">
        <v>1377</v>
      </c>
      <c r="D1113" s="7" t="s">
        <v>540</v>
      </c>
      <c r="F1113" s="8">
        <v>0.94799999999999995</v>
      </c>
      <c r="G1113" s="93" t="s">
        <v>1030</v>
      </c>
      <c r="H1113" s="4">
        <v>3080</v>
      </c>
      <c r="J1113" s="131">
        <v>3080</v>
      </c>
      <c r="K1113" s="143">
        <f t="shared" si="62"/>
        <v>0</v>
      </c>
      <c r="L1113" s="152">
        <v>42438</v>
      </c>
      <c r="M1113" s="34">
        <v>42452</v>
      </c>
      <c r="N1113" s="161">
        <v>2530</v>
      </c>
      <c r="O1113" s="171">
        <f t="shared" si="63"/>
        <v>142.19999999999999</v>
      </c>
      <c r="Q1113" s="181">
        <f t="shared" si="64"/>
        <v>407.8</v>
      </c>
    </row>
    <row r="1114" spans="1:17">
      <c r="A1114" s="5" t="s">
        <v>417</v>
      </c>
      <c r="C1114" s="119">
        <v>1378</v>
      </c>
      <c r="D1114" s="7" t="s">
        <v>1039</v>
      </c>
      <c r="F1114" s="8">
        <v>3.923</v>
      </c>
      <c r="G1114" s="93">
        <v>13</v>
      </c>
      <c r="H1114" s="4">
        <v>8080</v>
      </c>
      <c r="I1114" s="37"/>
      <c r="J1114" s="131">
        <v>8080</v>
      </c>
      <c r="K1114" s="143">
        <f t="shared" si="62"/>
        <v>0</v>
      </c>
      <c r="L1114" s="152">
        <v>42439</v>
      </c>
      <c r="M1114" s="34">
        <v>42452</v>
      </c>
      <c r="N1114" s="161">
        <v>6316</v>
      </c>
      <c r="O1114" s="171">
        <f t="shared" si="63"/>
        <v>588.45000000000005</v>
      </c>
      <c r="Q1114" s="181">
        <f t="shared" si="64"/>
        <v>1175.55</v>
      </c>
    </row>
    <row r="1115" spans="1:17">
      <c r="A1115" s="5" t="s">
        <v>1003</v>
      </c>
      <c r="B1115" s="68">
        <v>3485545</v>
      </c>
      <c r="C1115" s="119">
        <v>1379</v>
      </c>
      <c r="D1115" s="7" t="s">
        <v>843</v>
      </c>
      <c r="F1115" s="8">
        <v>7.41</v>
      </c>
      <c r="G1115" s="93">
        <v>35</v>
      </c>
      <c r="H1115" s="4">
        <v>21809</v>
      </c>
      <c r="J1115" s="131">
        <v>21809</v>
      </c>
      <c r="K1115" s="143">
        <f t="shared" si="62"/>
        <v>0</v>
      </c>
      <c r="L1115" s="152">
        <v>42440</v>
      </c>
      <c r="M1115" s="34">
        <v>42453</v>
      </c>
      <c r="N1115" s="161">
        <v>15814</v>
      </c>
      <c r="O1115" s="171">
        <f t="shared" si="63"/>
        <v>1111.5</v>
      </c>
      <c r="Q1115" s="181">
        <f t="shared" si="64"/>
        <v>4883.5</v>
      </c>
    </row>
    <row r="1116" spans="1:17">
      <c r="A1116" s="5" t="s">
        <v>730</v>
      </c>
      <c r="B1116" s="68">
        <v>89231188522</v>
      </c>
      <c r="C1116" s="119">
        <v>1380</v>
      </c>
      <c r="D1116" s="7" t="s">
        <v>601</v>
      </c>
      <c r="F1116" s="8">
        <v>2.7810000000000001</v>
      </c>
      <c r="G1116" s="93">
        <v>8</v>
      </c>
      <c r="H1116" s="4">
        <v>6201</v>
      </c>
      <c r="J1116" s="131">
        <v>6201</v>
      </c>
      <c r="K1116" s="143">
        <f t="shared" si="62"/>
        <v>0</v>
      </c>
      <c r="L1116" s="152">
        <v>42440</v>
      </c>
      <c r="M1116" s="34">
        <v>42458</v>
      </c>
      <c r="N1116" s="161">
        <v>5089</v>
      </c>
      <c r="O1116" s="171">
        <f t="shared" si="63"/>
        <v>417.15000000000003</v>
      </c>
      <c r="Q1116" s="181">
        <f t="shared" si="64"/>
        <v>694.84999999999991</v>
      </c>
    </row>
    <row r="1117" spans="1:17">
      <c r="A1117" s="5" t="s">
        <v>730</v>
      </c>
      <c r="B1117" s="68">
        <v>89231188522</v>
      </c>
      <c r="C1117" s="119">
        <v>1381</v>
      </c>
      <c r="D1117" s="7" t="s">
        <v>1031</v>
      </c>
      <c r="F1117" s="8">
        <v>1.4430000000000001</v>
      </c>
      <c r="G1117" s="93">
        <v>12</v>
      </c>
      <c r="H1117" s="4">
        <v>3217</v>
      </c>
      <c r="J1117" s="131">
        <v>3217</v>
      </c>
      <c r="K1117" s="143">
        <f t="shared" si="62"/>
        <v>0</v>
      </c>
      <c r="L1117" s="152">
        <v>42440</v>
      </c>
      <c r="M1117" s="34">
        <v>42458</v>
      </c>
      <c r="N1117" s="161">
        <v>2640</v>
      </c>
      <c r="O1117" s="171">
        <f t="shared" si="63"/>
        <v>216.45000000000002</v>
      </c>
      <c r="Q1117" s="181">
        <f t="shared" si="64"/>
        <v>360.54999999999995</v>
      </c>
    </row>
    <row r="1118" spans="1:17">
      <c r="A1118" s="5" t="s">
        <v>730</v>
      </c>
      <c r="B1118" s="68">
        <v>89231188522</v>
      </c>
      <c r="C1118" s="119">
        <v>1382</v>
      </c>
      <c r="D1118" s="7" t="s">
        <v>601</v>
      </c>
      <c r="F1118" s="8">
        <v>0.59199999999999997</v>
      </c>
      <c r="G1118" s="93" t="s">
        <v>524</v>
      </c>
      <c r="H1118" s="4">
        <v>3550</v>
      </c>
      <c r="J1118" s="131">
        <v>3550</v>
      </c>
      <c r="K1118" s="143">
        <f t="shared" si="62"/>
        <v>0</v>
      </c>
      <c r="L1118" s="152">
        <v>42440</v>
      </c>
      <c r="M1118" s="34">
        <v>42458</v>
      </c>
      <c r="N1118" s="161">
        <v>3226</v>
      </c>
      <c r="O1118" s="171">
        <f t="shared" si="63"/>
        <v>88.8</v>
      </c>
      <c r="Q1118" s="181">
        <f t="shared" si="64"/>
        <v>235.2</v>
      </c>
    </row>
    <row r="1119" spans="1:17">
      <c r="A1119" s="5" t="s">
        <v>730</v>
      </c>
      <c r="B1119" s="68">
        <v>89231188522</v>
      </c>
      <c r="C1119" s="119">
        <v>1383</v>
      </c>
      <c r="D1119" s="7" t="s">
        <v>1031</v>
      </c>
      <c r="F1119" s="8">
        <v>0.89500000000000002</v>
      </c>
      <c r="G1119" s="93" t="s">
        <v>109</v>
      </c>
      <c r="H1119" s="4">
        <v>5371</v>
      </c>
      <c r="J1119" s="131">
        <v>5371</v>
      </c>
      <c r="K1119" s="143">
        <f t="shared" si="62"/>
        <v>0</v>
      </c>
      <c r="L1119" s="152">
        <v>42440</v>
      </c>
      <c r="M1119" s="34">
        <v>42458</v>
      </c>
      <c r="N1119" s="161">
        <v>4877</v>
      </c>
      <c r="O1119" s="171">
        <f t="shared" si="63"/>
        <v>134.25</v>
      </c>
      <c r="Q1119" s="181">
        <f t="shared" si="64"/>
        <v>359.75</v>
      </c>
    </row>
    <row r="1120" spans="1:17">
      <c r="A1120" s="5" t="s">
        <v>1022</v>
      </c>
      <c r="B1120" s="68" t="s">
        <v>1025</v>
      </c>
      <c r="C1120" s="119">
        <v>1384</v>
      </c>
      <c r="D1120" s="7" t="s">
        <v>1032</v>
      </c>
      <c r="F1120" s="8">
        <v>1.446</v>
      </c>
      <c r="G1120" s="93">
        <v>1</v>
      </c>
      <c r="H1120" s="4">
        <v>4019</v>
      </c>
      <c r="J1120" s="131">
        <v>4019</v>
      </c>
      <c r="K1120" s="143">
        <f t="shared" si="62"/>
        <v>0</v>
      </c>
      <c r="L1120" s="152">
        <v>42440</v>
      </c>
      <c r="M1120" s="34">
        <v>42451</v>
      </c>
      <c r="N1120" s="161">
        <v>3441</v>
      </c>
      <c r="O1120" s="171">
        <f t="shared" si="63"/>
        <v>216.9</v>
      </c>
      <c r="Q1120" s="181">
        <f t="shared" si="64"/>
        <v>361.1</v>
      </c>
    </row>
    <row r="1121" spans="1:17">
      <c r="A1121" s="5" t="s">
        <v>922</v>
      </c>
      <c r="B1121" s="68" t="s">
        <v>936</v>
      </c>
      <c r="C1121" s="119">
        <v>1385</v>
      </c>
      <c r="D1121" s="7" t="s">
        <v>683</v>
      </c>
      <c r="F1121" s="8">
        <v>0.63900000000000001</v>
      </c>
      <c r="G1121" s="93">
        <v>3</v>
      </c>
      <c r="H1121" s="4">
        <v>1710</v>
      </c>
      <c r="J1121" s="131">
        <v>1710</v>
      </c>
      <c r="K1121" s="143">
        <f t="shared" si="62"/>
        <v>0</v>
      </c>
      <c r="L1121" s="152">
        <v>42440</v>
      </c>
      <c r="M1121" s="34">
        <v>42454</v>
      </c>
      <c r="N1121" s="161">
        <v>1310</v>
      </c>
      <c r="O1121" s="171">
        <f t="shared" si="63"/>
        <v>95.850000000000009</v>
      </c>
      <c r="Q1121" s="181">
        <f t="shared" si="64"/>
        <v>304.14999999999998</v>
      </c>
    </row>
    <row r="1122" spans="1:17">
      <c r="A1122" s="5" t="s">
        <v>922</v>
      </c>
      <c r="B1122" s="68" t="s">
        <v>936</v>
      </c>
      <c r="C1122" s="119">
        <v>1386</v>
      </c>
      <c r="D1122" s="7" t="s">
        <v>1035</v>
      </c>
      <c r="F1122" s="8">
        <v>0.498</v>
      </c>
      <c r="G1122" s="93" t="s">
        <v>524</v>
      </c>
      <c r="H1122" s="4">
        <v>3434</v>
      </c>
      <c r="J1122" s="131">
        <v>3434</v>
      </c>
      <c r="K1122" s="143">
        <f t="shared" si="62"/>
        <v>0</v>
      </c>
      <c r="L1122" s="152">
        <v>42440</v>
      </c>
      <c r="M1122" s="34">
        <v>42454</v>
      </c>
      <c r="N1122" s="161">
        <v>3127</v>
      </c>
      <c r="O1122" s="171">
        <f t="shared" si="63"/>
        <v>74.7</v>
      </c>
      <c r="Q1122" s="181">
        <f t="shared" si="64"/>
        <v>232.3</v>
      </c>
    </row>
    <row r="1123" spans="1:17">
      <c r="A1123" s="5" t="s">
        <v>874</v>
      </c>
      <c r="B1123" s="68" t="s">
        <v>875</v>
      </c>
      <c r="C1123" s="119">
        <v>1387</v>
      </c>
      <c r="D1123" s="7" t="s">
        <v>649</v>
      </c>
      <c r="F1123" s="8">
        <v>0.63700000000000001</v>
      </c>
      <c r="G1123" s="93">
        <v>3</v>
      </c>
      <c r="H1123" s="4">
        <v>1710</v>
      </c>
      <c r="J1123" s="131">
        <v>1710</v>
      </c>
      <c r="K1123" s="143">
        <f t="shared" ref="K1123:K1186" si="65">H1123-J1123</f>
        <v>0</v>
      </c>
      <c r="L1123" s="152">
        <v>42440</v>
      </c>
      <c r="M1123" s="34">
        <v>42452</v>
      </c>
      <c r="N1123" s="161">
        <v>1310</v>
      </c>
      <c r="O1123" s="171">
        <f t="shared" si="63"/>
        <v>95.55</v>
      </c>
      <c r="Q1123" s="181">
        <f t="shared" si="64"/>
        <v>304.45</v>
      </c>
    </row>
    <row r="1124" spans="1:17">
      <c r="A1124" s="5" t="s">
        <v>874</v>
      </c>
      <c r="B1124" s="68" t="s">
        <v>875</v>
      </c>
      <c r="C1124" s="119">
        <v>1388</v>
      </c>
      <c r="D1124" s="7" t="s">
        <v>644</v>
      </c>
      <c r="F1124" s="8">
        <v>1.593</v>
      </c>
      <c r="G1124" s="93">
        <v>7</v>
      </c>
      <c r="H1124" s="4">
        <v>3553</v>
      </c>
      <c r="J1124" s="131">
        <v>3553</v>
      </c>
      <c r="K1124" s="143">
        <f t="shared" si="65"/>
        <v>0</v>
      </c>
      <c r="L1124" s="152">
        <v>42440</v>
      </c>
      <c r="M1124" s="34">
        <v>42452</v>
      </c>
      <c r="N1124" s="161">
        <v>2915</v>
      </c>
      <c r="O1124" s="171">
        <f t="shared" si="63"/>
        <v>238.95</v>
      </c>
      <c r="Q1124" s="181">
        <f t="shared" si="64"/>
        <v>399.05</v>
      </c>
    </row>
    <row r="1125" spans="1:17">
      <c r="A1125" s="5" t="s">
        <v>1033</v>
      </c>
      <c r="B1125" s="68" t="s">
        <v>1042</v>
      </c>
      <c r="C1125" s="119">
        <v>1389</v>
      </c>
      <c r="D1125" s="7" t="s">
        <v>988</v>
      </c>
      <c r="F1125" s="8">
        <v>1.76</v>
      </c>
      <c r="G1125" s="93">
        <v>12</v>
      </c>
      <c r="H1125" s="4">
        <v>4630</v>
      </c>
      <c r="J1125" s="131">
        <v>4630</v>
      </c>
      <c r="K1125" s="143">
        <f t="shared" si="65"/>
        <v>0</v>
      </c>
      <c r="L1125" s="152">
        <v>42445</v>
      </c>
      <c r="M1125" s="34">
        <v>42460</v>
      </c>
      <c r="N1125" s="161">
        <v>3744</v>
      </c>
      <c r="O1125" s="171">
        <f t="shared" ref="O1125:O1188" si="66">F1125*150</f>
        <v>264</v>
      </c>
      <c r="Q1125" s="181">
        <f t="shared" ref="Q1125:Q1188" si="67">H1125-N1125-O1125</f>
        <v>622</v>
      </c>
    </row>
    <row r="1126" spans="1:17">
      <c r="A1126" s="5" t="s">
        <v>1033</v>
      </c>
      <c r="B1126" s="68" t="s">
        <v>371</v>
      </c>
      <c r="C1126" s="119">
        <v>1390</v>
      </c>
      <c r="D1126" s="7" t="s">
        <v>1034</v>
      </c>
      <c r="F1126" s="8">
        <v>2.722</v>
      </c>
      <c r="G1126" s="93">
        <v>11</v>
      </c>
      <c r="H1126" s="4">
        <v>7160</v>
      </c>
      <c r="J1126" s="131">
        <v>7160</v>
      </c>
      <c r="K1126" s="143">
        <f t="shared" si="65"/>
        <v>0</v>
      </c>
      <c r="L1126" s="152">
        <v>42445</v>
      </c>
      <c r="M1126" s="34">
        <v>42460</v>
      </c>
      <c r="N1126" s="161">
        <v>5798</v>
      </c>
      <c r="O1126" s="171">
        <f t="shared" si="66"/>
        <v>408.3</v>
      </c>
      <c r="Q1126" s="181">
        <f t="shared" si="67"/>
        <v>953.7</v>
      </c>
    </row>
    <row r="1127" spans="1:17">
      <c r="A1127" s="5" t="s">
        <v>874</v>
      </c>
      <c r="B1127" s="68" t="s">
        <v>875</v>
      </c>
      <c r="C1127" s="119">
        <v>1391</v>
      </c>
      <c r="D1127" s="7" t="s">
        <v>615</v>
      </c>
      <c r="F1127" s="8">
        <v>1.798</v>
      </c>
      <c r="G1127" s="93">
        <v>7</v>
      </c>
      <c r="H1127" s="4">
        <v>4244</v>
      </c>
      <c r="J1127" s="131">
        <v>4244</v>
      </c>
      <c r="K1127" s="143">
        <f t="shared" si="65"/>
        <v>0</v>
      </c>
      <c r="L1127" s="152">
        <v>42450</v>
      </c>
      <c r="M1127" s="34">
        <v>42459</v>
      </c>
      <c r="N1127" s="161">
        <v>2894</v>
      </c>
      <c r="O1127" s="171">
        <f t="shared" si="66"/>
        <v>269.7</v>
      </c>
      <c r="Q1127" s="181">
        <f t="shared" si="67"/>
        <v>1080.3</v>
      </c>
    </row>
    <row r="1128" spans="1:17">
      <c r="A1128" s="5" t="s">
        <v>874</v>
      </c>
      <c r="B1128" s="68" t="s">
        <v>875</v>
      </c>
      <c r="C1128" s="119">
        <v>1392</v>
      </c>
      <c r="D1128" s="7" t="s">
        <v>891</v>
      </c>
      <c r="F1128" s="8">
        <v>1.3460000000000001</v>
      </c>
      <c r="G1128" s="93">
        <v>5</v>
      </c>
      <c r="H1128" s="4">
        <v>3177</v>
      </c>
      <c r="J1128" s="131">
        <v>3177</v>
      </c>
      <c r="K1128" s="143">
        <f t="shared" si="65"/>
        <v>0</v>
      </c>
      <c r="L1128" s="152">
        <v>42450</v>
      </c>
      <c r="M1128" s="34">
        <v>42459</v>
      </c>
      <c r="N1128" s="161">
        <v>2167</v>
      </c>
      <c r="O1128" s="171">
        <f t="shared" si="66"/>
        <v>201.9</v>
      </c>
      <c r="Q1128" s="181">
        <f t="shared" si="67"/>
        <v>808.1</v>
      </c>
    </row>
    <row r="1129" spans="1:17">
      <c r="A1129" s="5" t="s">
        <v>776</v>
      </c>
      <c r="B1129" s="68" t="s">
        <v>916</v>
      </c>
      <c r="C1129" s="119">
        <v>1393</v>
      </c>
      <c r="D1129" s="7" t="s">
        <v>1037</v>
      </c>
      <c r="F1129" s="8">
        <v>0.98199999999999998</v>
      </c>
      <c r="G1129" s="93">
        <v>5</v>
      </c>
      <c r="H1129" s="55">
        <v>1710</v>
      </c>
      <c r="J1129" s="131">
        <v>1710</v>
      </c>
      <c r="K1129" s="143">
        <f t="shared" si="65"/>
        <v>0</v>
      </c>
      <c r="L1129" s="152">
        <v>42451</v>
      </c>
      <c r="M1129" s="34">
        <v>42459</v>
      </c>
      <c r="N1129" s="169">
        <v>1310</v>
      </c>
      <c r="O1129" s="171">
        <f t="shared" si="66"/>
        <v>147.30000000000001</v>
      </c>
      <c r="Q1129" s="181">
        <f t="shared" si="67"/>
        <v>252.7</v>
      </c>
    </row>
    <row r="1130" spans="1:17">
      <c r="A1130" s="5" t="s">
        <v>776</v>
      </c>
      <c r="B1130" s="68" t="s">
        <v>916</v>
      </c>
      <c r="C1130" s="119">
        <v>1394</v>
      </c>
      <c r="D1130" s="7" t="s">
        <v>1038</v>
      </c>
      <c r="F1130" s="8">
        <v>2.319</v>
      </c>
      <c r="G1130" s="93">
        <v>10</v>
      </c>
      <c r="H1130" s="55">
        <v>4778</v>
      </c>
      <c r="J1130" s="131">
        <v>4778</v>
      </c>
      <c r="K1130" s="143">
        <f t="shared" si="65"/>
        <v>0</v>
      </c>
      <c r="L1130" s="152">
        <v>42451</v>
      </c>
      <c r="M1130" s="34">
        <v>42459</v>
      </c>
      <c r="N1130" s="169">
        <v>3734</v>
      </c>
      <c r="O1130" s="171">
        <f t="shared" si="66"/>
        <v>347.84999999999997</v>
      </c>
      <c r="Q1130" s="181">
        <f t="shared" si="67"/>
        <v>696.15000000000009</v>
      </c>
    </row>
    <row r="1131" spans="1:17">
      <c r="A1131" s="5" t="s">
        <v>921</v>
      </c>
      <c r="B1131" s="68">
        <v>89537931127</v>
      </c>
      <c r="C1131" s="119">
        <v>1395</v>
      </c>
      <c r="D1131" s="7" t="s">
        <v>1040</v>
      </c>
      <c r="F1131" s="8">
        <v>2.4670000000000001</v>
      </c>
      <c r="G1131" s="93">
        <v>11</v>
      </c>
      <c r="H1131" s="4">
        <v>6241</v>
      </c>
      <c r="J1131" s="131">
        <v>6241</v>
      </c>
      <c r="K1131" s="143">
        <f t="shared" si="65"/>
        <v>0</v>
      </c>
      <c r="L1131" s="152">
        <v>42451</v>
      </c>
      <c r="M1131" s="34">
        <v>42467</v>
      </c>
      <c r="N1131" s="161">
        <v>5254</v>
      </c>
      <c r="O1131" s="171">
        <f t="shared" si="66"/>
        <v>370.05</v>
      </c>
      <c r="Q1131" s="181">
        <f t="shared" si="67"/>
        <v>616.95000000000005</v>
      </c>
    </row>
    <row r="1132" spans="1:17">
      <c r="A1132" s="5" t="s">
        <v>964</v>
      </c>
      <c r="B1132" s="68">
        <v>89137136039</v>
      </c>
      <c r="C1132" s="119">
        <v>1396</v>
      </c>
      <c r="D1132" s="7" t="s">
        <v>540</v>
      </c>
      <c r="F1132" s="8">
        <v>0.999</v>
      </c>
      <c r="G1132" s="93">
        <v>5</v>
      </c>
      <c r="H1132" s="4">
        <v>2280</v>
      </c>
      <c r="J1132" s="131">
        <v>2280</v>
      </c>
      <c r="K1132" s="143">
        <f t="shared" si="65"/>
        <v>0</v>
      </c>
      <c r="L1132" s="152">
        <v>42451</v>
      </c>
      <c r="M1132" s="34">
        <v>42458</v>
      </c>
      <c r="N1132" s="161">
        <v>1880</v>
      </c>
      <c r="O1132" s="171">
        <f t="shared" si="66"/>
        <v>149.85</v>
      </c>
      <c r="Q1132" s="181">
        <f t="shared" si="67"/>
        <v>250.15</v>
      </c>
    </row>
    <row r="1133" spans="1:17">
      <c r="A1133" s="5" t="s">
        <v>921</v>
      </c>
      <c r="B1133" s="68">
        <v>89537931127</v>
      </c>
      <c r="C1133" s="119">
        <v>1397</v>
      </c>
      <c r="D1133" s="7" t="s">
        <v>288</v>
      </c>
      <c r="F1133" s="8">
        <v>7.6470000000000002</v>
      </c>
      <c r="G1133" s="93">
        <v>16</v>
      </c>
      <c r="H1133" s="4">
        <v>21000</v>
      </c>
      <c r="J1133" s="131">
        <v>21000</v>
      </c>
      <c r="K1133" s="143">
        <f t="shared" si="65"/>
        <v>0</v>
      </c>
      <c r="L1133" s="152">
        <v>42451</v>
      </c>
      <c r="M1133" s="34">
        <v>42467</v>
      </c>
      <c r="N1133" s="161">
        <v>17741</v>
      </c>
      <c r="O1133" s="171">
        <f t="shared" si="66"/>
        <v>1147.05</v>
      </c>
      <c r="Q1133" s="181">
        <f t="shared" si="67"/>
        <v>2111.9499999999998</v>
      </c>
    </row>
    <row r="1134" spans="1:17">
      <c r="A1134" s="5" t="s">
        <v>603</v>
      </c>
      <c r="C1134" s="119">
        <v>1398</v>
      </c>
      <c r="D1134" s="7" t="s">
        <v>1019</v>
      </c>
      <c r="F1134" s="8">
        <v>1.0469999999999999</v>
      </c>
      <c r="G1134" s="93">
        <v>7</v>
      </c>
      <c r="H1134" s="4">
        <v>1790</v>
      </c>
      <c r="I1134" s="37"/>
      <c r="J1134" s="131">
        <v>1790</v>
      </c>
      <c r="K1134" s="143">
        <f t="shared" si="65"/>
        <v>0</v>
      </c>
      <c r="L1134" s="152">
        <v>42453</v>
      </c>
      <c r="M1134" s="34">
        <v>42459</v>
      </c>
      <c r="N1134" s="161">
        <v>1371</v>
      </c>
      <c r="O1134" s="171">
        <f t="shared" si="66"/>
        <v>157.04999999999998</v>
      </c>
      <c r="Q1134" s="181">
        <f t="shared" si="67"/>
        <v>261.95000000000005</v>
      </c>
    </row>
    <row r="1135" spans="1:17">
      <c r="A1135" s="5" t="s">
        <v>921</v>
      </c>
      <c r="B1135" s="68">
        <v>89537931127</v>
      </c>
      <c r="C1135" s="119">
        <v>1399</v>
      </c>
      <c r="D1135" s="7" t="s">
        <v>630</v>
      </c>
      <c r="F1135" s="8">
        <v>2.2360000000000002</v>
      </c>
      <c r="G1135" s="93">
        <v>7</v>
      </c>
      <c r="H1135" s="4">
        <v>6193</v>
      </c>
      <c r="J1135" s="131">
        <v>6193</v>
      </c>
      <c r="K1135" s="143">
        <f t="shared" si="65"/>
        <v>0</v>
      </c>
      <c r="L1135" s="152">
        <v>42457</v>
      </c>
      <c r="M1135" s="34">
        <v>42467</v>
      </c>
      <c r="N1135" s="161">
        <v>5187</v>
      </c>
      <c r="O1135" s="171">
        <f t="shared" si="66"/>
        <v>335.40000000000003</v>
      </c>
      <c r="Q1135" s="181">
        <f t="shared" si="67"/>
        <v>670.59999999999991</v>
      </c>
    </row>
    <row r="1136" spans="1:17">
      <c r="A1136" s="5" t="s">
        <v>879</v>
      </c>
      <c r="B1136" s="68" t="s">
        <v>880</v>
      </c>
      <c r="C1136" s="119">
        <v>1400</v>
      </c>
      <c r="D1136" s="7" t="s">
        <v>895</v>
      </c>
      <c r="F1136" s="8">
        <v>1.0740000000000001</v>
      </c>
      <c r="G1136" s="93">
        <v>6</v>
      </c>
      <c r="H1136" s="4">
        <v>2387</v>
      </c>
      <c r="J1136" s="131">
        <v>2387</v>
      </c>
      <c r="K1136" s="143">
        <f t="shared" si="65"/>
        <v>0</v>
      </c>
      <c r="L1136" s="152">
        <v>42457</v>
      </c>
      <c r="M1136" s="34">
        <v>42472</v>
      </c>
      <c r="N1136" s="161">
        <v>2007</v>
      </c>
      <c r="O1136" s="171">
        <f t="shared" si="66"/>
        <v>161.10000000000002</v>
      </c>
      <c r="Q1136" s="181">
        <f t="shared" si="67"/>
        <v>218.89999999999998</v>
      </c>
    </row>
    <row r="1137" spans="1:17">
      <c r="A1137" s="5" t="s">
        <v>333</v>
      </c>
      <c r="C1137" s="119">
        <v>1401</v>
      </c>
      <c r="D1137" s="7" t="s">
        <v>1041</v>
      </c>
      <c r="F1137" s="8">
        <v>1.66</v>
      </c>
      <c r="G1137" s="93">
        <v>9</v>
      </c>
      <c r="H1137" s="4">
        <v>5695</v>
      </c>
      <c r="J1137" s="131">
        <v>5695</v>
      </c>
      <c r="K1137" s="143">
        <f t="shared" si="65"/>
        <v>0</v>
      </c>
      <c r="L1137" s="152">
        <v>42457</v>
      </c>
      <c r="M1137" s="34">
        <v>42472</v>
      </c>
      <c r="N1137" s="161">
        <v>4864</v>
      </c>
      <c r="O1137" s="171">
        <f t="shared" si="66"/>
        <v>249</v>
      </c>
      <c r="Q1137" s="181">
        <f t="shared" si="67"/>
        <v>582</v>
      </c>
    </row>
    <row r="1138" spans="1:17">
      <c r="A1138" s="5" t="s">
        <v>333</v>
      </c>
      <c r="C1138" s="119">
        <v>1402</v>
      </c>
      <c r="D1138" s="7" t="s">
        <v>1041</v>
      </c>
      <c r="F1138" s="8">
        <v>0.44800000000000001</v>
      </c>
      <c r="G1138" s="93" t="s">
        <v>524</v>
      </c>
      <c r="H1138" s="4">
        <v>3227</v>
      </c>
      <c r="J1138" s="131">
        <v>3227</v>
      </c>
      <c r="K1138" s="143">
        <f t="shared" si="65"/>
        <v>0</v>
      </c>
      <c r="L1138" s="152">
        <v>42457</v>
      </c>
      <c r="M1138" s="34">
        <v>42472</v>
      </c>
      <c r="N1138" s="161">
        <v>2600</v>
      </c>
      <c r="O1138" s="171">
        <f t="shared" si="66"/>
        <v>67.2</v>
      </c>
      <c r="Q1138" s="181">
        <f t="shared" si="67"/>
        <v>559.79999999999995</v>
      </c>
    </row>
    <row r="1139" spans="1:17">
      <c r="A1139" s="5" t="s">
        <v>333</v>
      </c>
      <c r="C1139" s="119">
        <v>1403</v>
      </c>
      <c r="D1139" s="7" t="s">
        <v>210</v>
      </c>
      <c r="F1139" s="8">
        <v>2.8260000000000001</v>
      </c>
      <c r="G1139" s="93">
        <v>12</v>
      </c>
      <c r="H1139" s="4">
        <v>7489</v>
      </c>
      <c r="J1139" s="131">
        <v>7489</v>
      </c>
      <c r="K1139" s="143">
        <f t="shared" si="65"/>
        <v>0</v>
      </c>
      <c r="L1139" s="152">
        <v>42457</v>
      </c>
      <c r="M1139" s="34">
        <v>42472</v>
      </c>
      <c r="N1139" s="161">
        <v>5312</v>
      </c>
      <c r="O1139" s="171">
        <f t="shared" si="66"/>
        <v>423.90000000000003</v>
      </c>
      <c r="Q1139" s="181">
        <f t="shared" si="67"/>
        <v>1753.1</v>
      </c>
    </row>
    <row r="1140" spans="1:17">
      <c r="A1140" s="5" t="s">
        <v>934</v>
      </c>
      <c r="B1140" s="68" t="s">
        <v>937</v>
      </c>
      <c r="C1140" s="119">
        <v>1404</v>
      </c>
      <c r="D1140" s="7" t="s">
        <v>1044</v>
      </c>
      <c r="F1140" s="8">
        <v>4.2279999999999998</v>
      </c>
      <c r="G1140" s="93">
        <v>18</v>
      </c>
      <c r="H1140" s="58">
        <v>10005</v>
      </c>
      <c r="J1140" s="131">
        <v>10005</v>
      </c>
      <c r="K1140" s="143">
        <f t="shared" si="65"/>
        <v>0</v>
      </c>
      <c r="L1140" s="152">
        <v>42465</v>
      </c>
      <c r="M1140" s="34">
        <v>42479</v>
      </c>
      <c r="N1140" s="169">
        <v>7948</v>
      </c>
      <c r="O1140" s="171">
        <f t="shared" si="66"/>
        <v>634.19999999999993</v>
      </c>
      <c r="Q1140" s="181">
        <f t="shared" si="67"/>
        <v>1422.8000000000002</v>
      </c>
    </row>
    <row r="1141" spans="1:17">
      <c r="A1141" s="5" t="s">
        <v>934</v>
      </c>
      <c r="B1141" s="68" t="s">
        <v>937</v>
      </c>
      <c r="C1141" s="119">
        <v>1405</v>
      </c>
      <c r="D1141" s="7" t="s">
        <v>1044</v>
      </c>
      <c r="F1141" s="8">
        <v>0.44800000000000001</v>
      </c>
      <c r="G1141" s="93" t="s">
        <v>524</v>
      </c>
      <c r="H1141" s="58">
        <v>3133</v>
      </c>
      <c r="J1141" s="131">
        <v>3133</v>
      </c>
      <c r="K1141" s="143">
        <f t="shared" si="65"/>
        <v>0</v>
      </c>
      <c r="L1141" s="152">
        <v>42465</v>
      </c>
      <c r="M1141" s="34">
        <v>42479</v>
      </c>
      <c r="N1141" s="169">
        <v>2561</v>
      </c>
      <c r="O1141" s="171">
        <f t="shared" si="66"/>
        <v>67.2</v>
      </c>
      <c r="Q1141" s="181">
        <f t="shared" si="67"/>
        <v>504.8</v>
      </c>
    </row>
    <row r="1142" spans="1:17">
      <c r="A1142" s="5" t="s">
        <v>934</v>
      </c>
      <c r="B1142" s="68" t="s">
        <v>937</v>
      </c>
      <c r="C1142" s="119">
        <v>1406</v>
      </c>
      <c r="D1142" s="7" t="s">
        <v>1045</v>
      </c>
      <c r="F1142" s="8">
        <v>1.522</v>
      </c>
      <c r="G1142" s="93">
        <v>8</v>
      </c>
      <c r="H1142" s="4">
        <v>3394</v>
      </c>
      <c r="J1142" s="131">
        <v>3394</v>
      </c>
      <c r="K1142" s="143">
        <f t="shared" si="65"/>
        <v>0</v>
      </c>
      <c r="L1142" s="152">
        <v>42465</v>
      </c>
      <c r="M1142" s="34">
        <v>42479</v>
      </c>
      <c r="N1142" s="161">
        <v>2785</v>
      </c>
      <c r="O1142" s="171">
        <f t="shared" si="66"/>
        <v>228.3</v>
      </c>
      <c r="Q1142" s="181">
        <f t="shared" si="67"/>
        <v>380.7</v>
      </c>
    </row>
    <row r="1143" spans="1:17">
      <c r="A1143" s="5" t="s">
        <v>934</v>
      </c>
      <c r="B1143" s="68" t="s">
        <v>937</v>
      </c>
      <c r="C1143" s="119">
        <v>1407</v>
      </c>
      <c r="D1143" s="7" t="s">
        <v>951</v>
      </c>
      <c r="F1143" s="8">
        <v>2.0289999999999999</v>
      </c>
      <c r="G1143" s="93">
        <v>6</v>
      </c>
      <c r="H1143" s="4">
        <v>4526</v>
      </c>
      <c r="J1143" s="131">
        <v>4526</v>
      </c>
      <c r="K1143" s="143">
        <f t="shared" si="65"/>
        <v>0</v>
      </c>
      <c r="L1143" s="152">
        <v>42465</v>
      </c>
      <c r="M1143" s="34">
        <v>42479</v>
      </c>
      <c r="N1143" s="161">
        <v>3713</v>
      </c>
      <c r="O1143" s="171">
        <f t="shared" si="66"/>
        <v>304.34999999999997</v>
      </c>
      <c r="Q1143" s="181">
        <f t="shared" si="67"/>
        <v>508.65000000000003</v>
      </c>
    </row>
    <row r="1144" spans="1:17">
      <c r="A1144" s="5" t="s">
        <v>417</v>
      </c>
      <c r="B1144" s="68">
        <v>2990509</v>
      </c>
      <c r="C1144" s="119">
        <v>1408</v>
      </c>
      <c r="D1144" s="7" t="s">
        <v>183</v>
      </c>
      <c r="F1144" s="8">
        <v>2.34</v>
      </c>
      <c r="G1144" s="93">
        <v>9</v>
      </c>
      <c r="H1144" s="4">
        <v>5845</v>
      </c>
      <c r="J1144" s="131">
        <v>5845</v>
      </c>
      <c r="K1144" s="143">
        <f t="shared" si="65"/>
        <v>0</v>
      </c>
      <c r="L1144" s="152">
        <v>42465</v>
      </c>
      <c r="M1144" s="34">
        <v>42479</v>
      </c>
      <c r="N1144" s="161">
        <v>3604</v>
      </c>
      <c r="O1144" s="171">
        <f t="shared" si="66"/>
        <v>351</v>
      </c>
      <c r="Q1144" s="181">
        <f t="shared" si="67"/>
        <v>1890</v>
      </c>
    </row>
    <row r="1145" spans="1:17">
      <c r="A1145" s="5" t="s">
        <v>975</v>
      </c>
      <c r="B1145" s="68" t="s">
        <v>1043</v>
      </c>
      <c r="C1145" s="119">
        <v>1409</v>
      </c>
      <c r="D1145" s="7" t="s">
        <v>630</v>
      </c>
      <c r="F1145" s="8">
        <v>3.5670000000000002</v>
      </c>
      <c r="G1145" s="93">
        <v>4</v>
      </c>
      <c r="H1145" s="4">
        <v>10879</v>
      </c>
      <c r="J1145" s="131">
        <v>10879</v>
      </c>
      <c r="K1145" s="143">
        <f t="shared" si="65"/>
        <v>0</v>
      </c>
      <c r="L1145" s="152">
        <v>42465</v>
      </c>
      <c r="M1145" s="34">
        <v>42479</v>
      </c>
      <c r="N1145" s="161">
        <v>9276</v>
      </c>
      <c r="O1145" s="171">
        <f t="shared" si="66"/>
        <v>535.05000000000007</v>
      </c>
      <c r="Q1145" s="181">
        <f t="shared" si="67"/>
        <v>1067.9499999999998</v>
      </c>
    </row>
    <row r="1146" spans="1:17">
      <c r="A1146" s="5" t="s">
        <v>730</v>
      </c>
      <c r="B1146" s="68">
        <v>89231188522</v>
      </c>
      <c r="C1146" s="119">
        <v>1410</v>
      </c>
      <c r="D1146" s="7" t="s">
        <v>601</v>
      </c>
      <c r="F1146" s="8">
        <v>0.59199999999999997</v>
      </c>
      <c r="G1146" s="93" t="s">
        <v>524</v>
      </c>
      <c r="H1146" s="4">
        <v>0</v>
      </c>
      <c r="K1146" s="143">
        <f t="shared" si="65"/>
        <v>0</v>
      </c>
      <c r="L1146" s="152">
        <v>42465</v>
      </c>
      <c r="M1146" s="34">
        <v>42480</v>
      </c>
      <c r="N1146" s="161">
        <v>3008</v>
      </c>
      <c r="O1146" s="171">
        <f t="shared" si="66"/>
        <v>88.8</v>
      </c>
      <c r="Q1146" s="181">
        <f t="shared" si="67"/>
        <v>-3096.8</v>
      </c>
    </row>
    <row r="1147" spans="1:17">
      <c r="A1147" s="5" t="s">
        <v>1003</v>
      </c>
      <c r="B1147" s="68">
        <v>3485545</v>
      </c>
      <c r="C1147" s="119">
        <v>1411</v>
      </c>
      <c r="D1147" s="7" t="s">
        <v>1046</v>
      </c>
      <c r="F1147" s="8">
        <v>3.0750000000000002</v>
      </c>
      <c r="G1147" s="93">
        <v>14</v>
      </c>
      <c r="H1147" s="4">
        <v>6335</v>
      </c>
      <c r="J1147" s="131">
        <v>6335</v>
      </c>
      <c r="K1147" s="143">
        <f t="shared" si="65"/>
        <v>0</v>
      </c>
      <c r="L1147" s="152">
        <v>42467</v>
      </c>
      <c r="M1147" s="34">
        <v>42489</v>
      </c>
      <c r="N1147" s="161">
        <v>4950</v>
      </c>
      <c r="O1147" s="171">
        <f t="shared" si="66"/>
        <v>461.25</v>
      </c>
      <c r="Q1147" s="181">
        <f t="shared" si="67"/>
        <v>923.75</v>
      </c>
    </row>
    <row r="1148" spans="1:17">
      <c r="A1148" s="5" t="s">
        <v>1003</v>
      </c>
      <c r="B1148" s="68">
        <v>3485545</v>
      </c>
      <c r="C1148" s="119">
        <v>1412</v>
      </c>
      <c r="D1148" s="7" t="s">
        <v>1046</v>
      </c>
      <c r="F1148" s="8">
        <v>1.27</v>
      </c>
      <c r="G1148" s="93" t="s">
        <v>720</v>
      </c>
      <c r="H1148" s="4">
        <v>7681</v>
      </c>
      <c r="J1148" s="131">
        <v>7681</v>
      </c>
      <c r="K1148" s="143">
        <f t="shared" si="65"/>
        <v>0</v>
      </c>
      <c r="L1148" s="152">
        <v>42467</v>
      </c>
      <c r="M1148" s="34">
        <v>42489</v>
      </c>
      <c r="N1148" s="161">
        <v>6655</v>
      </c>
      <c r="O1148" s="171">
        <f t="shared" si="66"/>
        <v>190.5</v>
      </c>
      <c r="Q1148" s="181">
        <f t="shared" si="67"/>
        <v>835.5</v>
      </c>
    </row>
    <row r="1149" spans="1:17">
      <c r="A1149" s="5" t="s">
        <v>776</v>
      </c>
      <c r="B1149" s="68" t="s">
        <v>916</v>
      </c>
      <c r="C1149" s="119">
        <v>1413</v>
      </c>
      <c r="D1149" s="7" t="s">
        <v>1047</v>
      </c>
      <c r="F1149" s="8">
        <v>1.3360000000000001</v>
      </c>
      <c r="G1149" s="93">
        <v>6</v>
      </c>
      <c r="H1149" s="4">
        <v>3046</v>
      </c>
      <c r="J1149" s="131">
        <v>3046</v>
      </c>
      <c r="K1149" s="143">
        <f t="shared" si="65"/>
        <v>0</v>
      </c>
      <c r="L1149" s="152">
        <v>42467</v>
      </c>
      <c r="M1149" s="34">
        <v>42479</v>
      </c>
      <c r="N1149" s="161">
        <v>2511</v>
      </c>
      <c r="O1149" s="171">
        <f t="shared" si="66"/>
        <v>200.4</v>
      </c>
      <c r="Q1149" s="181">
        <f t="shared" si="67"/>
        <v>334.6</v>
      </c>
    </row>
    <row r="1150" spans="1:17">
      <c r="A1150" s="5" t="s">
        <v>776</v>
      </c>
      <c r="B1150" s="68" t="s">
        <v>916</v>
      </c>
      <c r="C1150" s="119">
        <v>1414</v>
      </c>
      <c r="D1150" s="7" t="s">
        <v>1048</v>
      </c>
      <c r="F1150" s="8">
        <v>1.3080000000000001</v>
      </c>
      <c r="G1150" s="93">
        <v>5</v>
      </c>
      <c r="H1150" s="4">
        <v>3467</v>
      </c>
      <c r="J1150" s="131">
        <v>3467</v>
      </c>
      <c r="K1150" s="143">
        <f t="shared" si="65"/>
        <v>0</v>
      </c>
      <c r="L1150" s="152">
        <v>42467</v>
      </c>
      <c r="M1150" s="34">
        <v>42479</v>
      </c>
      <c r="N1150" s="161">
        <v>2460</v>
      </c>
      <c r="O1150" s="171">
        <f t="shared" si="66"/>
        <v>196.20000000000002</v>
      </c>
      <c r="Q1150" s="181">
        <f t="shared" si="67"/>
        <v>810.8</v>
      </c>
    </row>
    <row r="1151" spans="1:17">
      <c r="A1151" s="5" t="s">
        <v>1067</v>
      </c>
      <c r="B1151" s="68" t="s">
        <v>1068</v>
      </c>
      <c r="C1151" s="119">
        <v>1415</v>
      </c>
      <c r="D1151" s="7" t="s">
        <v>1069</v>
      </c>
      <c r="F1151" s="8">
        <v>1.8160000000000001</v>
      </c>
      <c r="G1151" s="93">
        <v>7</v>
      </c>
      <c r="H1151" s="4">
        <v>4595</v>
      </c>
      <c r="J1151" s="131">
        <v>4595</v>
      </c>
      <c r="K1151" s="143">
        <f t="shared" si="65"/>
        <v>0</v>
      </c>
      <c r="L1151" s="152">
        <v>42468</v>
      </c>
      <c r="M1151" s="34">
        <v>42479</v>
      </c>
      <c r="N1151" s="161">
        <v>3868</v>
      </c>
      <c r="O1151" s="171">
        <f t="shared" si="66"/>
        <v>272.40000000000003</v>
      </c>
      <c r="Q1151" s="181">
        <f t="shared" si="67"/>
        <v>454.59999999999997</v>
      </c>
    </row>
    <row r="1152" spans="1:17">
      <c r="A1152" s="5" t="s">
        <v>890</v>
      </c>
      <c r="C1152" s="119">
        <v>1416</v>
      </c>
      <c r="D1152" s="7" t="s">
        <v>681</v>
      </c>
      <c r="F1152" s="8">
        <v>4.5620000000000003</v>
      </c>
      <c r="G1152" s="93">
        <v>18</v>
      </c>
      <c r="H1152" s="4">
        <v>7800</v>
      </c>
      <c r="J1152" s="131">
        <v>7800</v>
      </c>
      <c r="K1152" s="143">
        <f t="shared" si="65"/>
        <v>0</v>
      </c>
      <c r="L1152" s="152">
        <v>42472</v>
      </c>
      <c r="M1152" s="34"/>
      <c r="N1152" s="161">
        <v>5876</v>
      </c>
      <c r="O1152" s="171">
        <f t="shared" si="66"/>
        <v>684.30000000000007</v>
      </c>
      <c r="Q1152" s="181">
        <f t="shared" si="67"/>
        <v>1239.6999999999998</v>
      </c>
    </row>
    <row r="1153" spans="1:17">
      <c r="A1153" s="5" t="s">
        <v>921</v>
      </c>
      <c r="B1153" s="68">
        <v>89537931127</v>
      </c>
      <c r="C1153" s="119">
        <v>1417</v>
      </c>
      <c r="D1153" s="7" t="s">
        <v>288</v>
      </c>
      <c r="F1153" s="8">
        <v>0.57899999999999996</v>
      </c>
      <c r="G1153" s="93">
        <v>2</v>
      </c>
      <c r="H1153" s="4">
        <v>3601</v>
      </c>
      <c r="J1153" s="131">
        <v>3601</v>
      </c>
      <c r="K1153" s="143">
        <f t="shared" si="65"/>
        <v>0</v>
      </c>
      <c r="L1153" s="159">
        <v>42472</v>
      </c>
      <c r="M1153" s="34">
        <v>42479</v>
      </c>
      <c r="N1153" s="161">
        <v>3016</v>
      </c>
      <c r="O1153" s="171">
        <f t="shared" si="66"/>
        <v>86.85</v>
      </c>
      <c r="Q1153" s="181">
        <f t="shared" si="67"/>
        <v>498.15</v>
      </c>
    </row>
    <row r="1154" spans="1:17">
      <c r="A1154" s="5" t="s">
        <v>921</v>
      </c>
      <c r="B1154" s="68">
        <v>89537931127</v>
      </c>
      <c r="C1154" s="119">
        <v>1418</v>
      </c>
      <c r="D1154" s="7" t="s">
        <v>630</v>
      </c>
      <c r="F1154" s="8">
        <v>0.57499999999999996</v>
      </c>
      <c r="G1154" s="93">
        <v>2</v>
      </c>
      <c r="H1154" s="4">
        <v>2770</v>
      </c>
      <c r="J1154" s="131">
        <v>2770</v>
      </c>
      <c r="K1154" s="143">
        <f t="shared" si="65"/>
        <v>0</v>
      </c>
      <c r="L1154" s="152">
        <v>42472</v>
      </c>
      <c r="M1154" s="34">
        <v>42479</v>
      </c>
      <c r="N1154" s="161">
        <v>2320</v>
      </c>
      <c r="O1154" s="171">
        <f t="shared" si="66"/>
        <v>86.25</v>
      </c>
      <c r="Q1154" s="181">
        <f t="shared" si="67"/>
        <v>363.75</v>
      </c>
    </row>
    <row r="1155" spans="1:17">
      <c r="A1155" s="5" t="s">
        <v>874</v>
      </c>
      <c r="B1155" s="68" t="s">
        <v>875</v>
      </c>
      <c r="C1155" s="119">
        <v>1419</v>
      </c>
      <c r="D1155" s="7" t="s">
        <v>837</v>
      </c>
      <c r="F1155" s="8">
        <v>1.5589999999999999</v>
      </c>
      <c r="G1155" s="93">
        <v>6</v>
      </c>
      <c r="H1155" s="4">
        <v>2666</v>
      </c>
      <c r="J1155" s="131">
        <v>2666</v>
      </c>
      <c r="K1155" s="143">
        <f t="shared" si="65"/>
        <v>0</v>
      </c>
      <c r="L1155" s="152">
        <v>42474</v>
      </c>
      <c r="M1155" s="34">
        <v>42489</v>
      </c>
      <c r="N1155" s="161">
        <v>2042</v>
      </c>
      <c r="O1155" s="171">
        <f t="shared" si="66"/>
        <v>233.85</v>
      </c>
      <c r="Q1155" s="181">
        <f t="shared" si="67"/>
        <v>390.15</v>
      </c>
    </row>
    <row r="1156" spans="1:17">
      <c r="A1156" s="5" t="s">
        <v>874</v>
      </c>
      <c r="B1156" s="68" t="s">
        <v>875</v>
      </c>
      <c r="C1156" s="119">
        <v>1420</v>
      </c>
      <c r="D1156" s="7" t="s">
        <v>891</v>
      </c>
      <c r="F1156" s="8">
        <v>1.556</v>
      </c>
      <c r="G1156" s="93">
        <v>8</v>
      </c>
      <c r="H1156" s="4">
        <v>3206</v>
      </c>
      <c r="J1156" s="131">
        <v>3206</v>
      </c>
      <c r="K1156" s="143">
        <f t="shared" si="65"/>
        <v>0</v>
      </c>
      <c r="L1156" s="152">
        <v>42474</v>
      </c>
      <c r="M1156" s="34">
        <v>42489</v>
      </c>
      <c r="N1156" s="161">
        <v>2505</v>
      </c>
      <c r="O1156" s="171">
        <f t="shared" si="66"/>
        <v>233.4</v>
      </c>
      <c r="Q1156" s="181">
        <f t="shared" si="67"/>
        <v>467.6</v>
      </c>
    </row>
    <row r="1157" spans="1:17">
      <c r="A1157" s="5" t="s">
        <v>874</v>
      </c>
      <c r="B1157" s="68" t="s">
        <v>875</v>
      </c>
      <c r="C1157" s="119">
        <v>1421</v>
      </c>
      <c r="D1157" s="7" t="s">
        <v>969</v>
      </c>
      <c r="F1157" s="8">
        <v>1.7749999999999999</v>
      </c>
      <c r="G1157" s="93">
        <v>8</v>
      </c>
      <c r="H1157" s="4">
        <v>3657</v>
      </c>
      <c r="J1157" s="131">
        <v>3657</v>
      </c>
      <c r="K1157" s="143">
        <f t="shared" si="65"/>
        <v>0</v>
      </c>
      <c r="L1157" s="152">
        <v>42474</v>
      </c>
      <c r="M1157" s="34">
        <v>42489</v>
      </c>
      <c r="N1157" s="161">
        <v>2857</v>
      </c>
      <c r="O1157" s="171">
        <f t="shared" si="66"/>
        <v>266.25</v>
      </c>
      <c r="Q1157" s="181">
        <f t="shared" si="67"/>
        <v>533.75</v>
      </c>
    </row>
    <row r="1158" spans="1:17">
      <c r="A1158" s="5" t="s">
        <v>874</v>
      </c>
      <c r="B1158" s="68" t="s">
        <v>875</v>
      </c>
      <c r="C1158" s="119">
        <v>1422</v>
      </c>
      <c r="D1158" s="7" t="s">
        <v>576</v>
      </c>
      <c r="F1158" s="8">
        <v>1.63</v>
      </c>
      <c r="G1158" s="93">
        <v>11</v>
      </c>
      <c r="H1158" s="4">
        <v>3357</v>
      </c>
      <c r="J1158" s="131">
        <v>3357</v>
      </c>
      <c r="K1158" s="143">
        <f t="shared" si="65"/>
        <v>0</v>
      </c>
      <c r="L1158" s="152">
        <v>42474</v>
      </c>
      <c r="M1158" s="34">
        <v>42489</v>
      </c>
      <c r="N1158" s="161">
        <v>2624</v>
      </c>
      <c r="O1158" s="171">
        <f t="shared" si="66"/>
        <v>244.49999999999997</v>
      </c>
      <c r="Q1158" s="181">
        <f t="shared" si="67"/>
        <v>488.5</v>
      </c>
    </row>
    <row r="1159" spans="1:17">
      <c r="A1159" s="5" t="s">
        <v>874</v>
      </c>
      <c r="B1159" s="68" t="s">
        <v>875</v>
      </c>
      <c r="C1159" s="119">
        <v>1423</v>
      </c>
      <c r="D1159" s="7" t="s">
        <v>1071</v>
      </c>
      <c r="F1159" s="8">
        <v>1.341</v>
      </c>
      <c r="G1159" s="93">
        <v>6</v>
      </c>
      <c r="H1159" s="4">
        <v>5416</v>
      </c>
      <c r="J1159" s="131">
        <v>5416</v>
      </c>
      <c r="K1159" s="143">
        <f t="shared" si="65"/>
        <v>0</v>
      </c>
      <c r="L1159" s="152">
        <v>42474</v>
      </c>
      <c r="M1159" s="34">
        <v>42489</v>
      </c>
      <c r="N1159" s="161">
        <v>4613</v>
      </c>
      <c r="O1159" s="171">
        <f t="shared" si="66"/>
        <v>201.15</v>
      </c>
      <c r="Q1159" s="181">
        <f t="shared" si="67"/>
        <v>601.85</v>
      </c>
    </row>
    <row r="1160" spans="1:17">
      <c r="A1160" s="5" t="s">
        <v>874</v>
      </c>
      <c r="B1160" s="68" t="s">
        <v>875</v>
      </c>
      <c r="C1160" s="119">
        <v>1424</v>
      </c>
      <c r="D1160" s="7" t="s">
        <v>1072</v>
      </c>
      <c r="F1160" s="8">
        <v>1.3660000000000001</v>
      </c>
      <c r="G1160" s="93">
        <v>4</v>
      </c>
      <c r="H1160" s="4">
        <v>3621</v>
      </c>
      <c r="J1160" s="131">
        <v>3621</v>
      </c>
      <c r="K1160" s="143">
        <f t="shared" si="65"/>
        <v>0</v>
      </c>
      <c r="L1160" s="152">
        <v>42474</v>
      </c>
      <c r="M1160" s="34">
        <v>42489</v>
      </c>
      <c r="N1160" s="161">
        <v>3073</v>
      </c>
      <c r="O1160" s="171">
        <f t="shared" si="66"/>
        <v>204.9</v>
      </c>
      <c r="Q1160" s="181">
        <f t="shared" si="67"/>
        <v>343.1</v>
      </c>
    </row>
    <row r="1161" spans="1:17">
      <c r="A1161" s="5" t="s">
        <v>921</v>
      </c>
      <c r="B1161" s="68">
        <v>89537931127</v>
      </c>
      <c r="C1161" s="119">
        <v>1425</v>
      </c>
      <c r="D1161" s="7" t="s">
        <v>1073</v>
      </c>
      <c r="F1161" s="8">
        <v>0.93500000000000005</v>
      </c>
      <c r="G1161" s="93">
        <v>6</v>
      </c>
      <c r="H1161" s="4">
        <v>2960</v>
      </c>
      <c r="J1161" s="131">
        <v>2960</v>
      </c>
      <c r="K1161" s="143">
        <f t="shared" si="65"/>
        <v>0</v>
      </c>
      <c r="L1161" s="152">
        <v>42474</v>
      </c>
      <c r="M1161" s="34">
        <v>42488</v>
      </c>
      <c r="N1161" s="161">
        <v>2510</v>
      </c>
      <c r="O1161" s="171">
        <f t="shared" si="66"/>
        <v>140.25</v>
      </c>
      <c r="Q1161" s="181">
        <f t="shared" si="67"/>
        <v>309.75</v>
      </c>
    </row>
    <row r="1162" spans="1:17">
      <c r="A1162" s="5" t="s">
        <v>921</v>
      </c>
      <c r="B1162" s="68">
        <v>89537931127</v>
      </c>
      <c r="C1162" s="119">
        <v>1426</v>
      </c>
      <c r="D1162" s="7" t="s">
        <v>1074</v>
      </c>
      <c r="F1162" s="8">
        <v>1.081</v>
      </c>
      <c r="G1162" s="93">
        <v>1</v>
      </c>
      <c r="H1162" s="4">
        <v>2822</v>
      </c>
      <c r="J1162" s="131">
        <v>2822</v>
      </c>
      <c r="K1162" s="143">
        <f t="shared" si="65"/>
        <v>0</v>
      </c>
      <c r="L1162" s="152">
        <v>42474</v>
      </c>
      <c r="M1162" s="34">
        <v>42488</v>
      </c>
      <c r="N1162" s="161">
        <v>2390</v>
      </c>
      <c r="O1162" s="171">
        <f t="shared" si="66"/>
        <v>162.15</v>
      </c>
      <c r="Q1162" s="181">
        <f t="shared" si="67"/>
        <v>269.85000000000002</v>
      </c>
    </row>
    <row r="1163" spans="1:17">
      <c r="A1163" s="5" t="s">
        <v>1070</v>
      </c>
      <c r="C1163" s="119">
        <v>1427</v>
      </c>
      <c r="D1163" s="7" t="s">
        <v>843</v>
      </c>
      <c r="F1163" s="8">
        <v>4.1449999999999996</v>
      </c>
      <c r="G1163" s="93" t="s">
        <v>294</v>
      </c>
      <c r="H1163" s="4">
        <v>15478</v>
      </c>
      <c r="J1163" s="131">
        <v>15478</v>
      </c>
      <c r="K1163" s="143">
        <f t="shared" si="65"/>
        <v>0</v>
      </c>
      <c r="L1163" s="152">
        <v>42478</v>
      </c>
      <c r="M1163" s="34">
        <v>42489</v>
      </c>
      <c r="N1163" s="161">
        <v>11745</v>
      </c>
      <c r="O1163" s="171">
        <f t="shared" si="66"/>
        <v>621.74999999999989</v>
      </c>
      <c r="Q1163" s="181">
        <f t="shared" si="67"/>
        <v>3111.25</v>
      </c>
    </row>
    <row r="1164" spans="1:17">
      <c r="A1164" s="5" t="s">
        <v>879</v>
      </c>
      <c r="B1164" s="68" t="s">
        <v>880</v>
      </c>
      <c r="C1164" s="119">
        <v>1428</v>
      </c>
      <c r="D1164" s="7" t="s">
        <v>733</v>
      </c>
      <c r="F1164" s="8">
        <v>1.0740000000000001</v>
      </c>
      <c r="G1164" s="93">
        <v>6</v>
      </c>
      <c r="H1164" s="4">
        <v>2387</v>
      </c>
      <c r="J1164" s="131">
        <v>2387</v>
      </c>
      <c r="K1164" s="143">
        <f t="shared" si="65"/>
        <v>0</v>
      </c>
      <c r="L1164" s="152">
        <v>42479</v>
      </c>
      <c r="M1164" s="34">
        <v>42489</v>
      </c>
      <c r="N1164" s="161">
        <v>2006</v>
      </c>
      <c r="O1164" s="171">
        <f t="shared" si="66"/>
        <v>161.10000000000002</v>
      </c>
      <c r="Q1164" s="181">
        <f t="shared" si="67"/>
        <v>219.89999999999998</v>
      </c>
    </row>
    <row r="1165" spans="1:17">
      <c r="A1165" s="5" t="s">
        <v>1023</v>
      </c>
      <c r="B1165" s="68" t="s">
        <v>1036</v>
      </c>
      <c r="C1165" s="119">
        <v>1429</v>
      </c>
      <c r="D1165" s="49" t="s">
        <v>550</v>
      </c>
      <c r="E1165" s="49"/>
      <c r="F1165" s="8">
        <v>0.307</v>
      </c>
      <c r="G1165" s="93">
        <v>2</v>
      </c>
      <c r="K1165" s="143">
        <f t="shared" si="65"/>
        <v>0</v>
      </c>
      <c r="L1165" s="152">
        <v>42479</v>
      </c>
      <c r="M1165" s="34">
        <v>42489</v>
      </c>
      <c r="N1165" s="161">
        <v>1617</v>
      </c>
      <c r="O1165" s="171">
        <f t="shared" si="66"/>
        <v>46.05</v>
      </c>
      <c r="Q1165" s="181">
        <f t="shared" si="67"/>
        <v>-1663.05</v>
      </c>
    </row>
    <row r="1166" spans="1:17">
      <c r="A1166" s="5" t="s">
        <v>1067</v>
      </c>
      <c r="B1166" s="68" t="s">
        <v>1068</v>
      </c>
      <c r="C1166" s="119">
        <v>1430</v>
      </c>
      <c r="D1166" s="7" t="s">
        <v>1069</v>
      </c>
      <c r="F1166" s="8">
        <v>0.76100000000000001</v>
      </c>
      <c r="G1166" s="93">
        <v>3</v>
      </c>
      <c r="H1166" s="4">
        <v>3289</v>
      </c>
      <c r="J1166" s="131">
        <v>3289</v>
      </c>
      <c r="K1166" s="143">
        <f t="shared" si="65"/>
        <v>0</v>
      </c>
      <c r="L1166" s="152">
        <v>42479</v>
      </c>
      <c r="M1166" s="34">
        <v>42489</v>
      </c>
      <c r="N1166" s="161">
        <v>2770</v>
      </c>
      <c r="O1166" s="171">
        <f t="shared" si="66"/>
        <v>114.15</v>
      </c>
      <c r="Q1166" s="181">
        <f t="shared" si="67"/>
        <v>404.85</v>
      </c>
    </row>
    <row r="1167" spans="1:17">
      <c r="A1167" s="5" t="s">
        <v>1075</v>
      </c>
      <c r="C1167" s="119">
        <v>1431</v>
      </c>
      <c r="D1167" s="7" t="s">
        <v>540</v>
      </c>
      <c r="F1167" s="8">
        <v>1.349</v>
      </c>
      <c r="G1167" s="93">
        <v>5</v>
      </c>
      <c r="H1167" s="4">
        <v>3076</v>
      </c>
      <c r="J1167" s="131">
        <v>3076</v>
      </c>
      <c r="K1167" s="143">
        <f t="shared" si="65"/>
        <v>0</v>
      </c>
      <c r="L1167" s="152">
        <v>42481</v>
      </c>
      <c r="M1167" s="34">
        <v>42502</v>
      </c>
      <c r="N1167" s="161">
        <v>2641</v>
      </c>
      <c r="O1167" s="171">
        <f t="shared" si="66"/>
        <v>202.35</v>
      </c>
      <c r="Q1167" s="181">
        <f t="shared" si="67"/>
        <v>232.65</v>
      </c>
    </row>
    <row r="1168" spans="1:17">
      <c r="A1168" s="5" t="s">
        <v>1075</v>
      </c>
      <c r="C1168" s="119">
        <v>1432</v>
      </c>
      <c r="D1168" s="7" t="s">
        <v>1076</v>
      </c>
      <c r="F1168" s="8">
        <v>1.9119999999999999</v>
      </c>
      <c r="G1168" s="93">
        <v>11</v>
      </c>
      <c r="H1168" s="4">
        <v>4405</v>
      </c>
      <c r="J1168" s="131">
        <v>4405</v>
      </c>
      <c r="K1168" s="143">
        <f t="shared" si="65"/>
        <v>0</v>
      </c>
      <c r="L1168" s="152">
        <v>42481</v>
      </c>
      <c r="M1168" s="34">
        <v>42502</v>
      </c>
      <c r="N1168" s="161">
        <v>3635</v>
      </c>
      <c r="O1168" s="171">
        <f t="shared" si="66"/>
        <v>286.8</v>
      </c>
      <c r="Q1168" s="181">
        <f t="shared" si="67"/>
        <v>483.2</v>
      </c>
    </row>
    <row r="1169" spans="1:17">
      <c r="A1169" s="5" t="s">
        <v>921</v>
      </c>
      <c r="B1169" s="68">
        <v>89537931127</v>
      </c>
      <c r="C1169" s="121">
        <v>1433</v>
      </c>
      <c r="D1169" s="7" t="s">
        <v>288</v>
      </c>
      <c r="F1169" s="8">
        <v>1.6539999999999999</v>
      </c>
      <c r="G1169" s="93">
        <v>5</v>
      </c>
      <c r="H1169" s="4">
        <v>2978</v>
      </c>
      <c r="J1169" s="131">
        <v>2978</v>
      </c>
      <c r="K1169" s="143">
        <f t="shared" si="65"/>
        <v>0</v>
      </c>
      <c r="L1169" s="152">
        <v>42481</v>
      </c>
      <c r="M1169" s="34">
        <v>42506</v>
      </c>
      <c r="N1169" s="161">
        <v>3837</v>
      </c>
      <c r="O1169" s="171">
        <f t="shared" si="66"/>
        <v>248.1</v>
      </c>
      <c r="Q1169" s="181">
        <f t="shared" si="67"/>
        <v>-1107.0999999999999</v>
      </c>
    </row>
    <row r="1170" spans="1:17">
      <c r="A1170" s="5" t="s">
        <v>824</v>
      </c>
      <c r="B1170" s="68" t="s">
        <v>825</v>
      </c>
      <c r="C1170" s="121">
        <v>1434</v>
      </c>
      <c r="D1170" s="7" t="s">
        <v>1077</v>
      </c>
      <c r="F1170" s="8">
        <v>1.054</v>
      </c>
      <c r="G1170" s="93">
        <v>5</v>
      </c>
      <c r="H1170" s="4">
        <v>2403</v>
      </c>
      <c r="J1170" s="131">
        <v>2403</v>
      </c>
      <c r="K1170" s="143">
        <f t="shared" si="65"/>
        <v>0</v>
      </c>
      <c r="L1170" s="152">
        <v>42482</v>
      </c>
      <c r="N1170" s="161">
        <v>1981</v>
      </c>
      <c r="O1170" s="171">
        <f t="shared" si="66"/>
        <v>158.1</v>
      </c>
      <c r="Q1170" s="181">
        <f t="shared" si="67"/>
        <v>263.89999999999998</v>
      </c>
    </row>
    <row r="1171" spans="1:17">
      <c r="A1171" s="5" t="s">
        <v>94</v>
      </c>
      <c r="C1171" s="119">
        <v>1435</v>
      </c>
      <c r="D1171" s="7" t="s">
        <v>539</v>
      </c>
      <c r="F1171" s="8">
        <v>0.57699999999999996</v>
      </c>
      <c r="G1171" s="93">
        <v>2</v>
      </c>
      <c r="H1171" s="4">
        <v>2900</v>
      </c>
      <c r="J1171" s="131">
        <v>2900</v>
      </c>
      <c r="K1171" s="143">
        <f t="shared" si="65"/>
        <v>0</v>
      </c>
      <c r="L1171" s="152">
        <v>42481</v>
      </c>
      <c r="M1171" s="34">
        <v>42510</v>
      </c>
      <c r="N1171" s="161">
        <v>2500</v>
      </c>
      <c r="O1171" s="171">
        <f t="shared" si="66"/>
        <v>86.55</v>
      </c>
      <c r="Q1171" s="181">
        <f t="shared" si="67"/>
        <v>313.45</v>
      </c>
    </row>
    <row r="1172" spans="1:17">
      <c r="A1172" s="5" t="s">
        <v>1075</v>
      </c>
      <c r="C1172" s="119">
        <v>1436</v>
      </c>
      <c r="D1172" s="7" t="s">
        <v>1078</v>
      </c>
      <c r="F1172" s="8">
        <v>2.65</v>
      </c>
      <c r="G1172" s="93">
        <v>15</v>
      </c>
      <c r="H1172" s="4">
        <v>6198</v>
      </c>
      <c r="J1172" s="131">
        <v>6198</v>
      </c>
      <c r="K1172" s="143">
        <f t="shared" si="65"/>
        <v>0</v>
      </c>
      <c r="L1172" s="152">
        <v>42485</v>
      </c>
      <c r="M1172" s="34">
        <v>42502</v>
      </c>
      <c r="N1172" s="161">
        <v>4850</v>
      </c>
      <c r="O1172" s="171">
        <f t="shared" si="66"/>
        <v>397.5</v>
      </c>
      <c r="Q1172" s="181">
        <f t="shared" si="67"/>
        <v>950.5</v>
      </c>
    </row>
    <row r="1173" spans="1:17">
      <c r="A1173" s="5" t="s">
        <v>934</v>
      </c>
      <c r="B1173" s="68" t="s">
        <v>1081</v>
      </c>
      <c r="C1173" s="121">
        <v>1437</v>
      </c>
      <c r="D1173" s="7" t="s">
        <v>630</v>
      </c>
      <c r="F1173" s="8">
        <v>2.8319999999999999</v>
      </c>
      <c r="G1173" s="93">
        <v>12</v>
      </c>
      <c r="H1173" s="4">
        <v>11964</v>
      </c>
      <c r="J1173" s="131">
        <v>11964</v>
      </c>
      <c r="K1173" s="143">
        <f t="shared" si="65"/>
        <v>0</v>
      </c>
      <c r="L1173" s="152">
        <v>42485</v>
      </c>
      <c r="N1173" s="161">
        <v>7731</v>
      </c>
      <c r="O1173" s="171">
        <f t="shared" si="66"/>
        <v>424.79999999999995</v>
      </c>
      <c r="Q1173" s="181">
        <f t="shared" si="67"/>
        <v>3808.2</v>
      </c>
    </row>
    <row r="1174" spans="1:17">
      <c r="A1174" s="5" t="s">
        <v>1079</v>
      </c>
      <c r="B1174" s="68" t="s">
        <v>574</v>
      </c>
      <c r="C1174" s="119">
        <v>1438</v>
      </c>
      <c r="D1174" s="7" t="s">
        <v>984</v>
      </c>
      <c r="F1174" s="8">
        <v>2.1219999999999999</v>
      </c>
      <c r="G1174" s="93">
        <v>9</v>
      </c>
      <c r="H1174" s="4">
        <v>5623</v>
      </c>
      <c r="J1174" s="131">
        <v>5623</v>
      </c>
      <c r="K1174" s="143">
        <f t="shared" si="65"/>
        <v>0</v>
      </c>
      <c r="L1174" s="152">
        <v>42485</v>
      </c>
      <c r="M1174" s="34">
        <v>42507</v>
      </c>
      <c r="N1174" s="161">
        <v>3989</v>
      </c>
      <c r="O1174" s="171">
        <f t="shared" si="66"/>
        <v>318.29999999999995</v>
      </c>
      <c r="Q1174" s="181">
        <f t="shared" si="67"/>
        <v>1315.7</v>
      </c>
    </row>
    <row r="1175" spans="1:17">
      <c r="A1175" s="5" t="s">
        <v>874</v>
      </c>
      <c r="B1175" s="68" t="s">
        <v>875</v>
      </c>
      <c r="C1175" s="119">
        <v>1439</v>
      </c>
      <c r="D1175" s="7" t="s">
        <v>969</v>
      </c>
      <c r="F1175" s="8">
        <v>0.98799999999999999</v>
      </c>
      <c r="G1175" s="93">
        <v>5</v>
      </c>
      <c r="H1175" s="4">
        <v>2060</v>
      </c>
      <c r="J1175" s="131">
        <v>2060</v>
      </c>
      <c r="K1175" s="143">
        <f t="shared" si="65"/>
        <v>0</v>
      </c>
      <c r="L1175" s="152">
        <v>42485</v>
      </c>
      <c r="M1175" s="34">
        <v>42507</v>
      </c>
      <c r="N1175" s="161">
        <v>1610</v>
      </c>
      <c r="O1175" s="171">
        <f t="shared" si="66"/>
        <v>148.19999999999999</v>
      </c>
      <c r="Q1175" s="181">
        <f t="shared" si="67"/>
        <v>301.8</v>
      </c>
    </row>
    <row r="1176" spans="1:17">
      <c r="A1176" s="5" t="s">
        <v>874</v>
      </c>
      <c r="B1176" s="68" t="s">
        <v>875</v>
      </c>
      <c r="C1176" s="119">
        <v>1440</v>
      </c>
      <c r="D1176" s="7" t="s">
        <v>1080</v>
      </c>
      <c r="F1176" s="8">
        <v>9.0549999999999997</v>
      </c>
      <c r="G1176" s="93">
        <v>26</v>
      </c>
      <c r="H1176" s="4">
        <v>24899</v>
      </c>
      <c r="J1176" s="131">
        <v>24899</v>
      </c>
      <c r="K1176" s="143">
        <f t="shared" si="65"/>
        <v>0</v>
      </c>
      <c r="L1176" s="152">
        <v>42485</v>
      </c>
      <c r="M1176" s="34">
        <v>42507</v>
      </c>
      <c r="N1176" s="161">
        <v>20971</v>
      </c>
      <c r="O1176" s="171">
        <f t="shared" si="66"/>
        <v>1358.25</v>
      </c>
      <c r="Q1176" s="181">
        <f t="shared" si="67"/>
        <v>2569.75</v>
      </c>
    </row>
    <row r="1177" spans="1:17">
      <c r="A1177" s="5" t="s">
        <v>1020</v>
      </c>
      <c r="B1177" s="68" t="s">
        <v>1082</v>
      </c>
      <c r="C1177" s="119">
        <v>1441</v>
      </c>
      <c r="D1177" s="7" t="s">
        <v>999</v>
      </c>
      <c r="F1177" s="8">
        <v>0.41899999999999998</v>
      </c>
      <c r="G1177" s="93">
        <v>2</v>
      </c>
      <c r="H1177" s="4">
        <v>1710</v>
      </c>
      <c r="J1177" s="131">
        <v>1710</v>
      </c>
      <c r="K1177" s="143">
        <f t="shared" si="65"/>
        <v>0</v>
      </c>
      <c r="L1177" s="152">
        <v>42486</v>
      </c>
      <c r="M1177" s="34">
        <v>42502</v>
      </c>
      <c r="N1177" s="161">
        <v>1310</v>
      </c>
      <c r="O1177" s="171">
        <f t="shared" si="66"/>
        <v>62.849999999999994</v>
      </c>
      <c r="Q1177" s="181">
        <f t="shared" si="67"/>
        <v>337.15</v>
      </c>
    </row>
    <row r="1178" spans="1:17">
      <c r="A1178" s="5" t="s">
        <v>834</v>
      </c>
      <c r="B1178" s="68">
        <v>89139022333</v>
      </c>
      <c r="C1178" s="119">
        <v>1442</v>
      </c>
      <c r="D1178" s="7" t="s">
        <v>1034</v>
      </c>
      <c r="F1178" s="8">
        <v>4.4240000000000004</v>
      </c>
      <c r="G1178" s="93">
        <v>14</v>
      </c>
      <c r="H1178" s="4">
        <v>11192</v>
      </c>
      <c r="J1178" s="131">
        <v>11192</v>
      </c>
      <c r="K1178" s="143">
        <f t="shared" si="65"/>
        <v>0</v>
      </c>
      <c r="L1178" s="152">
        <v>42486</v>
      </c>
      <c r="M1178" s="34">
        <v>42523</v>
      </c>
      <c r="N1178" s="161">
        <v>9423</v>
      </c>
      <c r="O1178" s="171">
        <f t="shared" si="66"/>
        <v>663.6</v>
      </c>
      <c r="Q1178" s="181">
        <f t="shared" si="67"/>
        <v>1105.4000000000001</v>
      </c>
    </row>
    <row r="1179" spans="1:17">
      <c r="A1179" s="5" t="s">
        <v>834</v>
      </c>
      <c r="B1179" s="68">
        <v>89139022333</v>
      </c>
      <c r="C1179" s="119">
        <v>1443</v>
      </c>
      <c r="D1179" s="7" t="s">
        <v>1083</v>
      </c>
      <c r="F1179" s="8">
        <v>2.21</v>
      </c>
      <c r="G1179" s="93">
        <v>11</v>
      </c>
      <c r="H1179" s="4">
        <v>5591</v>
      </c>
      <c r="J1179" s="131">
        <v>5591</v>
      </c>
      <c r="K1179" s="143">
        <f t="shared" si="65"/>
        <v>0</v>
      </c>
      <c r="L1179" s="152">
        <v>42486</v>
      </c>
      <c r="M1179" s="34">
        <v>42523</v>
      </c>
      <c r="N1179" s="161">
        <v>4707</v>
      </c>
      <c r="O1179" s="171">
        <f t="shared" si="66"/>
        <v>331.5</v>
      </c>
      <c r="Q1179" s="181">
        <f t="shared" si="67"/>
        <v>552.5</v>
      </c>
    </row>
    <row r="1180" spans="1:17">
      <c r="A1180" s="5" t="s">
        <v>834</v>
      </c>
      <c r="B1180" s="68">
        <v>89139022333</v>
      </c>
      <c r="C1180" s="119">
        <v>1444</v>
      </c>
      <c r="D1180" s="7">
        <v>754858</v>
      </c>
      <c r="F1180" s="8">
        <v>2.4</v>
      </c>
      <c r="G1180" s="93">
        <v>11</v>
      </c>
      <c r="H1180" s="4">
        <v>8309</v>
      </c>
      <c r="J1180" s="131">
        <v>8309</v>
      </c>
      <c r="K1180" s="143">
        <f t="shared" si="65"/>
        <v>0</v>
      </c>
      <c r="L1180" s="152">
        <v>42486</v>
      </c>
      <c r="M1180" s="34">
        <v>42523</v>
      </c>
      <c r="N1180" s="161">
        <v>7032</v>
      </c>
      <c r="O1180" s="171">
        <f t="shared" si="66"/>
        <v>360</v>
      </c>
      <c r="Q1180" s="181">
        <f t="shared" si="67"/>
        <v>917</v>
      </c>
    </row>
    <row r="1181" spans="1:17">
      <c r="A1181" s="5" t="s">
        <v>834</v>
      </c>
      <c r="B1181" s="68">
        <v>89139022333</v>
      </c>
      <c r="C1181" s="103">
        <v>1445</v>
      </c>
      <c r="K1181" s="143">
        <f t="shared" si="65"/>
        <v>0</v>
      </c>
      <c r="O1181" s="171">
        <f t="shared" si="66"/>
        <v>0</v>
      </c>
      <c r="Q1181" s="181">
        <f t="shared" si="67"/>
        <v>0</v>
      </c>
    </row>
    <row r="1182" spans="1:17">
      <c r="A1182" s="5" t="s">
        <v>834</v>
      </c>
      <c r="B1182" s="68">
        <v>89139022333</v>
      </c>
      <c r="C1182" s="103">
        <v>1446</v>
      </c>
      <c r="K1182" s="143">
        <f t="shared" si="65"/>
        <v>0</v>
      </c>
      <c r="O1182" s="171">
        <f t="shared" si="66"/>
        <v>0</v>
      </c>
      <c r="Q1182" s="181">
        <f t="shared" si="67"/>
        <v>0</v>
      </c>
    </row>
    <row r="1183" spans="1:17">
      <c r="A1183" s="5" t="s">
        <v>919</v>
      </c>
      <c r="C1183" s="119">
        <v>1447</v>
      </c>
      <c r="D1183" s="7" t="s">
        <v>1084</v>
      </c>
      <c r="F1183" s="8">
        <v>0.94299999999999995</v>
      </c>
      <c r="G1183" s="93" t="s">
        <v>109</v>
      </c>
      <c r="H1183" s="59">
        <v>5658</v>
      </c>
      <c r="J1183" s="131">
        <v>5658</v>
      </c>
      <c r="K1183" s="143">
        <f t="shared" si="65"/>
        <v>0</v>
      </c>
      <c r="L1183" s="152">
        <v>42488</v>
      </c>
      <c r="M1183" s="34">
        <v>42507</v>
      </c>
      <c r="N1183" s="169">
        <v>4620</v>
      </c>
      <c r="O1183" s="171">
        <f t="shared" si="66"/>
        <v>141.44999999999999</v>
      </c>
      <c r="Q1183" s="181">
        <f t="shared" si="67"/>
        <v>896.55</v>
      </c>
    </row>
    <row r="1184" spans="1:17">
      <c r="A1184" s="5" t="s">
        <v>919</v>
      </c>
      <c r="C1184" s="119">
        <v>1448</v>
      </c>
      <c r="D1184" s="7" t="s">
        <v>1084</v>
      </c>
      <c r="F1184" s="8">
        <v>0.496</v>
      </c>
      <c r="G1184" s="93">
        <v>2</v>
      </c>
      <c r="H1184" s="59">
        <v>1710</v>
      </c>
      <c r="J1184" s="131">
        <v>1710</v>
      </c>
      <c r="K1184" s="143">
        <f t="shared" si="65"/>
        <v>0</v>
      </c>
      <c r="L1184" s="152">
        <v>42488</v>
      </c>
      <c r="M1184" s="34">
        <v>42507</v>
      </c>
      <c r="N1184" s="169">
        <v>1300</v>
      </c>
      <c r="O1184" s="171">
        <f t="shared" si="66"/>
        <v>74.400000000000006</v>
      </c>
      <c r="Q1184" s="181">
        <f t="shared" si="67"/>
        <v>335.6</v>
      </c>
    </row>
    <row r="1185" spans="1:17">
      <c r="A1185" s="5" t="s">
        <v>879</v>
      </c>
      <c r="B1185" s="68" t="s">
        <v>880</v>
      </c>
      <c r="C1185" s="119">
        <v>1449</v>
      </c>
      <c r="D1185" s="7" t="s">
        <v>733</v>
      </c>
      <c r="F1185" s="8">
        <v>2.1</v>
      </c>
      <c r="G1185" s="93">
        <v>16</v>
      </c>
      <c r="H1185" s="4">
        <v>3591</v>
      </c>
      <c r="J1185" s="131">
        <v>3591</v>
      </c>
      <c r="K1185" s="143">
        <f t="shared" si="65"/>
        <v>0</v>
      </c>
      <c r="L1185" s="152">
        <v>42489</v>
      </c>
      <c r="M1185" s="34">
        <v>42503</v>
      </c>
      <c r="N1185" s="161">
        <v>2751</v>
      </c>
      <c r="O1185" s="171">
        <f t="shared" si="66"/>
        <v>315</v>
      </c>
      <c r="Q1185" s="181">
        <f t="shared" si="67"/>
        <v>525</v>
      </c>
    </row>
    <row r="1186" spans="1:17">
      <c r="A1186" s="5" t="s">
        <v>1085</v>
      </c>
      <c r="B1186" s="68" t="s">
        <v>758</v>
      </c>
      <c r="C1186" s="119">
        <v>1450</v>
      </c>
      <c r="D1186" s="7" t="s">
        <v>602</v>
      </c>
      <c r="F1186" s="8">
        <v>2.35</v>
      </c>
      <c r="G1186" s="93">
        <v>13</v>
      </c>
      <c r="H1186" s="4">
        <v>4019</v>
      </c>
      <c r="J1186" s="131">
        <v>4019</v>
      </c>
      <c r="K1186" s="143">
        <f t="shared" si="65"/>
        <v>0</v>
      </c>
      <c r="L1186" s="152">
        <v>42489</v>
      </c>
      <c r="M1186" s="34">
        <v>42503</v>
      </c>
      <c r="N1186" s="161">
        <v>3078</v>
      </c>
      <c r="O1186" s="171">
        <f t="shared" si="66"/>
        <v>352.5</v>
      </c>
      <c r="Q1186" s="181">
        <f t="shared" si="67"/>
        <v>588.5</v>
      </c>
    </row>
    <row r="1187" spans="1:17">
      <c r="A1187" s="5" t="s">
        <v>1086</v>
      </c>
      <c r="B1187" s="68" t="s">
        <v>972</v>
      </c>
      <c r="C1187" s="119">
        <v>1451</v>
      </c>
      <c r="D1187" s="7" t="s">
        <v>1087</v>
      </c>
      <c r="F1187" s="8">
        <v>1.653</v>
      </c>
      <c r="G1187" s="93">
        <v>8</v>
      </c>
      <c r="H1187" s="4">
        <v>4182</v>
      </c>
      <c r="J1187" s="131">
        <v>4182</v>
      </c>
      <c r="K1187" s="143">
        <f t="shared" ref="K1187:K1250" si="68">H1187-J1187</f>
        <v>0</v>
      </c>
      <c r="L1187" s="152">
        <v>42494</v>
      </c>
      <c r="M1187" s="34">
        <v>42510</v>
      </c>
      <c r="N1187" s="161">
        <v>3521</v>
      </c>
      <c r="O1187" s="171">
        <f t="shared" si="66"/>
        <v>247.95000000000002</v>
      </c>
      <c r="Q1187" s="181">
        <f t="shared" si="67"/>
        <v>413.04999999999995</v>
      </c>
    </row>
    <row r="1188" spans="1:17">
      <c r="A1188" s="5" t="s">
        <v>934</v>
      </c>
      <c r="B1188" s="68" t="s">
        <v>937</v>
      </c>
      <c r="C1188" s="121">
        <v>1452</v>
      </c>
      <c r="D1188" s="7" t="s">
        <v>951</v>
      </c>
      <c r="F1188" s="8">
        <v>2.52</v>
      </c>
      <c r="G1188" s="93">
        <v>12</v>
      </c>
      <c r="H1188" s="4">
        <v>5620</v>
      </c>
      <c r="J1188" s="131">
        <v>5620</v>
      </c>
      <c r="K1188" s="143">
        <f t="shared" si="68"/>
        <v>0</v>
      </c>
      <c r="L1188" s="152">
        <v>42495</v>
      </c>
      <c r="M1188" s="34">
        <v>42513</v>
      </c>
      <c r="N1188" s="161">
        <v>4612</v>
      </c>
      <c r="O1188" s="171">
        <f t="shared" si="66"/>
        <v>378</v>
      </c>
      <c r="Q1188" s="181">
        <f t="shared" si="67"/>
        <v>630</v>
      </c>
    </row>
    <row r="1189" spans="1:17">
      <c r="A1189" s="5" t="s">
        <v>934</v>
      </c>
      <c r="B1189" s="68" t="s">
        <v>937</v>
      </c>
      <c r="C1189" s="121">
        <v>1453</v>
      </c>
      <c r="D1189" s="7" t="s">
        <v>543</v>
      </c>
      <c r="F1189" s="8">
        <v>2.198</v>
      </c>
      <c r="G1189" s="93">
        <v>11</v>
      </c>
      <c r="H1189" s="4">
        <v>5011</v>
      </c>
      <c r="J1189" s="131">
        <v>5011</v>
      </c>
      <c r="K1189" s="143">
        <f t="shared" si="68"/>
        <v>0</v>
      </c>
      <c r="L1189" s="152">
        <v>42495</v>
      </c>
      <c r="M1189" s="34">
        <v>42513</v>
      </c>
      <c r="N1189" s="161">
        <v>4132</v>
      </c>
      <c r="O1189" s="171">
        <f t="shared" ref="O1189:O1252" si="69">F1189*150</f>
        <v>329.7</v>
      </c>
      <c r="Q1189" s="181">
        <f t="shared" ref="Q1189:Q1252" si="70">H1189-N1189-O1189</f>
        <v>549.29999999999995</v>
      </c>
    </row>
    <row r="1190" spans="1:17">
      <c r="A1190" s="5" t="s">
        <v>934</v>
      </c>
      <c r="B1190" s="68" t="s">
        <v>937</v>
      </c>
      <c r="C1190" s="121">
        <v>1454</v>
      </c>
      <c r="D1190" s="7" t="s">
        <v>154</v>
      </c>
      <c r="F1190" s="8">
        <v>2.6150000000000002</v>
      </c>
      <c r="G1190" s="93">
        <v>14</v>
      </c>
      <c r="H1190" s="4">
        <v>5388</v>
      </c>
      <c r="J1190" s="131">
        <v>5388</v>
      </c>
      <c r="K1190" s="143">
        <f t="shared" si="68"/>
        <v>0</v>
      </c>
      <c r="L1190" s="152">
        <v>42496</v>
      </c>
      <c r="M1190" s="34">
        <v>42513</v>
      </c>
      <c r="N1190" s="161">
        <v>4210</v>
      </c>
      <c r="O1190" s="171">
        <f t="shared" si="69"/>
        <v>392.25000000000006</v>
      </c>
      <c r="Q1190" s="181">
        <f t="shared" si="70"/>
        <v>785.75</v>
      </c>
    </row>
    <row r="1191" spans="1:17">
      <c r="A1191" s="5" t="s">
        <v>94</v>
      </c>
      <c r="C1191" s="119">
        <v>1455</v>
      </c>
      <c r="D1191" s="7" t="s">
        <v>908</v>
      </c>
      <c r="F1191" s="8">
        <v>2.819</v>
      </c>
      <c r="G1191" s="93">
        <v>7</v>
      </c>
      <c r="H1191" s="4">
        <v>6728</v>
      </c>
      <c r="J1191" s="131">
        <v>6728</v>
      </c>
      <c r="K1191" s="143">
        <f t="shared" si="68"/>
        <v>0</v>
      </c>
      <c r="L1191" s="152">
        <v>42500</v>
      </c>
      <c r="M1191" s="34">
        <v>42510</v>
      </c>
      <c r="N1191" s="161">
        <v>5300</v>
      </c>
      <c r="O1191" s="171">
        <f t="shared" si="69"/>
        <v>422.84999999999997</v>
      </c>
      <c r="Q1191" s="181">
        <f t="shared" si="70"/>
        <v>1005.1500000000001</v>
      </c>
    </row>
    <row r="1192" spans="1:17">
      <c r="A1192" s="5" t="s">
        <v>1088</v>
      </c>
      <c r="C1192" s="121">
        <v>1456</v>
      </c>
      <c r="D1192" s="7" t="s">
        <v>969</v>
      </c>
      <c r="F1192" s="8">
        <v>1.958</v>
      </c>
      <c r="G1192" s="93">
        <v>5</v>
      </c>
      <c r="H1192" s="4">
        <v>4033</v>
      </c>
      <c r="J1192" s="131">
        <v>4033</v>
      </c>
      <c r="K1192" s="143">
        <f t="shared" si="68"/>
        <v>0</v>
      </c>
      <c r="L1192" s="152">
        <v>42500</v>
      </c>
      <c r="M1192" s="34"/>
      <c r="N1192" s="161">
        <v>3152</v>
      </c>
      <c r="O1192" s="171">
        <f t="shared" si="69"/>
        <v>293.7</v>
      </c>
      <c r="Q1192" s="181">
        <f t="shared" si="70"/>
        <v>587.29999999999995</v>
      </c>
    </row>
    <row r="1193" spans="1:17">
      <c r="A1193" s="5" t="s">
        <v>1088</v>
      </c>
      <c r="C1193" s="121">
        <v>1457</v>
      </c>
      <c r="D1193" s="7" t="s">
        <v>576</v>
      </c>
      <c r="F1193" s="8">
        <v>1.5620000000000001</v>
      </c>
      <c r="G1193" s="93">
        <v>7</v>
      </c>
      <c r="H1193" s="4">
        <v>3217</v>
      </c>
      <c r="J1193" s="131">
        <v>3217</v>
      </c>
      <c r="K1193" s="143">
        <f t="shared" si="68"/>
        <v>0</v>
      </c>
      <c r="L1193" s="152">
        <v>42500</v>
      </c>
      <c r="M1193" s="34"/>
      <c r="N1193" s="161">
        <v>2500</v>
      </c>
      <c r="O1193" s="171">
        <f t="shared" si="69"/>
        <v>234.3</v>
      </c>
      <c r="Q1193" s="181">
        <f t="shared" si="70"/>
        <v>482.7</v>
      </c>
    </row>
    <row r="1194" spans="1:17">
      <c r="A1194" s="5" t="s">
        <v>94</v>
      </c>
      <c r="C1194" s="121">
        <v>1458</v>
      </c>
      <c r="D1194" s="7" t="s">
        <v>1034</v>
      </c>
      <c r="F1194" s="8">
        <v>3.044</v>
      </c>
      <c r="G1194" s="93">
        <v>5</v>
      </c>
      <c r="H1194" s="4">
        <v>7700</v>
      </c>
      <c r="J1194" s="131">
        <v>7700</v>
      </c>
      <c r="K1194" s="143">
        <f t="shared" si="68"/>
        <v>0</v>
      </c>
      <c r="L1194" s="152">
        <v>42502</v>
      </c>
      <c r="M1194" s="34"/>
      <c r="N1194" s="161">
        <v>6483</v>
      </c>
      <c r="O1194" s="171">
        <f t="shared" si="69"/>
        <v>456.6</v>
      </c>
      <c r="Q1194" s="181">
        <f t="shared" si="70"/>
        <v>760.4</v>
      </c>
    </row>
    <row r="1195" spans="1:17">
      <c r="A1195" s="5" t="s">
        <v>921</v>
      </c>
      <c r="B1195" s="68">
        <v>89537931127</v>
      </c>
      <c r="C1195" s="119">
        <v>1459</v>
      </c>
      <c r="D1195" s="7" t="s">
        <v>1089</v>
      </c>
      <c r="F1195" s="8">
        <v>1.871</v>
      </c>
      <c r="G1195" s="93">
        <v>10</v>
      </c>
      <c r="H1195" s="4">
        <v>3854</v>
      </c>
      <c r="J1195" s="131">
        <v>3854</v>
      </c>
      <c r="K1195" s="143">
        <f t="shared" si="68"/>
        <v>0</v>
      </c>
      <c r="L1195" s="152">
        <v>42502</v>
      </c>
      <c r="M1195" s="34">
        <v>42517</v>
      </c>
      <c r="N1195" s="161">
        <v>3012</v>
      </c>
      <c r="O1195" s="171">
        <f t="shared" si="69"/>
        <v>280.64999999999998</v>
      </c>
      <c r="Q1195" s="181">
        <f t="shared" si="70"/>
        <v>561.35</v>
      </c>
    </row>
    <row r="1196" spans="1:17">
      <c r="A1196" s="5" t="s">
        <v>921</v>
      </c>
      <c r="B1196" s="68">
        <v>89537931127</v>
      </c>
      <c r="C1196" s="119">
        <v>1460</v>
      </c>
      <c r="D1196" s="7" t="s">
        <v>1090</v>
      </c>
      <c r="F1196" s="8">
        <v>3.7559999999999998</v>
      </c>
      <c r="G1196" s="93">
        <v>19</v>
      </c>
      <c r="H1196" s="4">
        <v>9503</v>
      </c>
      <c r="J1196" s="131">
        <v>9503</v>
      </c>
      <c r="K1196" s="143">
        <f t="shared" si="68"/>
        <v>0</v>
      </c>
      <c r="L1196" s="152">
        <v>42502</v>
      </c>
      <c r="M1196" s="34">
        <v>42517</v>
      </c>
      <c r="N1196" s="161">
        <v>8000</v>
      </c>
      <c r="O1196" s="171">
        <f t="shared" si="69"/>
        <v>563.4</v>
      </c>
      <c r="Q1196" s="181">
        <f t="shared" si="70"/>
        <v>939.6</v>
      </c>
    </row>
    <row r="1197" spans="1:17">
      <c r="A1197" s="5" t="s">
        <v>921</v>
      </c>
      <c r="B1197" s="68">
        <v>89537931127</v>
      </c>
      <c r="C1197" s="119">
        <v>1461</v>
      </c>
      <c r="D1197" s="7" t="s">
        <v>1091</v>
      </c>
      <c r="F1197" s="8">
        <v>0.99199999999999999</v>
      </c>
      <c r="G1197" s="93">
        <v>5</v>
      </c>
      <c r="H1197" s="4">
        <v>2043</v>
      </c>
      <c r="J1197" s="131">
        <v>2043</v>
      </c>
      <c r="K1197" s="143">
        <f t="shared" si="68"/>
        <v>0</v>
      </c>
      <c r="L1197" s="152">
        <v>42502</v>
      </c>
      <c r="M1197" s="34">
        <v>42517</v>
      </c>
      <c r="N1197" s="161">
        <v>1610</v>
      </c>
      <c r="O1197" s="171">
        <f t="shared" si="69"/>
        <v>148.80000000000001</v>
      </c>
      <c r="Q1197" s="181">
        <f t="shared" si="70"/>
        <v>284.2</v>
      </c>
    </row>
    <row r="1198" spans="1:17">
      <c r="A1198" s="5" t="s">
        <v>316</v>
      </c>
      <c r="C1198" s="119">
        <v>1462</v>
      </c>
      <c r="D1198" s="7" t="s">
        <v>1092</v>
      </c>
      <c r="F1198" s="8">
        <v>2.9220000000000002</v>
      </c>
      <c r="G1198" s="93">
        <v>11</v>
      </c>
      <c r="H1198" s="4">
        <v>6018</v>
      </c>
      <c r="J1198" s="131">
        <v>6018</v>
      </c>
      <c r="K1198" s="143">
        <f t="shared" si="68"/>
        <v>0</v>
      </c>
      <c r="L1198" s="152">
        <v>42502</v>
      </c>
      <c r="M1198" s="34">
        <v>42517</v>
      </c>
      <c r="N1198" s="161">
        <v>4704</v>
      </c>
      <c r="O1198" s="171">
        <f t="shared" si="69"/>
        <v>438.3</v>
      </c>
      <c r="Q1198" s="181">
        <f t="shared" si="70"/>
        <v>875.7</v>
      </c>
    </row>
    <row r="1199" spans="1:17">
      <c r="A1199" s="5" t="s">
        <v>1086</v>
      </c>
      <c r="B1199" s="68" t="s">
        <v>972</v>
      </c>
      <c r="C1199" s="119">
        <v>1463</v>
      </c>
      <c r="D1199" s="7" t="s">
        <v>955</v>
      </c>
      <c r="F1199" s="8">
        <v>1.9159999999999999</v>
      </c>
      <c r="G1199" s="93">
        <v>9</v>
      </c>
      <c r="H1199" s="4">
        <v>4848</v>
      </c>
      <c r="J1199" s="131">
        <v>4848</v>
      </c>
      <c r="K1199" s="143">
        <f t="shared" si="68"/>
        <v>0</v>
      </c>
      <c r="L1199" s="152">
        <v>42502</v>
      </c>
      <c r="M1199" s="34">
        <v>42516</v>
      </c>
      <c r="N1199" s="161">
        <v>4081</v>
      </c>
      <c r="O1199" s="171">
        <f t="shared" si="69"/>
        <v>287.39999999999998</v>
      </c>
      <c r="Q1199" s="181">
        <f t="shared" si="70"/>
        <v>479.6</v>
      </c>
    </row>
    <row r="1200" spans="1:17">
      <c r="A1200" s="5" t="s">
        <v>1086</v>
      </c>
      <c r="B1200" s="68" t="s">
        <v>972</v>
      </c>
      <c r="C1200" s="119">
        <v>1464</v>
      </c>
      <c r="D1200" s="7" t="s">
        <v>1093</v>
      </c>
      <c r="F1200" s="8">
        <v>1.728</v>
      </c>
      <c r="G1200" s="93">
        <v>7</v>
      </c>
      <c r="H1200" s="4">
        <v>4808</v>
      </c>
      <c r="J1200" s="131">
        <v>4808</v>
      </c>
      <c r="K1200" s="143">
        <f t="shared" si="68"/>
        <v>0</v>
      </c>
      <c r="L1200" s="152">
        <v>42502</v>
      </c>
      <c r="M1200" s="34">
        <v>42516</v>
      </c>
      <c r="N1200" s="161">
        <v>4112</v>
      </c>
      <c r="O1200" s="171">
        <f t="shared" si="69"/>
        <v>259.2</v>
      </c>
      <c r="Q1200" s="181">
        <f t="shared" si="70"/>
        <v>436.8</v>
      </c>
    </row>
    <row r="1201" spans="1:17">
      <c r="A1201" s="5" t="s">
        <v>874</v>
      </c>
      <c r="B1201" s="68" t="s">
        <v>875</v>
      </c>
      <c r="C1201" s="119">
        <v>1465</v>
      </c>
      <c r="D1201" s="7" t="s">
        <v>973</v>
      </c>
      <c r="F1201" s="8">
        <v>0.999</v>
      </c>
      <c r="G1201" s="93">
        <v>4</v>
      </c>
      <c r="H1201" s="4">
        <v>2530</v>
      </c>
      <c r="J1201" s="131">
        <v>2530</v>
      </c>
      <c r="K1201" s="143">
        <f t="shared" si="68"/>
        <v>0</v>
      </c>
      <c r="L1201" s="152">
        <v>42503</v>
      </c>
      <c r="M1201" s="34">
        <v>42517</v>
      </c>
      <c r="N1201" s="161">
        <v>2130</v>
      </c>
      <c r="O1201" s="171">
        <f t="shared" si="69"/>
        <v>149.85</v>
      </c>
      <c r="Q1201" s="181">
        <f t="shared" si="70"/>
        <v>250.15</v>
      </c>
    </row>
    <row r="1202" spans="1:17">
      <c r="A1202" s="5" t="s">
        <v>874</v>
      </c>
      <c r="B1202" s="68" t="s">
        <v>875</v>
      </c>
      <c r="C1202" s="119">
        <v>1466</v>
      </c>
      <c r="D1202" s="7" t="s">
        <v>959</v>
      </c>
      <c r="F1202" s="8">
        <v>0.997</v>
      </c>
      <c r="G1202" s="93">
        <v>5</v>
      </c>
      <c r="H1202" s="4">
        <v>2230</v>
      </c>
      <c r="J1202" s="131">
        <v>2230</v>
      </c>
      <c r="K1202" s="143">
        <f t="shared" si="68"/>
        <v>0</v>
      </c>
      <c r="L1202" s="152">
        <v>42503</v>
      </c>
      <c r="M1202" s="34">
        <v>42517</v>
      </c>
      <c r="N1202" s="161">
        <v>1830</v>
      </c>
      <c r="O1202" s="171">
        <f t="shared" si="69"/>
        <v>149.55000000000001</v>
      </c>
      <c r="Q1202" s="181">
        <f t="shared" si="70"/>
        <v>250.45</v>
      </c>
    </row>
    <row r="1203" spans="1:17">
      <c r="A1203" s="5" t="s">
        <v>874</v>
      </c>
      <c r="B1203" s="68" t="s">
        <v>875</v>
      </c>
      <c r="C1203" s="119">
        <v>1467</v>
      </c>
      <c r="D1203" s="7" t="s">
        <v>644</v>
      </c>
      <c r="F1203" s="8">
        <v>0.84699999999999998</v>
      </c>
      <c r="G1203" s="93">
        <v>3</v>
      </c>
      <c r="H1203" s="4">
        <v>2230</v>
      </c>
      <c r="J1203" s="131">
        <v>2230</v>
      </c>
      <c r="K1203" s="143">
        <f t="shared" si="68"/>
        <v>0</v>
      </c>
      <c r="L1203" s="152">
        <v>42503</v>
      </c>
      <c r="M1203" s="34">
        <v>42517</v>
      </c>
      <c r="N1203" s="161">
        <v>1830</v>
      </c>
      <c r="O1203" s="171">
        <f t="shared" si="69"/>
        <v>127.05</v>
      </c>
      <c r="Q1203" s="181">
        <f t="shared" si="70"/>
        <v>272.95</v>
      </c>
    </row>
    <row r="1204" spans="1:17">
      <c r="A1204" s="5" t="s">
        <v>730</v>
      </c>
      <c r="B1204" s="68">
        <v>89231188522</v>
      </c>
      <c r="C1204" s="119">
        <v>1468</v>
      </c>
      <c r="D1204" s="7" t="s">
        <v>982</v>
      </c>
      <c r="F1204" s="8">
        <v>0.48</v>
      </c>
      <c r="G1204" s="93">
        <v>4</v>
      </c>
      <c r="H1204" s="4">
        <v>2565</v>
      </c>
      <c r="J1204" s="131">
        <v>2565</v>
      </c>
      <c r="K1204" s="143">
        <f t="shared" si="68"/>
        <v>0</v>
      </c>
      <c r="L1204" s="152">
        <v>42503</v>
      </c>
      <c r="M1204" s="34"/>
      <c r="N1204" s="161">
        <v>1578</v>
      </c>
      <c r="O1204" s="171">
        <f t="shared" si="69"/>
        <v>72</v>
      </c>
      <c r="Q1204" s="181">
        <f t="shared" si="70"/>
        <v>915</v>
      </c>
    </row>
    <row r="1205" spans="1:17">
      <c r="A1205" s="5" t="s">
        <v>730</v>
      </c>
      <c r="B1205" s="68">
        <v>89231188522</v>
      </c>
      <c r="C1205" s="119">
        <v>1469</v>
      </c>
      <c r="D1205" s="7" t="s">
        <v>1031</v>
      </c>
      <c r="F1205" s="8">
        <v>0.99399999999999999</v>
      </c>
      <c r="G1205" s="93">
        <v>3</v>
      </c>
      <c r="H1205" s="4">
        <v>2230</v>
      </c>
      <c r="J1205" s="131">
        <v>2230</v>
      </c>
      <c r="K1205" s="143">
        <f t="shared" si="68"/>
        <v>0</v>
      </c>
      <c r="L1205" s="152">
        <v>42503</v>
      </c>
      <c r="M1205" s="34">
        <v>42516</v>
      </c>
      <c r="N1205" s="161">
        <v>1830</v>
      </c>
      <c r="O1205" s="171">
        <f t="shared" si="69"/>
        <v>149.1</v>
      </c>
      <c r="Q1205" s="181">
        <f t="shared" si="70"/>
        <v>250.9</v>
      </c>
    </row>
    <row r="1206" spans="1:17">
      <c r="A1206" s="5" t="s">
        <v>730</v>
      </c>
      <c r="B1206" s="68">
        <v>89231188522</v>
      </c>
      <c r="C1206" s="119">
        <v>1470</v>
      </c>
      <c r="D1206" s="7" t="s">
        <v>540</v>
      </c>
      <c r="F1206" s="8">
        <v>1</v>
      </c>
      <c r="G1206" s="93">
        <v>6</v>
      </c>
      <c r="H1206" s="4">
        <v>2280</v>
      </c>
      <c r="J1206" s="131">
        <v>2280</v>
      </c>
      <c r="K1206" s="143">
        <f t="shared" si="68"/>
        <v>0</v>
      </c>
      <c r="L1206" s="152">
        <v>42503</v>
      </c>
      <c r="M1206" s="34">
        <v>42516</v>
      </c>
      <c r="N1206" s="161">
        <v>1830</v>
      </c>
      <c r="O1206" s="171">
        <f t="shared" si="69"/>
        <v>150</v>
      </c>
      <c r="Q1206" s="181">
        <f t="shared" si="70"/>
        <v>300</v>
      </c>
    </row>
    <row r="1207" spans="1:17">
      <c r="A1207" s="5" t="s">
        <v>890</v>
      </c>
      <c r="B1207" s="68" t="s">
        <v>893</v>
      </c>
      <c r="C1207" s="119">
        <v>1471</v>
      </c>
      <c r="D1207" s="7" t="s">
        <v>1094</v>
      </c>
      <c r="F1207" s="8">
        <v>0.501</v>
      </c>
      <c r="G1207" s="93">
        <v>1</v>
      </c>
      <c r="H1207" s="4">
        <v>1710</v>
      </c>
      <c r="J1207" s="131">
        <v>1710</v>
      </c>
      <c r="K1207" s="143">
        <f t="shared" si="68"/>
        <v>0</v>
      </c>
      <c r="L1207" s="152">
        <v>42506</v>
      </c>
      <c r="M1207" s="34">
        <v>42527</v>
      </c>
      <c r="N1207" s="161">
        <v>1310</v>
      </c>
      <c r="O1207" s="171">
        <f t="shared" si="69"/>
        <v>75.150000000000006</v>
      </c>
      <c r="Q1207" s="181">
        <f t="shared" si="70"/>
        <v>324.85000000000002</v>
      </c>
    </row>
    <row r="1208" spans="1:17">
      <c r="A1208" s="5" t="s">
        <v>879</v>
      </c>
      <c r="B1208" s="68" t="s">
        <v>880</v>
      </c>
      <c r="C1208" s="119">
        <v>1472</v>
      </c>
      <c r="D1208" s="7" t="s">
        <v>1095</v>
      </c>
      <c r="F1208" s="8">
        <v>11.786</v>
      </c>
      <c r="G1208" s="93">
        <v>55</v>
      </c>
      <c r="H1208" s="4">
        <v>20154</v>
      </c>
      <c r="J1208" s="131">
        <v>20154</v>
      </c>
      <c r="K1208" s="143">
        <f t="shared" si="68"/>
        <v>0</v>
      </c>
      <c r="L1208" s="152">
        <v>42508</v>
      </c>
      <c r="M1208" s="34">
        <v>42520</v>
      </c>
      <c r="N1208" s="161">
        <v>15450</v>
      </c>
      <c r="O1208" s="171">
        <f t="shared" si="69"/>
        <v>1767.8999999999999</v>
      </c>
      <c r="Q1208" s="181">
        <f t="shared" si="70"/>
        <v>2936.1000000000004</v>
      </c>
    </row>
    <row r="1209" spans="1:17">
      <c r="A1209" s="5" t="s">
        <v>879</v>
      </c>
      <c r="B1209" s="68" t="s">
        <v>880</v>
      </c>
      <c r="C1209" s="119">
        <v>1473</v>
      </c>
      <c r="D1209" s="7" t="s">
        <v>1096</v>
      </c>
      <c r="F1209" s="8">
        <v>2.1480000000000001</v>
      </c>
      <c r="G1209" s="93">
        <v>12</v>
      </c>
      <c r="H1209" s="4">
        <v>4873</v>
      </c>
      <c r="J1209" s="131">
        <v>4873</v>
      </c>
      <c r="K1209" s="143">
        <f t="shared" si="68"/>
        <v>0</v>
      </c>
      <c r="L1209" s="152">
        <v>42508</v>
      </c>
      <c r="M1209" s="34">
        <v>42520</v>
      </c>
      <c r="N1209" s="161">
        <v>4013</v>
      </c>
      <c r="O1209" s="171">
        <f t="shared" si="69"/>
        <v>322.20000000000005</v>
      </c>
      <c r="Q1209" s="181">
        <f t="shared" si="70"/>
        <v>537.79999999999995</v>
      </c>
    </row>
    <row r="1210" spans="1:17">
      <c r="A1210" s="5" t="s">
        <v>874</v>
      </c>
      <c r="B1210" s="68" t="s">
        <v>875</v>
      </c>
      <c r="C1210" s="119">
        <v>1474</v>
      </c>
      <c r="D1210" s="7" t="s">
        <v>1046</v>
      </c>
      <c r="F1210" s="8">
        <v>1.099</v>
      </c>
      <c r="G1210" s="93">
        <v>4</v>
      </c>
      <c r="H1210" s="4">
        <v>2263</v>
      </c>
      <c r="J1210" s="131">
        <v>2263</v>
      </c>
      <c r="K1210" s="143">
        <f t="shared" si="68"/>
        <v>0</v>
      </c>
      <c r="L1210" s="152">
        <v>42508</v>
      </c>
      <c r="M1210" s="34">
        <v>42517</v>
      </c>
      <c r="N1210" s="161">
        <v>1770</v>
      </c>
      <c r="O1210" s="171">
        <f t="shared" si="69"/>
        <v>164.85</v>
      </c>
      <c r="Q1210" s="181">
        <f t="shared" si="70"/>
        <v>328.15</v>
      </c>
    </row>
    <row r="1211" spans="1:17">
      <c r="A1211" s="5" t="s">
        <v>849</v>
      </c>
      <c r="C1211" s="119">
        <v>1475</v>
      </c>
      <c r="D1211" s="7" t="s">
        <v>1097</v>
      </c>
      <c r="F1211" s="8">
        <v>2.9910000000000001</v>
      </c>
      <c r="G1211" s="93">
        <v>4</v>
      </c>
      <c r="H1211" s="4">
        <v>4994</v>
      </c>
      <c r="I1211" s="37"/>
      <c r="J1211" s="131">
        <v>4994</v>
      </c>
      <c r="K1211" s="143">
        <f t="shared" si="68"/>
        <v>0</v>
      </c>
      <c r="L1211" s="152">
        <v>42508</v>
      </c>
      <c r="M1211" s="34">
        <v>42527</v>
      </c>
      <c r="N1211" s="161">
        <v>3650</v>
      </c>
      <c r="O1211" s="171">
        <f t="shared" si="69"/>
        <v>448.65000000000003</v>
      </c>
      <c r="Q1211" s="181">
        <f t="shared" si="70"/>
        <v>895.34999999999991</v>
      </c>
    </row>
    <row r="1212" spans="1:17">
      <c r="A1212" s="5" t="s">
        <v>1086</v>
      </c>
      <c r="B1212" s="68" t="s">
        <v>972</v>
      </c>
      <c r="C1212" s="121">
        <v>1476</v>
      </c>
      <c r="D1212" s="7" t="s">
        <v>183</v>
      </c>
      <c r="F1212" s="8">
        <v>0.499</v>
      </c>
      <c r="G1212" s="93" t="s">
        <v>109</v>
      </c>
      <c r="H1212" s="4">
        <v>3344</v>
      </c>
      <c r="J1212" s="131">
        <v>3344</v>
      </c>
      <c r="K1212" s="143">
        <f t="shared" si="68"/>
        <v>0</v>
      </c>
      <c r="L1212" s="152">
        <v>42508</v>
      </c>
      <c r="M1212" s="34">
        <v>42527</v>
      </c>
      <c r="N1212" s="161">
        <v>2860</v>
      </c>
      <c r="O1212" s="171">
        <f t="shared" si="69"/>
        <v>74.849999999999994</v>
      </c>
      <c r="Q1212" s="181">
        <f t="shared" si="70"/>
        <v>409.15</v>
      </c>
    </row>
    <row r="1213" spans="1:17">
      <c r="A1213" s="5" t="s">
        <v>1086</v>
      </c>
      <c r="B1213" s="68" t="s">
        <v>972</v>
      </c>
      <c r="C1213" s="121">
        <v>1477</v>
      </c>
      <c r="D1213" s="7" t="s">
        <v>1098</v>
      </c>
      <c r="F1213" s="8">
        <v>0.42899999999999999</v>
      </c>
      <c r="G1213" s="93" t="s">
        <v>524</v>
      </c>
      <c r="H1213" s="4">
        <v>2873</v>
      </c>
      <c r="J1213" s="131">
        <v>2873</v>
      </c>
      <c r="K1213" s="143">
        <f t="shared" si="68"/>
        <v>0</v>
      </c>
      <c r="L1213" s="152">
        <v>42508</v>
      </c>
      <c r="M1213" s="34">
        <v>42527</v>
      </c>
      <c r="N1213" s="161">
        <v>2595</v>
      </c>
      <c r="O1213" s="171">
        <f t="shared" si="69"/>
        <v>64.349999999999994</v>
      </c>
      <c r="Q1213" s="181">
        <f t="shared" si="70"/>
        <v>213.65</v>
      </c>
    </row>
    <row r="1214" spans="1:17">
      <c r="A1214" s="5" t="s">
        <v>1086</v>
      </c>
      <c r="B1214" s="68" t="s">
        <v>972</v>
      </c>
      <c r="C1214" s="121">
        <v>1478</v>
      </c>
      <c r="D1214" s="7" t="s">
        <v>183</v>
      </c>
      <c r="F1214" s="8">
        <v>1.7370000000000001</v>
      </c>
      <c r="G1214" s="93">
        <v>8</v>
      </c>
      <c r="H1214" s="4">
        <v>4603</v>
      </c>
      <c r="J1214" s="131">
        <v>4603</v>
      </c>
      <c r="K1214" s="143">
        <f t="shared" si="68"/>
        <v>0</v>
      </c>
      <c r="L1214" s="152">
        <v>42508</v>
      </c>
      <c r="M1214" s="34">
        <v>42527</v>
      </c>
      <c r="N1214" s="161">
        <v>3265</v>
      </c>
      <c r="O1214" s="171">
        <f t="shared" si="69"/>
        <v>260.55</v>
      </c>
      <c r="Q1214" s="181">
        <f t="shared" si="70"/>
        <v>1077.45</v>
      </c>
    </row>
    <row r="1215" spans="1:17">
      <c r="A1215" s="5" t="s">
        <v>1086</v>
      </c>
      <c r="B1215" s="68" t="s">
        <v>972</v>
      </c>
      <c r="C1215" s="121">
        <v>1479</v>
      </c>
      <c r="D1215" s="7" t="s">
        <v>1098</v>
      </c>
      <c r="F1215" s="8">
        <v>2.2229999999999999</v>
      </c>
      <c r="G1215" s="93">
        <v>15</v>
      </c>
      <c r="H1215" s="4">
        <v>5890</v>
      </c>
      <c r="J1215" s="131">
        <v>5890</v>
      </c>
      <c r="K1215" s="143">
        <f t="shared" si="68"/>
        <v>0</v>
      </c>
      <c r="L1215" s="152">
        <v>42508</v>
      </c>
      <c r="M1215" s="34">
        <v>42527</v>
      </c>
      <c r="N1215" s="161">
        <v>5001</v>
      </c>
      <c r="O1215" s="171">
        <f t="shared" si="69"/>
        <v>333.45</v>
      </c>
      <c r="Q1215" s="181">
        <f t="shared" si="70"/>
        <v>555.54999999999995</v>
      </c>
    </row>
    <row r="1216" spans="1:17">
      <c r="A1216" s="5" t="s">
        <v>509</v>
      </c>
      <c r="C1216" s="124">
        <v>1480</v>
      </c>
      <c r="D1216" s="7" t="s">
        <v>960</v>
      </c>
      <c r="F1216" s="8">
        <v>3.8380000000000001</v>
      </c>
      <c r="G1216" s="93">
        <v>14</v>
      </c>
      <c r="H1216" s="4">
        <v>10915</v>
      </c>
      <c r="J1216" s="131">
        <v>10915</v>
      </c>
      <c r="K1216" s="143">
        <f t="shared" si="68"/>
        <v>0</v>
      </c>
      <c r="L1216" s="152">
        <v>42510</v>
      </c>
      <c r="M1216" s="34">
        <v>42524</v>
      </c>
      <c r="N1216" s="161">
        <v>8775</v>
      </c>
      <c r="O1216" s="171">
        <f t="shared" si="69"/>
        <v>575.70000000000005</v>
      </c>
      <c r="Q1216" s="181">
        <f t="shared" si="70"/>
        <v>1564.3</v>
      </c>
    </row>
    <row r="1217" spans="1:17">
      <c r="A1217" s="5" t="s">
        <v>509</v>
      </c>
      <c r="C1217" s="121">
        <v>1481</v>
      </c>
      <c r="D1217" s="7" t="s">
        <v>1099</v>
      </c>
      <c r="F1217" s="8">
        <v>1.052</v>
      </c>
      <c r="G1217" s="93">
        <v>3</v>
      </c>
      <c r="H1217" s="4">
        <v>2600</v>
      </c>
      <c r="J1217" s="131">
        <v>2600</v>
      </c>
      <c r="K1217" s="143">
        <f t="shared" si="68"/>
        <v>0</v>
      </c>
      <c r="L1217" s="152">
        <v>42510</v>
      </c>
      <c r="M1217" s="34">
        <v>42524</v>
      </c>
      <c r="N1217" s="161">
        <v>2156</v>
      </c>
      <c r="O1217" s="171">
        <f t="shared" si="69"/>
        <v>157.80000000000001</v>
      </c>
      <c r="Q1217" s="181">
        <f t="shared" si="70"/>
        <v>286.2</v>
      </c>
    </row>
    <row r="1218" spans="1:17">
      <c r="A1218" s="5" t="s">
        <v>1003</v>
      </c>
      <c r="B1218" s="68">
        <v>89835861819</v>
      </c>
      <c r="C1218" s="121">
        <v>1482</v>
      </c>
      <c r="D1218" s="7" t="s">
        <v>1100</v>
      </c>
      <c r="F1218" s="8">
        <v>2.2519999999999998</v>
      </c>
      <c r="G1218" s="93">
        <v>10</v>
      </c>
      <c r="H1218" s="4">
        <v>3850</v>
      </c>
      <c r="J1218" s="131">
        <v>3850</v>
      </c>
      <c r="K1218" s="143">
        <f t="shared" si="68"/>
        <v>0</v>
      </c>
      <c r="L1218" s="152">
        <v>42510</v>
      </c>
      <c r="M1218" s="34"/>
      <c r="N1218" s="161">
        <v>2950</v>
      </c>
      <c r="O1218" s="171">
        <f t="shared" si="69"/>
        <v>337.79999999999995</v>
      </c>
      <c r="Q1218" s="181">
        <f t="shared" si="70"/>
        <v>562.20000000000005</v>
      </c>
    </row>
    <row r="1219" spans="1:17">
      <c r="A1219" s="5" t="s">
        <v>1003</v>
      </c>
      <c r="B1219" s="68">
        <v>89835861819</v>
      </c>
      <c r="C1219" s="121">
        <v>1483</v>
      </c>
      <c r="D1219" s="7" t="s">
        <v>1101</v>
      </c>
      <c r="F1219" s="8">
        <v>2.5750000000000002</v>
      </c>
      <c r="G1219" s="93">
        <v>11</v>
      </c>
      <c r="H1219" s="4">
        <v>8403</v>
      </c>
      <c r="J1219" s="131">
        <v>8403</v>
      </c>
      <c r="K1219" s="143">
        <f t="shared" si="68"/>
        <v>0</v>
      </c>
      <c r="L1219" s="152">
        <v>42510</v>
      </c>
      <c r="M1219" s="34"/>
      <c r="N1219" s="161">
        <v>3373</v>
      </c>
      <c r="O1219" s="171">
        <f t="shared" si="69"/>
        <v>386.25</v>
      </c>
      <c r="Q1219" s="181">
        <f t="shared" si="70"/>
        <v>4643.75</v>
      </c>
    </row>
    <row r="1220" spans="1:17">
      <c r="A1220" s="5" t="s">
        <v>91</v>
      </c>
      <c r="B1220" s="68" t="s">
        <v>1102</v>
      </c>
      <c r="C1220" s="119">
        <v>1484</v>
      </c>
      <c r="D1220" s="7" t="s">
        <v>1077</v>
      </c>
      <c r="F1220" s="8">
        <v>1.653</v>
      </c>
      <c r="G1220" s="93">
        <v>11</v>
      </c>
      <c r="H1220" s="4">
        <v>3770</v>
      </c>
      <c r="J1220" s="131">
        <v>3770</v>
      </c>
      <c r="K1220" s="143">
        <f t="shared" si="68"/>
        <v>0</v>
      </c>
      <c r="L1220" s="152">
        <v>42510</v>
      </c>
      <c r="M1220" s="34">
        <v>42530</v>
      </c>
      <c r="N1220" s="161">
        <v>3107</v>
      </c>
      <c r="O1220" s="171">
        <f t="shared" si="69"/>
        <v>247.95000000000002</v>
      </c>
      <c r="Q1220" s="181">
        <f t="shared" si="70"/>
        <v>415.04999999999995</v>
      </c>
    </row>
    <row r="1221" spans="1:17">
      <c r="A1221" s="5" t="s">
        <v>964</v>
      </c>
      <c r="B1221" s="68" t="s">
        <v>968</v>
      </c>
      <c r="C1221" s="121">
        <v>1485</v>
      </c>
      <c r="D1221" s="7" t="s">
        <v>1097</v>
      </c>
      <c r="F1221" s="8">
        <v>8.7780000000000005</v>
      </c>
      <c r="G1221" s="93">
        <v>28</v>
      </c>
      <c r="H1221" s="4">
        <v>18082</v>
      </c>
      <c r="J1221" s="131">
        <v>18082</v>
      </c>
      <c r="K1221" s="143">
        <f t="shared" si="68"/>
        <v>0</v>
      </c>
      <c r="L1221" s="152">
        <v>42510</v>
      </c>
      <c r="M1221" s="34"/>
      <c r="N1221" s="161">
        <v>14141</v>
      </c>
      <c r="O1221" s="171">
        <f t="shared" si="69"/>
        <v>1316.7</v>
      </c>
      <c r="Q1221" s="181">
        <f t="shared" si="70"/>
        <v>2624.3</v>
      </c>
    </row>
    <row r="1222" spans="1:17">
      <c r="A1222" s="5" t="s">
        <v>1075</v>
      </c>
      <c r="C1222" s="121">
        <v>1486</v>
      </c>
      <c r="D1222" s="7" t="s">
        <v>631</v>
      </c>
      <c r="F1222" s="8">
        <v>1.4339999999999999</v>
      </c>
      <c r="G1222" s="93">
        <v>6</v>
      </c>
      <c r="H1222" s="4">
        <v>3754</v>
      </c>
      <c r="J1222" s="131">
        <v>3754</v>
      </c>
      <c r="K1222" s="143">
        <f t="shared" si="68"/>
        <v>0</v>
      </c>
      <c r="L1222" s="152">
        <v>42510</v>
      </c>
      <c r="M1222" s="34"/>
      <c r="N1222" s="161">
        <v>3160</v>
      </c>
      <c r="O1222" s="171">
        <f t="shared" si="69"/>
        <v>215.1</v>
      </c>
      <c r="Q1222" s="181">
        <f t="shared" si="70"/>
        <v>378.9</v>
      </c>
    </row>
    <row r="1223" spans="1:17">
      <c r="A1223" s="5" t="s">
        <v>1075</v>
      </c>
      <c r="C1223" s="121">
        <v>1487</v>
      </c>
      <c r="D1223" s="7" t="s">
        <v>895</v>
      </c>
      <c r="F1223" s="8">
        <v>1.2290000000000001</v>
      </c>
      <c r="G1223" s="93">
        <v>8</v>
      </c>
      <c r="H1223" s="4">
        <v>2102</v>
      </c>
      <c r="J1223" s="131">
        <v>2102</v>
      </c>
      <c r="K1223" s="143">
        <f t="shared" si="68"/>
        <v>0</v>
      </c>
      <c r="L1223" s="152">
        <v>42510</v>
      </c>
      <c r="M1223" s="34"/>
      <c r="N1223" s="161">
        <v>1610</v>
      </c>
      <c r="O1223" s="171">
        <f t="shared" si="69"/>
        <v>184.35000000000002</v>
      </c>
      <c r="Q1223" s="181">
        <f t="shared" si="70"/>
        <v>307.64999999999998</v>
      </c>
    </row>
    <row r="1224" spans="1:17">
      <c r="A1224" s="5" t="s">
        <v>1103</v>
      </c>
      <c r="C1224" s="119">
        <v>1488</v>
      </c>
      <c r="D1224" s="7" t="s">
        <v>1047</v>
      </c>
      <c r="F1224" s="8">
        <v>1.05</v>
      </c>
      <c r="G1224" s="93">
        <v>6</v>
      </c>
      <c r="H1224" s="4">
        <v>2800</v>
      </c>
      <c r="J1224" s="131">
        <v>2800</v>
      </c>
      <c r="K1224" s="143">
        <f t="shared" si="68"/>
        <v>0</v>
      </c>
      <c r="L1224" s="152">
        <v>42513</v>
      </c>
      <c r="M1224" s="34"/>
      <c r="N1224" s="161">
        <v>1974</v>
      </c>
      <c r="O1224" s="171">
        <f t="shared" si="69"/>
        <v>157.5</v>
      </c>
      <c r="Q1224" s="181">
        <f t="shared" si="70"/>
        <v>668.5</v>
      </c>
    </row>
    <row r="1225" spans="1:17">
      <c r="A1225" s="5" t="s">
        <v>465</v>
      </c>
      <c r="B1225" s="68" t="s">
        <v>868</v>
      </c>
      <c r="C1225" s="121">
        <v>1489</v>
      </c>
      <c r="D1225" s="7" t="s">
        <v>1046</v>
      </c>
      <c r="F1225" s="8">
        <v>2.8650000000000002</v>
      </c>
      <c r="G1225" s="93">
        <v>11</v>
      </c>
      <c r="H1225" s="4">
        <v>5902</v>
      </c>
      <c r="J1225" s="131">
        <v>5902</v>
      </c>
      <c r="K1225" s="143">
        <f t="shared" si="68"/>
        <v>0</v>
      </c>
      <c r="L1225" s="152">
        <v>42513</v>
      </c>
      <c r="M1225" s="34"/>
      <c r="N1225" s="161">
        <v>4612</v>
      </c>
      <c r="O1225" s="171">
        <f t="shared" si="69"/>
        <v>429.75000000000006</v>
      </c>
      <c r="Q1225" s="181">
        <f t="shared" si="70"/>
        <v>860.25</v>
      </c>
    </row>
    <row r="1226" spans="1:17">
      <c r="A1226" s="5" t="s">
        <v>465</v>
      </c>
      <c r="B1226" s="68" t="s">
        <v>868</v>
      </c>
      <c r="C1226" s="121">
        <v>1490</v>
      </c>
      <c r="D1226" s="7" t="s">
        <v>1104</v>
      </c>
      <c r="F1226" s="8">
        <v>4.2380000000000004</v>
      </c>
      <c r="G1226" s="93">
        <v>18</v>
      </c>
      <c r="H1226" s="4">
        <v>7246</v>
      </c>
      <c r="J1226" s="131">
        <v>7246</v>
      </c>
      <c r="K1226" s="143">
        <f t="shared" si="68"/>
        <v>0</v>
      </c>
      <c r="L1226" s="152">
        <v>42513</v>
      </c>
      <c r="M1226" s="34"/>
      <c r="N1226" s="161">
        <v>5551</v>
      </c>
      <c r="O1226" s="171">
        <f t="shared" si="69"/>
        <v>635.70000000000005</v>
      </c>
      <c r="Q1226" s="181">
        <f t="shared" si="70"/>
        <v>1059.3</v>
      </c>
    </row>
    <row r="1227" spans="1:17">
      <c r="A1227" s="5" t="s">
        <v>749</v>
      </c>
      <c r="B1227" s="68" t="s">
        <v>758</v>
      </c>
      <c r="C1227" s="119">
        <v>1491</v>
      </c>
      <c r="D1227" s="7" t="s">
        <v>1105</v>
      </c>
      <c r="F1227" s="8">
        <v>0.13300000000000001</v>
      </c>
      <c r="G1227" s="93">
        <v>1</v>
      </c>
      <c r="H1227" s="4">
        <v>1710</v>
      </c>
      <c r="J1227" s="131">
        <v>1710</v>
      </c>
      <c r="K1227" s="143">
        <f t="shared" si="68"/>
        <v>0</v>
      </c>
      <c r="L1227" s="152">
        <v>42513</v>
      </c>
      <c r="M1227" s="34">
        <v>42527</v>
      </c>
      <c r="N1227" s="161">
        <v>824</v>
      </c>
      <c r="O1227" s="171">
        <f t="shared" si="69"/>
        <v>19.950000000000003</v>
      </c>
      <c r="Q1227" s="181">
        <f t="shared" si="70"/>
        <v>866.05</v>
      </c>
    </row>
    <row r="1228" spans="1:17">
      <c r="A1228" s="5" t="s">
        <v>749</v>
      </c>
      <c r="B1228" s="68" t="s">
        <v>758</v>
      </c>
      <c r="C1228" s="119">
        <v>1492</v>
      </c>
      <c r="D1228" s="7" t="s">
        <v>483</v>
      </c>
      <c r="F1228" s="8">
        <v>2.1190000000000002</v>
      </c>
      <c r="G1228" s="93">
        <v>8</v>
      </c>
      <c r="H1228" s="4">
        <v>4832</v>
      </c>
      <c r="J1228" s="131">
        <v>4832</v>
      </c>
      <c r="K1228" s="143">
        <f t="shared" si="68"/>
        <v>0</v>
      </c>
      <c r="L1228" s="152">
        <v>42514</v>
      </c>
      <c r="M1228" s="34">
        <v>42527</v>
      </c>
      <c r="N1228" s="161">
        <v>3983</v>
      </c>
      <c r="O1228" s="171">
        <f t="shared" si="69"/>
        <v>317.85000000000002</v>
      </c>
      <c r="Q1228" s="181">
        <f t="shared" si="70"/>
        <v>531.15</v>
      </c>
    </row>
    <row r="1229" spans="1:17">
      <c r="A1229" s="5" t="s">
        <v>749</v>
      </c>
      <c r="B1229" s="68" t="s">
        <v>758</v>
      </c>
      <c r="C1229" s="119">
        <v>1493</v>
      </c>
      <c r="D1229" s="7" t="s">
        <v>1106</v>
      </c>
      <c r="F1229" s="8">
        <v>1.34</v>
      </c>
      <c r="G1229" s="93">
        <v>10</v>
      </c>
      <c r="H1229" s="4">
        <v>3552</v>
      </c>
      <c r="J1229" s="131">
        <v>3552</v>
      </c>
      <c r="K1229" s="143">
        <f t="shared" si="68"/>
        <v>0</v>
      </c>
      <c r="L1229" s="152">
        <v>42514</v>
      </c>
      <c r="M1229" s="34">
        <v>42527</v>
      </c>
      <c r="N1229" s="161">
        <v>3015</v>
      </c>
      <c r="O1229" s="171">
        <f t="shared" si="69"/>
        <v>201</v>
      </c>
      <c r="Q1229" s="181">
        <f t="shared" si="70"/>
        <v>336</v>
      </c>
    </row>
    <row r="1230" spans="1:17">
      <c r="A1230" s="5" t="s">
        <v>1107</v>
      </c>
      <c r="B1230" s="68" t="s">
        <v>1108</v>
      </c>
      <c r="C1230" s="121">
        <v>1494</v>
      </c>
      <c r="D1230" s="7" t="s">
        <v>1109</v>
      </c>
      <c r="F1230" s="8">
        <v>4.8899999999999997</v>
      </c>
      <c r="G1230" s="93">
        <v>9</v>
      </c>
      <c r="H1230" s="4">
        <v>17212</v>
      </c>
      <c r="J1230" s="131">
        <v>17212</v>
      </c>
      <c r="K1230" s="143">
        <f t="shared" si="68"/>
        <v>0</v>
      </c>
      <c r="L1230" s="152">
        <v>42515</v>
      </c>
      <c r="M1230" s="34">
        <v>42536</v>
      </c>
      <c r="N1230" s="161">
        <v>15012</v>
      </c>
      <c r="O1230" s="171">
        <f t="shared" si="69"/>
        <v>733.5</v>
      </c>
      <c r="Q1230" s="181">
        <f t="shared" si="70"/>
        <v>1466.5</v>
      </c>
    </row>
    <row r="1231" spans="1:17">
      <c r="A1231" s="5" t="s">
        <v>603</v>
      </c>
      <c r="C1231" s="121">
        <v>1495</v>
      </c>
      <c r="D1231" s="7" t="s">
        <v>1110</v>
      </c>
      <c r="F1231" s="8">
        <v>1.0980000000000001</v>
      </c>
      <c r="G1231" s="93">
        <v>8</v>
      </c>
      <c r="H1231" s="4">
        <v>3783</v>
      </c>
      <c r="J1231" s="131">
        <v>3783</v>
      </c>
      <c r="K1231" s="143">
        <f t="shared" si="68"/>
        <v>0</v>
      </c>
      <c r="L1231" s="152">
        <v>42515</v>
      </c>
      <c r="M1231" s="34"/>
      <c r="N1231" s="161">
        <v>2298</v>
      </c>
      <c r="O1231" s="171">
        <f t="shared" si="69"/>
        <v>164.70000000000002</v>
      </c>
      <c r="Q1231" s="181">
        <f t="shared" si="70"/>
        <v>1320.3</v>
      </c>
    </row>
    <row r="1232" spans="1:17">
      <c r="A1232" s="5" t="s">
        <v>1111</v>
      </c>
      <c r="B1232" s="68" t="s">
        <v>1112</v>
      </c>
      <c r="C1232" s="119">
        <v>1496</v>
      </c>
      <c r="D1232" s="7" t="s">
        <v>1113</v>
      </c>
      <c r="F1232" s="8">
        <v>1.6220000000000001</v>
      </c>
      <c r="G1232" s="93">
        <v>7</v>
      </c>
      <c r="H1232" s="4">
        <v>4670</v>
      </c>
      <c r="J1232" s="131">
        <v>4670</v>
      </c>
      <c r="K1232" s="143">
        <f t="shared" si="68"/>
        <v>0</v>
      </c>
      <c r="L1232" s="152">
        <v>42527</v>
      </c>
      <c r="M1232" s="34">
        <v>42543</v>
      </c>
      <c r="N1232" s="161">
        <v>3860</v>
      </c>
      <c r="O1232" s="171">
        <f t="shared" si="69"/>
        <v>243.3</v>
      </c>
      <c r="Q1232" s="181">
        <f t="shared" si="70"/>
        <v>566.70000000000005</v>
      </c>
    </row>
    <row r="1233" spans="1:17">
      <c r="A1233" s="5" t="s">
        <v>874</v>
      </c>
      <c r="B1233" s="68" t="s">
        <v>875</v>
      </c>
      <c r="C1233" s="121">
        <v>1497</v>
      </c>
      <c r="D1233" s="7" t="s">
        <v>644</v>
      </c>
      <c r="F1233" s="8">
        <v>1.6639999999999999</v>
      </c>
      <c r="G1233" s="93">
        <v>7</v>
      </c>
      <c r="H1233" s="4">
        <v>3710</v>
      </c>
      <c r="J1233" s="131">
        <v>3710</v>
      </c>
      <c r="K1233" s="143">
        <f t="shared" si="68"/>
        <v>0</v>
      </c>
      <c r="L1233" s="152">
        <v>42527</v>
      </c>
      <c r="M1233" s="34"/>
      <c r="N1233" s="161">
        <v>3045</v>
      </c>
      <c r="O1233" s="171">
        <f t="shared" si="69"/>
        <v>249.6</v>
      </c>
      <c r="Q1233" s="181">
        <f t="shared" si="70"/>
        <v>415.4</v>
      </c>
    </row>
    <row r="1234" spans="1:17">
      <c r="A1234" s="5" t="s">
        <v>874</v>
      </c>
      <c r="B1234" s="68" t="s">
        <v>875</v>
      </c>
      <c r="C1234" s="121">
        <v>1498</v>
      </c>
      <c r="D1234" s="7" t="s">
        <v>1114</v>
      </c>
      <c r="F1234" s="8">
        <v>1.484</v>
      </c>
      <c r="G1234" s="93">
        <v>7</v>
      </c>
      <c r="H1234" s="4">
        <v>3310</v>
      </c>
      <c r="J1234" s="131">
        <v>3310</v>
      </c>
      <c r="K1234" s="143">
        <f t="shared" si="68"/>
        <v>0</v>
      </c>
      <c r="L1234" s="152">
        <v>42527</v>
      </c>
      <c r="M1234" s="34"/>
      <c r="N1234" s="161">
        <v>2715</v>
      </c>
      <c r="O1234" s="171">
        <f t="shared" si="69"/>
        <v>222.6</v>
      </c>
      <c r="Q1234" s="181">
        <f t="shared" si="70"/>
        <v>372.4</v>
      </c>
    </row>
    <row r="1235" spans="1:17">
      <c r="A1235" s="5" t="s">
        <v>1003</v>
      </c>
      <c r="B1235" s="68">
        <v>89835861819</v>
      </c>
      <c r="C1235" s="121">
        <v>1499</v>
      </c>
      <c r="D1235" s="7" t="s">
        <v>1048</v>
      </c>
      <c r="F1235" s="8">
        <v>1.8520000000000001</v>
      </c>
      <c r="G1235" s="93">
        <v>9</v>
      </c>
      <c r="H1235" s="4">
        <v>4907</v>
      </c>
      <c r="J1235" s="131">
        <v>4907</v>
      </c>
      <c r="K1235" s="143">
        <f t="shared" si="68"/>
        <v>0</v>
      </c>
      <c r="L1235" s="152">
        <v>42527</v>
      </c>
      <c r="M1235" s="34">
        <v>42538</v>
      </c>
      <c r="N1235" s="161">
        <v>3481</v>
      </c>
      <c r="O1235" s="171">
        <f t="shared" si="69"/>
        <v>277.8</v>
      </c>
      <c r="Q1235" s="181">
        <f t="shared" si="70"/>
        <v>1148.2</v>
      </c>
    </row>
    <row r="1236" spans="1:17">
      <c r="A1236" s="5" t="s">
        <v>1003</v>
      </c>
      <c r="B1236" s="68">
        <v>89835861819</v>
      </c>
      <c r="C1236" s="121">
        <v>1500</v>
      </c>
      <c r="D1236" s="7" t="s">
        <v>867</v>
      </c>
      <c r="F1236" s="8">
        <v>2.6970000000000001</v>
      </c>
      <c r="G1236" s="93">
        <v>12</v>
      </c>
      <c r="H1236" s="4">
        <v>5556</v>
      </c>
      <c r="J1236" s="131">
        <v>5556</v>
      </c>
      <c r="K1236" s="143">
        <f t="shared" si="68"/>
        <v>0</v>
      </c>
      <c r="L1236" s="152">
        <v>42527</v>
      </c>
      <c r="M1236" s="34">
        <v>42538</v>
      </c>
      <c r="N1236" s="161">
        <v>4342</v>
      </c>
      <c r="O1236" s="171">
        <f t="shared" si="69"/>
        <v>404.55</v>
      </c>
      <c r="Q1236" s="181">
        <f t="shared" si="70"/>
        <v>809.45</v>
      </c>
    </row>
    <row r="1237" spans="1:17">
      <c r="A1237" s="5" t="s">
        <v>1023</v>
      </c>
      <c r="B1237" s="68" t="s">
        <v>1036</v>
      </c>
      <c r="C1237" s="119">
        <v>1501</v>
      </c>
      <c r="D1237" s="7" t="s">
        <v>710</v>
      </c>
      <c r="F1237" s="8">
        <v>4.3869999999999996</v>
      </c>
      <c r="G1237" s="93">
        <v>16</v>
      </c>
      <c r="H1237" s="4">
        <v>10440</v>
      </c>
      <c r="J1237" s="131">
        <v>10440</v>
      </c>
      <c r="K1237" s="143">
        <f t="shared" si="68"/>
        <v>0</v>
      </c>
      <c r="L1237" s="152">
        <v>42527</v>
      </c>
      <c r="M1237" s="34">
        <v>42476</v>
      </c>
      <c r="N1237" s="161">
        <v>8247</v>
      </c>
      <c r="O1237" s="171">
        <f t="shared" si="69"/>
        <v>658.05</v>
      </c>
      <c r="Q1237" s="181">
        <f t="shared" si="70"/>
        <v>1534.95</v>
      </c>
    </row>
    <row r="1238" spans="1:17">
      <c r="A1238" s="5" t="s">
        <v>1075</v>
      </c>
      <c r="C1238" s="121">
        <v>1502</v>
      </c>
      <c r="D1238" s="7" t="s">
        <v>483</v>
      </c>
      <c r="F1238" s="8">
        <v>3.1749999999999998</v>
      </c>
      <c r="G1238" s="93">
        <v>5</v>
      </c>
      <c r="H1238" s="4">
        <v>7101</v>
      </c>
      <c r="J1238" s="131">
        <v>7101</v>
      </c>
      <c r="K1238" s="143">
        <f t="shared" si="68"/>
        <v>0</v>
      </c>
      <c r="L1238" s="152">
        <v>42528</v>
      </c>
      <c r="M1238" s="34">
        <v>42537</v>
      </c>
      <c r="N1238" s="161">
        <v>5314</v>
      </c>
      <c r="O1238" s="171">
        <f t="shared" si="69"/>
        <v>476.25</v>
      </c>
      <c r="Q1238" s="181">
        <f t="shared" si="70"/>
        <v>1310.75</v>
      </c>
    </row>
    <row r="1239" spans="1:17">
      <c r="A1239" s="5" t="s">
        <v>987</v>
      </c>
      <c r="B1239" s="68">
        <v>2060020</v>
      </c>
      <c r="C1239" s="119">
        <v>1503</v>
      </c>
      <c r="D1239" s="7" t="s">
        <v>1115</v>
      </c>
      <c r="F1239" s="8">
        <v>2.1059999999999999</v>
      </c>
      <c r="G1239" s="93">
        <v>9</v>
      </c>
      <c r="H1239" s="4">
        <v>6511</v>
      </c>
      <c r="J1239" s="131">
        <v>6511</v>
      </c>
      <c r="K1239" s="143">
        <f t="shared" si="68"/>
        <v>0</v>
      </c>
      <c r="L1239" s="152">
        <v>42529</v>
      </c>
      <c r="M1239" s="34">
        <v>42542</v>
      </c>
      <c r="N1239" s="161">
        <v>4360</v>
      </c>
      <c r="O1239" s="171">
        <f t="shared" si="69"/>
        <v>315.89999999999998</v>
      </c>
      <c r="Q1239" s="181">
        <f t="shared" si="70"/>
        <v>1835.1</v>
      </c>
    </row>
    <row r="1240" spans="1:17">
      <c r="A1240" s="5" t="s">
        <v>987</v>
      </c>
      <c r="B1240" s="68">
        <v>2060020</v>
      </c>
      <c r="C1240" s="119">
        <v>1504</v>
      </c>
      <c r="D1240" s="7" t="s">
        <v>1115</v>
      </c>
      <c r="F1240" s="8">
        <v>1.0860000000000001</v>
      </c>
      <c r="G1240" s="93">
        <v>6</v>
      </c>
      <c r="H1240" s="4">
        <v>1710</v>
      </c>
      <c r="J1240" s="131">
        <v>1710</v>
      </c>
      <c r="K1240" s="143">
        <f t="shared" si="68"/>
        <v>0</v>
      </c>
      <c r="L1240" s="152">
        <v>42529</v>
      </c>
      <c r="M1240" s="34">
        <v>42542</v>
      </c>
      <c r="N1240" s="161">
        <v>1422</v>
      </c>
      <c r="O1240" s="171">
        <f t="shared" si="69"/>
        <v>162.9</v>
      </c>
      <c r="Q1240" s="181">
        <f t="shared" si="70"/>
        <v>125.1</v>
      </c>
    </row>
    <row r="1241" spans="1:17">
      <c r="A1241" s="5" t="s">
        <v>879</v>
      </c>
      <c r="B1241" s="68" t="s">
        <v>880</v>
      </c>
      <c r="C1241" s="119">
        <v>1505</v>
      </c>
      <c r="D1241" s="7" t="s">
        <v>1074</v>
      </c>
      <c r="F1241" s="8">
        <v>1.397</v>
      </c>
      <c r="G1241" s="93">
        <v>6</v>
      </c>
      <c r="H1241" s="4">
        <v>2388</v>
      </c>
      <c r="J1241" s="131">
        <v>2388</v>
      </c>
      <c r="K1241" s="143">
        <f t="shared" si="68"/>
        <v>0</v>
      </c>
      <c r="L1241" s="152">
        <v>42529</v>
      </c>
      <c r="M1241" s="34">
        <v>42543</v>
      </c>
      <c r="N1241" s="161">
        <v>1830</v>
      </c>
      <c r="O1241" s="171">
        <f t="shared" si="69"/>
        <v>209.55</v>
      </c>
      <c r="Q1241" s="181">
        <f t="shared" si="70"/>
        <v>348.45</v>
      </c>
    </row>
    <row r="1242" spans="1:17">
      <c r="A1242" s="5" t="s">
        <v>1075</v>
      </c>
      <c r="C1242" s="121">
        <v>1506</v>
      </c>
      <c r="D1242" s="7" t="s">
        <v>1116</v>
      </c>
      <c r="F1242" s="8">
        <v>1.2290000000000001</v>
      </c>
      <c r="G1242" s="93">
        <v>8</v>
      </c>
      <c r="H1242" s="4">
        <v>3282</v>
      </c>
      <c r="J1242" s="131">
        <v>3282</v>
      </c>
      <c r="K1242" s="143">
        <f t="shared" si="68"/>
        <v>0</v>
      </c>
      <c r="L1242" s="152">
        <v>42530</v>
      </c>
      <c r="M1242" s="34">
        <v>42537</v>
      </c>
      <c r="N1242" s="161">
        <v>2572</v>
      </c>
      <c r="O1242" s="171">
        <f t="shared" si="69"/>
        <v>184.35000000000002</v>
      </c>
      <c r="Q1242" s="181">
        <f t="shared" si="70"/>
        <v>525.65</v>
      </c>
    </row>
    <row r="1243" spans="1:17">
      <c r="A1243" s="5" t="s">
        <v>1075</v>
      </c>
      <c r="C1243" s="121">
        <v>1507</v>
      </c>
      <c r="D1243" s="7" t="s">
        <v>1117</v>
      </c>
      <c r="F1243" s="8">
        <v>2.1640000000000001</v>
      </c>
      <c r="G1243" s="93">
        <v>10</v>
      </c>
      <c r="H1243" s="4">
        <v>5475</v>
      </c>
      <c r="J1243" s="131">
        <v>5475</v>
      </c>
      <c r="K1243" s="143">
        <f t="shared" si="68"/>
        <v>0</v>
      </c>
      <c r="L1243" s="152">
        <v>42530</v>
      </c>
      <c r="M1243" s="34">
        <v>42551</v>
      </c>
      <c r="N1243" s="161">
        <v>4609</v>
      </c>
      <c r="O1243" s="171">
        <f t="shared" si="69"/>
        <v>324.60000000000002</v>
      </c>
      <c r="Q1243" s="181">
        <f t="shared" si="70"/>
        <v>541.4</v>
      </c>
    </row>
    <row r="1244" spans="1:17">
      <c r="A1244" s="5" t="s">
        <v>1075</v>
      </c>
      <c r="C1244" s="121">
        <v>1508</v>
      </c>
      <c r="D1244" s="7" t="s">
        <v>817</v>
      </c>
      <c r="F1244" s="8">
        <v>1.9119999999999999</v>
      </c>
      <c r="G1244" s="93">
        <v>13</v>
      </c>
      <c r="H1244" s="4">
        <v>4838</v>
      </c>
      <c r="J1244" s="131">
        <v>4838</v>
      </c>
      <c r="K1244" s="143">
        <f t="shared" si="68"/>
        <v>0</v>
      </c>
      <c r="L1244" s="152">
        <v>42530</v>
      </c>
      <c r="M1244" s="34">
        <v>42551</v>
      </c>
      <c r="N1244" s="161">
        <v>4072</v>
      </c>
      <c r="O1244" s="171">
        <f t="shared" si="69"/>
        <v>286.8</v>
      </c>
      <c r="Q1244" s="181">
        <f t="shared" si="70"/>
        <v>479.2</v>
      </c>
    </row>
    <row r="1245" spans="1:17">
      <c r="A1245" s="5" t="s">
        <v>603</v>
      </c>
      <c r="C1245" s="119">
        <v>1509</v>
      </c>
      <c r="D1245" s="7" t="s">
        <v>346</v>
      </c>
      <c r="F1245" s="8">
        <v>0.83299999999999996</v>
      </c>
      <c r="G1245" s="93">
        <v>7</v>
      </c>
      <c r="H1245" s="4">
        <v>2060</v>
      </c>
      <c r="J1245" s="131">
        <v>2060</v>
      </c>
      <c r="K1245" s="143">
        <f t="shared" si="68"/>
        <v>0</v>
      </c>
      <c r="L1245" s="152">
        <v>42530</v>
      </c>
      <c r="M1245" s="34"/>
      <c r="N1245" s="161">
        <v>1610</v>
      </c>
      <c r="O1245" s="171">
        <f t="shared" si="69"/>
        <v>124.94999999999999</v>
      </c>
      <c r="Q1245" s="181">
        <f t="shared" si="70"/>
        <v>325.05</v>
      </c>
    </row>
    <row r="1246" spans="1:17">
      <c r="A1246" s="5" t="s">
        <v>1086</v>
      </c>
      <c r="B1246" s="68" t="s">
        <v>972</v>
      </c>
      <c r="C1246" s="119">
        <v>1510</v>
      </c>
      <c r="D1246" s="7" t="s">
        <v>1118</v>
      </c>
      <c r="F1246" s="8">
        <v>3.5369999999999999</v>
      </c>
      <c r="G1246" s="93">
        <v>16</v>
      </c>
      <c r="H1246" s="4">
        <v>8365</v>
      </c>
      <c r="J1246" s="131">
        <v>8365</v>
      </c>
      <c r="K1246" s="143">
        <f t="shared" si="68"/>
        <v>0</v>
      </c>
      <c r="L1246" s="152">
        <v>42530</v>
      </c>
      <c r="M1246" s="34">
        <v>42543</v>
      </c>
      <c r="N1246" s="161">
        <v>6650</v>
      </c>
      <c r="O1246" s="171">
        <f t="shared" si="69"/>
        <v>530.54999999999995</v>
      </c>
      <c r="Q1246" s="181">
        <f t="shared" si="70"/>
        <v>1184.45</v>
      </c>
    </row>
    <row r="1247" spans="1:17">
      <c r="A1247" s="5" t="s">
        <v>1086</v>
      </c>
      <c r="B1247" s="68" t="s">
        <v>972</v>
      </c>
      <c r="C1247" s="119">
        <v>1511</v>
      </c>
      <c r="D1247" s="7" t="s">
        <v>1118</v>
      </c>
      <c r="F1247" s="8">
        <v>0.34100000000000003</v>
      </c>
      <c r="G1247" s="93" t="s">
        <v>524</v>
      </c>
      <c r="H1247" s="4">
        <v>2928</v>
      </c>
      <c r="J1247" s="131">
        <v>2928</v>
      </c>
      <c r="K1247" s="143">
        <f t="shared" si="68"/>
        <v>0</v>
      </c>
      <c r="L1247" s="152">
        <v>42530</v>
      </c>
      <c r="M1247" s="34">
        <v>42543</v>
      </c>
      <c r="N1247" s="161">
        <v>2584</v>
      </c>
      <c r="O1247" s="171">
        <f t="shared" si="69"/>
        <v>51.150000000000006</v>
      </c>
      <c r="Q1247" s="181">
        <f t="shared" si="70"/>
        <v>292.85000000000002</v>
      </c>
    </row>
    <row r="1248" spans="1:17">
      <c r="A1248" s="5" t="s">
        <v>1119</v>
      </c>
      <c r="C1248" s="119">
        <v>1512</v>
      </c>
      <c r="D1248" s="7" t="s">
        <v>1120</v>
      </c>
      <c r="F1248" s="8">
        <v>0.81</v>
      </c>
      <c r="G1248" s="93">
        <v>3</v>
      </c>
      <c r="H1248" s="4">
        <v>1710</v>
      </c>
      <c r="J1248" s="131">
        <v>1710</v>
      </c>
      <c r="K1248" s="143">
        <f t="shared" si="68"/>
        <v>0</v>
      </c>
      <c r="L1248" s="152">
        <v>42536</v>
      </c>
      <c r="M1248" s="34">
        <v>42555</v>
      </c>
      <c r="N1248" s="161">
        <v>910</v>
      </c>
      <c r="O1248" s="171">
        <f t="shared" si="69"/>
        <v>121.50000000000001</v>
      </c>
      <c r="Q1248" s="181">
        <f t="shared" si="70"/>
        <v>678.5</v>
      </c>
    </row>
    <row r="1249" spans="1:17">
      <c r="A1249" s="5" t="s">
        <v>1119</v>
      </c>
      <c r="C1249" s="119">
        <v>1513</v>
      </c>
      <c r="D1249" s="7" t="s">
        <v>540</v>
      </c>
      <c r="F1249" s="8">
        <v>2.2799999999999998</v>
      </c>
      <c r="G1249" s="93">
        <v>9</v>
      </c>
      <c r="H1249" s="4">
        <v>5199</v>
      </c>
      <c r="J1249" s="131">
        <v>5199</v>
      </c>
      <c r="K1249" s="143">
        <f t="shared" si="68"/>
        <v>0</v>
      </c>
      <c r="L1249" s="152">
        <v>42536</v>
      </c>
      <c r="M1249" s="34">
        <v>42555</v>
      </c>
      <c r="N1249" s="161">
        <v>4286</v>
      </c>
      <c r="O1249" s="171">
        <f t="shared" si="69"/>
        <v>341.99999999999994</v>
      </c>
      <c r="Q1249" s="181">
        <f t="shared" si="70"/>
        <v>571</v>
      </c>
    </row>
    <row r="1250" spans="1:17">
      <c r="A1250" s="5" t="s">
        <v>1119</v>
      </c>
      <c r="C1250" s="119">
        <v>1514</v>
      </c>
      <c r="D1250" s="7" t="s">
        <v>1121</v>
      </c>
      <c r="F1250" s="8">
        <v>2.871</v>
      </c>
      <c r="G1250" s="93">
        <v>15</v>
      </c>
      <c r="H1250" s="4">
        <v>4909</v>
      </c>
      <c r="J1250" s="131">
        <v>4909</v>
      </c>
      <c r="K1250" s="143">
        <f t="shared" si="68"/>
        <v>0</v>
      </c>
      <c r="L1250" s="152">
        <v>42536</v>
      </c>
      <c r="M1250" s="34">
        <v>42555</v>
      </c>
      <c r="N1250" s="161">
        <v>3761</v>
      </c>
      <c r="O1250" s="171">
        <f t="shared" si="69"/>
        <v>430.65</v>
      </c>
      <c r="Q1250" s="181">
        <f t="shared" si="70"/>
        <v>717.35</v>
      </c>
    </row>
    <row r="1251" spans="1:17">
      <c r="A1251" s="5" t="s">
        <v>1122</v>
      </c>
      <c r="B1251" s="68" t="s">
        <v>1123</v>
      </c>
      <c r="C1251" s="119">
        <v>1515</v>
      </c>
      <c r="D1251" s="7" t="s">
        <v>556</v>
      </c>
      <c r="F1251" s="8">
        <v>1.7569999999999999</v>
      </c>
      <c r="G1251" s="93">
        <v>5</v>
      </c>
      <c r="H1251" s="4">
        <v>4655</v>
      </c>
      <c r="J1251" s="131">
        <v>4655</v>
      </c>
      <c r="K1251" s="143">
        <f t="shared" ref="K1251:K1314" si="71">H1251-J1251</f>
        <v>0</v>
      </c>
      <c r="L1251" s="152">
        <v>42538</v>
      </c>
      <c r="M1251" s="34">
        <v>42555</v>
      </c>
      <c r="N1251" s="161">
        <v>3953</v>
      </c>
      <c r="O1251" s="171">
        <f t="shared" si="69"/>
        <v>263.55</v>
      </c>
      <c r="Q1251" s="181">
        <f t="shared" si="70"/>
        <v>438.45</v>
      </c>
    </row>
    <row r="1252" spans="1:17">
      <c r="A1252" s="5" t="s">
        <v>1085</v>
      </c>
      <c r="B1252" s="68" t="s">
        <v>758</v>
      </c>
      <c r="C1252" s="119">
        <v>1516</v>
      </c>
      <c r="D1252" s="7" t="s">
        <v>1124</v>
      </c>
      <c r="F1252" s="8">
        <v>1.6839999999999999</v>
      </c>
      <c r="G1252" s="93">
        <v>8</v>
      </c>
      <c r="H1252" s="4">
        <v>3468</v>
      </c>
      <c r="J1252" s="131">
        <v>3468</v>
      </c>
      <c r="K1252" s="143">
        <f t="shared" si="71"/>
        <v>0</v>
      </c>
      <c r="L1252" s="152">
        <v>42541</v>
      </c>
      <c r="M1252" s="34">
        <v>42550</v>
      </c>
      <c r="N1252" s="161">
        <v>2711</v>
      </c>
      <c r="O1252" s="171">
        <f t="shared" si="69"/>
        <v>252.6</v>
      </c>
      <c r="Q1252" s="181">
        <f t="shared" si="70"/>
        <v>504.4</v>
      </c>
    </row>
    <row r="1253" spans="1:17">
      <c r="A1253" s="5" t="s">
        <v>1085</v>
      </c>
      <c r="B1253" s="68" t="s">
        <v>758</v>
      </c>
      <c r="C1253" s="119">
        <v>1517</v>
      </c>
      <c r="D1253" s="7" t="s">
        <v>640</v>
      </c>
      <c r="F1253" s="8">
        <v>1.946</v>
      </c>
      <c r="G1253" s="93">
        <v>7</v>
      </c>
      <c r="H1253" s="4">
        <v>4008</v>
      </c>
      <c r="J1253" s="131">
        <v>4008</v>
      </c>
      <c r="K1253" s="143">
        <f t="shared" si="71"/>
        <v>0</v>
      </c>
      <c r="L1253" s="152">
        <v>42541</v>
      </c>
      <c r="M1253" s="34">
        <v>42550</v>
      </c>
      <c r="N1253" s="161">
        <v>3133</v>
      </c>
      <c r="O1253" s="171">
        <f t="shared" ref="O1253:O1316" si="72">F1253*150</f>
        <v>291.89999999999998</v>
      </c>
      <c r="Q1253" s="181">
        <f t="shared" ref="Q1253:Q1316" si="73">H1253-N1253-O1253</f>
        <v>583.1</v>
      </c>
    </row>
    <row r="1254" spans="1:17">
      <c r="A1254" s="5" t="s">
        <v>1079</v>
      </c>
      <c r="B1254" s="68" t="s">
        <v>979</v>
      </c>
      <c r="C1254" s="121">
        <v>1518</v>
      </c>
      <c r="D1254" s="7" t="s">
        <v>547</v>
      </c>
      <c r="F1254" s="8">
        <v>3.21</v>
      </c>
      <c r="G1254" s="93">
        <v>13</v>
      </c>
      <c r="H1254" s="4">
        <v>7324</v>
      </c>
      <c r="J1254" s="131">
        <v>7324</v>
      </c>
      <c r="K1254" s="143">
        <f t="shared" si="71"/>
        <v>0</v>
      </c>
      <c r="L1254" s="152">
        <v>42541</v>
      </c>
      <c r="M1254" s="34">
        <v>42549</v>
      </c>
      <c r="N1254" s="161">
        <v>6035</v>
      </c>
      <c r="O1254" s="171">
        <f t="shared" si="72"/>
        <v>481.5</v>
      </c>
      <c r="Q1254" s="181">
        <f t="shared" si="73"/>
        <v>807.5</v>
      </c>
    </row>
    <row r="1255" spans="1:17">
      <c r="A1255" s="5" t="s">
        <v>1003</v>
      </c>
      <c r="B1255" s="68">
        <v>89835861819</v>
      </c>
      <c r="C1255" s="119">
        <v>1519</v>
      </c>
      <c r="D1255" s="7" t="s">
        <v>1125</v>
      </c>
      <c r="F1255" s="8">
        <v>5.1929999999999996</v>
      </c>
      <c r="G1255" s="93">
        <v>17</v>
      </c>
      <c r="H1255" s="4">
        <v>17292</v>
      </c>
      <c r="J1255" s="131">
        <v>17292</v>
      </c>
      <c r="K1255" s="143">
        <f t="shared" si="71"/>
        <v>0</v>
      </c>
      <c r="L1255" s="152">
        <v>42541</v>
      </c>
      <c r="M1255" s="34">
        <v>42558</v>
      </c>
      <c r="N1255" s="161">
        <v>15215</v>
      </c>
      <c r="O1255" s="171">
        <f t="shared" si="72"/>
        <v>778.94999999999993</v>
      </c>
      <c r="Q1255" s="181">
        <f t="shared" si="73"/>
        <v>1298.0500000000002</v>
      </c>
    </row>
    <row r="1256" spans="1:17">
      <c r="A1256" s="5" t="s">
        <v>921</v>
      </c>
      <c r="B1256" s="68">
        <v>89537931127</v>
      </c>
      <c r="C1256" s="119">
        <v>1520</v>
      </c>
      <c r="D1256" s="7" t="s">
        <v>1126</v>
      </c>
      <c r="F1256" s="8">
        <v>4.5510000000000002</v>
      </c>
      <c r="G1256" s="93">
        <v>19</v>
      </c>
      <c r="H1256" s="4">
        <v>20132</v>
      </c>
      <c r="J1256" s="131">
        <v>20132</v>
      </c>
      <c r="K1256" s="143">
        <f t="shared" si="71"/>
        <v>0</v>
      </c>
      <c r="L1256" s="152">
        <v>42542</v>
      </c>
      <c r="M1256" s="34">
        <v>42552</v>
      </c>
      <c r="N1256" s="169">
        <v>17914</v>
      </c>
      <c r="O1256" s="171">
        <f t="shared" si="72"/>
        <v>682.65</v>
      </c>
      <c r="Q1256" s="181">
        <f t="shared" si="73"/>
        <v>1535.35</v>
      </c>
    </row>
    <row r="1257" spans="1:17">
      <c r="A1257" s="5" t="s">
        <v>874</v>
      </c>
      <c r="B1257" s="68" t="s">
        <v>875</v>
      </c>
      <c r="C1257" s="119">
        <v>1521</v>
      </c>
      <c r="D1257" s="7" t="s">
        <v>631</v>
      </c>
      <c r="F1257" s="8">
        <v>1.3819999999999999</v>
      </c>
      <c r="G1257" s="93">
        <v>5</v>
      </c>
      <c r="H1257" s="4">
        <v>3497</v>
      </c>
      <c r="J1257" s="131">
        <v>3497</v>
      </c>
      <c r="K1257" s="143">
        <f t="shared" si="71"/>
        <v>0</v>
      </c>
      <c r="L1257" s="152">
        <v>42543</v>
      </c>
      <c r="M1257" s="34"/>
      <c r="N1257" s="161">
        <v>2944</v>
      </c>
      <c r="O1257" s="171">
        <f t="shared" si="72"/>
        <v>207.29999999999998</v>
      </c>
      <c r="Q1257" s="181">
        <f t="shared" si="73"/>
        <v>345.70000000000005</v>
      </c>
    </row>
    <row r="1258" spans="1:17">
      <c r="A1258" s="5" t="s">
        <v>874</v>
      </c>
      <c r="B1258" s="68" t="s">
        <v>875</v>
      </c>
      <c r="C1258" s="119">
        <v>1522</v>
      </c>
      <c r="D1258" s="7" t="s">
        <v>1128</v>
      </c>
      <c r="F1258" s="8">
        <v>0.874</v>
      </c>
      <c r="G1258" s="93">
        <v>7</v>
      </c>
      <c r="H1258" s="4">
        <v>2530</v>
      </c>
      <c r="J1258" s="131">
        <v>2530</v>
      </c>
      <c r="K1258" s="143">
        <f t="shared" si="71"/>
        <v>0</v>
      </c>
      <c r="L1258" s="152">
        <v>42543</v>
      </c>
      <c r="M1258" s="34"/>
      <c r="N1258" s="161">
        <v>2130</v>
      </c>
      <c r="O1258" s="171">
        <f t="shared" si="72"/>
        <v>131.1</v>
      </c>
      <c r="Q1258" s="181">
        <f t="shared" si="73"/>
        <v>268.89999999999998</v>
      </c>
    </row>
    <row r="1259" spans="1:17">
      <c r="A1259" s="5" t="s">
        <v>874</v>
      </c>
      <c r="B1259" s="68" t="s">
        <v>875</v>
      </c>
      <c r="C1259" s="119">
        <v>1523</v>
      </c>
      <c r="D1259" s="7" t="s">
        <v>631</v>
      </c>
      <c r="F1259" s="8">
        <v>0.871</v>
      </c>
      <c r="G1259" s="93" t="s">
        <v>109</v>
      </c>
      <c r="H1259" s="4">
        <v>6181</v>
      </c>
      <c r="J1259" s="131">
        <v>6181</v>
      </c>
      <c r="K1259" s="143">
        <f t="shared" si="71"/>
        <v>0</v>
      </c>
      <c r="L1259" s="152">
        <v>42543</v>
      </c>
      <c r="M1259" s="34"/>
      <c r="N1259" s="161">
        <v>5470</v>
      </c>
      <c r="O1259" s="171">
        <f t="shared" si="72"/>
        <v>130.65</v>
      </c>
      <c r="Q1259" s="181">
        <f t="shared" si="73"/>
        <v>580.35</v>
      </c>
    </row>
    <row r="1260" spans="1:17">
      <c r="A1260" s="5" t="s">
        <v>874</v>
      </c>
      <c r="B1260" s="68" t="s">
        <v>875</v>
      </c>
      <c r="C1260" s="119">
        <v>1524</v>
      </c>
      <c r="D1260" s="7" t="s">
        <v>1128</v>
      </c>
      <c r="F1260" s="8">
        <v>0.41899999999999998</v>
      </c>
      <c r="G1260" s="93" t="s">
        <v>524</v>
      </c>
      <c r="H1260" s="4">
        <v>2971</v>
      </c>
      <c r="J1260" s="131">
        <v>2971</v>
      </c>
      <c r="K1260" s="143">
        <f t="shared" si="71"/>
        <v>0</v>
      </c>
      <c r="L1260" s="152">
        <v>42543</v>
      </c>
      <c r="M1260" s="34"/>
      <c r="N1260" s="161">
        <v>2631</v>
      </c>
      <c r="O1260" s="171">
        <f t="shared" si="72"/>
        <v>62.849999999999994</v>
      </c>
      <c r="Q1260" s="181">
        <f t="shared" si="73"/>
        <v>277.14999999999998</v>
      </c>
    </row>
    <row r="1261" spans="1:17">
      <c r="A1261" s="5" t="s">
        <v>776</v>
      </c>
      <c r="B1261" s="68" t="s">
        <v>916</v>
      </c>
      <c r="C1261" s="119">
        <v>1525</v>
      </c>
      <c r="D1261" s="7" t="s">
        <v>1047</v>
      </c>
      <c r="F1261" s="8">
        <v>1.177</v>
      </c>
      <c r="G1261" s="93">
        <v>9</v>
      </c>
      <c r="H1261" s="4">
        <v>2801</v>
      </c>
      <c r="J1261" s="131">
        <v>2801</v>
      </c>
      <c r="K1261" s="143">
        <f t="shared" si="71"/>
        <v>0</v>
      </c>
      <c r="L1261" s="152">
        <v>42543</v>
      </c>
      <c r="M1261" s="34">
        <v>42558</v>
      </c>
      <c r="N1261" s="161">
        <v>2212</v>
      </c>
      <c r="O1261" s="171">
        <f t="shared" si="72"/>
        <v>176.55</v>
      </c>
      <c r="Q1261" s="181">
        <f t="shared" si="73"/>
        <v>412.45</v>
      </c>
    </row>
    <row r="1262" spans="1:17">
      <c r="A1262" s="5" t="s">
        <v>776</v>
      </c>
      <c r="B1262" s="68" t="s">
        <v>916</v>
      </c>
      <c r="C1262" s="119">
        <v>1526</v>
      </c>
      <c r="D1262" s="7" t="s">
        <v>757</v>
      </c>
      <c r="F1262" s="8">
        <v>1.643</v>
      </c>
      <c r="G1262" s="93">
        <v>7</v>
      </c>
      <c r="H1262" s="4">
        <v>4354</v>
      </c>
      <c r="J1262" s="131">
        <v>4354</v>
      </c>
      <c r="K1262" s="143">
        <f t="shared" si="71"/>
        <v>0</v>
      </c>
      <c r="L1262" s="152">
        <v>42543</v>
      </c>
      <c r="M1262" s="34">
        <v>42558</v>
      </c>
      <c r="N1262" s="161">
        <v>3696</v>
      </c>
      <c r="O1262" s="171">
        <f t="shared" si="72"/>
        <v>246.45</v>
      </c>
      <c r="Q1262" s="181">
        <f t="shared" si="73"/>
        <v>411.55</v>
      </c>
    </row>
    <row r="1263" spans="1:17">
      <c r="A1263" s="5" t="s">
        <v>440</v>
      </c>
      <c r="C1263" s="119">
        <v>1527</v>
      </c>
      <c r="D1263" s="7" t="s">
        <v>547</v>
      </c>
      <c r="F1263" s="8">
        <v>9.7680000000000007</v>
      </c>
      <c r="G1263" s="93">
        <v>13</v>
      </c>
      <c r="H1263" s="4">
        <v>22270</v>
      </c>
      <c r="J1263" s="131">
        <v>22270</v>
      </c>
      <c r="K1263" s="143">
        <f t="shared" si="71"/>
        <v>0</v>
      </c>
      <c r="L1263" s="152">
        <v>42543</v>
      </c>
      <c r="M1263" s="34"/>
      <c r="N1263" s="161">
        <v>18363</v>
      </c>
      <c r="O1263" s="171">
        <f t="shared" si="72"/>
        <v>1465.2</v>
      </c>
      <c r="Q1263" s="181">
        <f t="shared" si="73"/>
        <v>2441.8000000000002</v>
      </c>
    </row>
    <row r="1264" spans="1:17">
      <c r="A1264" s="5" t="s">
        <v>440</v>
      </c>
      <c r="C1264" s="119">
        <v>1528</v>
      </c>
      <c r="D1264" s="7" t="s">
        <v>547</v>
      </c>
      <c r="F1264" s="8">
        <v>2.851</v>
      </c>
      <c r="G1264" s="93" t="s">
        <v>720</v>
      </c>
      <c r="H1264" s="4">
        <v>22876</v>
      </c>
      <c r="J1264" s="131">
        <v>22876</v>
      </c>
      <c r="K1264" s="143">
        <f t="shared" si="71"/>
        <v>0</v>
      </c>
      <c r="L1264" s="152">
        <v>42543</v>
      </c>
      <c r="M1264" s="34"/>
      <c r="N1264" s="161">
        <v>19619</v>
      </c>
      <c r="O1264" s="171">
        <f t="shared" si="72"/>
        <v>427.65</v>
      </c>
      <c r="Q1264" s="181">
        <f t="shared" si="73"/>
        <v>2829.35</v>
      </c>
    </row>
    <row r="1265" spans="1:17">
      <c r="A1265" s="5" t="s">
        <v>995</v>
      </c>
      <c r="B1265" s="68" t="s">
        <v>996</v>
      </c>
      <c r="C1265" s="121">
        <v>1529</v>
      </c>
      <c r="D1265" s="7" t="s">
        <v>1127</v>
      </c>
      <c r="F1265" s="8">
        <v>1.99</v>
      </c>
      <c r="G1265" s="93">
        <v>6</v>
      </c>
      <c r="H1265" s="4">
        <v>4004</v>
      </c>
      <c r="J1265" s="131">
        <v>4004</v>
      </c>
      <c r="K1265" s="143">
        <f t="shared" si="71"/>
        <v>0</v>
      </c>
      <c r="L1265" s="152">
        <v>42543</v>
      </c>
      <c r="M1265" s="34">
        <v>42559</v>
      </c>
      <c r="N1265" s="161">
        <v>3204</v>
      </c>
      <c r="O1265" s="171">
        <f t="shared" si="72"/>
        <v>298.5</v>
      </c>
      <c r="Q1265" s="181">
        <f t="shared" si="73"/>
        <v>501.5</v>
      </c>
    </row>
    <row r="1266" spans="1:17">
      <c r="A1266" s="5" t="s">
        <v>874</v>
      </c>
      <c r="B1266" s="68" t="s">
        <v>875</v>
      </c>
      <c r="C1266" s="119">
        <v>1530</v>
      </c>
      <c r="D1266" s="7" t="s">
        <v>550</v>
      </c>
      <c r="F1266" s="8">
        <v>0.24</v>
      </c>
      <c r="G1266" s="93">
        <v>1</v>
      </c>
      <c r="H1266" s="4">
        <v>2100</v>
      </c>
      <c r="J1266" s="131">
        <v>2100</v>
      </c>
      <c r="K1266" s="143">
        <f t="shared" si="71"/>
        <v>0</v>
      </c>
      <c r="L1266" s="152">
        <v>42543</v>
      </c>
      <c r="M1266" s="34"/>
      <c r="N1266" s="161">
        <v>1500</v>
      </c>
      <c r="O1266" s="171">
        <f t="shared" si="72"/>
        <v>36</v>
      </c>
      <c r="Q1266" s="181">
        <f t="shared" si="73"/>
        <v>564</v>
      </c>
    </row>
    <row r="1267" spans="1:17">
      <c r="A1267" s="5" t="s">
        <v>874</v>
      </c>
      <c r="B1267" s="68" t="s">
        <v>875</v>
      </c>
      <c r="C1267" s="119">
        <v>1531</v>
      </c>
      <c r="D1267" s="7" t="s">
        <v>1129</v>
      </c>
      <c r="F1267" s="8">
        <v>1.91</v>
      </c>
      <c r="G1267" s="93">
        <v>20</v>
      </c>
      <c r="H1267" s="4">
        <v>8070</v>
      </c>
      <c r="J1267" s="131">
        <v>8070</v>
      </c>
      <c r="K1267" s="143">
        <f t="shared" si="71"/>
        <v>0</v>
      </c>
      <c r="L1267" s="152">
        <v>42543</v>
      </c>
      <c r="M1267" s="34"/>
      <c r="N1267" s="161">
        <v>6920</v>
      </c>
      <c r="O1267" s="171">
        <f t="shared" si="72"/>
        <v>286.5</v>
      </c>
      <c r="Q1267" s="181">
        <f t="shared" si="73"/>
        <v>863.5</v>
      </c>
    </row>
    <row r="1268" spans="1:17">
      <c r="A1268" s="5" t="s">
        <v>874</v>
      </c>
      <c r="B1268" s="68" t="s">
        <v>875</v>
      </c>
      <c r="C1268" s="119">
        <v>1532</v>
      </c>
      <c r="D1268" s="7" t="s">
        <v>1080</v>
      </c>
      <c r="F1268" s="8">
        <v>0.95899999999999996</v>
      </c>
      <c r="G1268" s="93">
        <v>4</v>
      </c>
      <c r="H1268" s="4">
        <v>2360</v>
      </c>
      <c r="J1268" s="131">
        <v>2360</v>
      </c>
      <c r="K1268" s="143">
        <f t="shared" si="71"/>
        <v>0</v>
      </c>
      <c r="L1268" s="152">
        <v>42543</v>
      </c>
      <c r="M1268" s="34"/>
      <c r="N1268" s="161">
        <v>1910</v>
      </c>
      <c r="O1268" s="171">
        <f t="shared" si="72"/>
        <v>143.85</v>
      </c>
      <c r="Q1268" s="181">
        <f t="shared" si="73"/>
        <v>306.14999999999998</v>
      </c>
    </row>
    <row r="1269" spans="1:17">
      <c r="A1269" s="5" t="s">
        <v>874</v>
      </c>
      <c r="B1269" s="68" t="s">
        <v>875</v>
      </c>
      <c r="C1269" s="119">
        <v>1533</v>
      </c>
      <c r="D1269" s="7" t="s">
        <v>631</v>
      </c>
      <c r="F1269" s="8">
        <v>1.7030000000000001</v>
      </c>
      <c r="G1269" s="93">
        <v>6</v>
      </c>
      <c r="H1269" s="4">
        <v>4310</v>
      </c>
      <c r="J1269" s="131">
        <v>4310</v>
      </c>
      <c r="K1269" s="143">
        <f t="shared" si="71"/>
        <v>0</v>
      </c>
      <c r="L1269" s="152">
        <v>42543</v>
      </c>
      <c r="M1269" s="34"/>
      <c r="N1269" s="161">
        <v>3627</v>
      </c>
      <c r="O1269" s="171">
        <f t="shared" si="72"/>
        <v>255.45000000000002</v>
      </c>
      <c r="Q1269" s="181">
        <f t="shared" si="73"/>
        <v>427.54999999999995</v>
      </c>
    </row>
    <row r="1270" spans="1:17">
      <c r="A1270" s="5" t="s">
        <v>874</v>
      </c>
      <c r="B1270" s="68" t="s">
        <v>875</v>
      </c>
      <c r="C1270" s="119">
        <v>1534</v>
      </c>
      <c r="D1270" s="7" t="s">
        <v>1130</v>
      </c>
      <c r="F1270" s="8">
        <v>1.4850000000000001</v>
      </c>
      <c r="G1270" s="93">
        <v>7</v>
      </c>
      <c r="H1270" s="4">
        <v>3757</v>
      </c>
      <c r="J1270" s="131">
        <v>3757</v>
      </c>
      <c r="K1270" s="143">
        <f t="shared" si="71"/>
        <v>0</v>
      </c>
      <c r="L1270" s="152">
        <v>42543</v>
      </c>
      <c r="M1270" s="34"/>
      <c r="N1270" s="161">
        <v>3163</v>
      </c>
      <c r="O1270" s="171">
        <f t="shared" si="72"/>
        <v>222.75000000000003</v>
      </c>
      <c r="Q1270" s="181">
        <f t="shared" si="73"/>
        <v>371.25</v>
      </c>
    </row>
    <row r="1271" spans="1:17">
      <c r="A1271" s="5" t="s">
        <v>874</v>
      </c>
      <c r="B1271" s="68" t="s">
        <v>875</v>
      </c>
      <c r="C1271" s="119">
        <v>1535</v>
      </c>
      <c r="D1271" s="7" t="s">
        <v>1129</v>
      </c>
      <c r="F1271" s="8">
        <v>0.30399999999999999</v>
      </c>
      <c r="G1271" s="93">
        <v>2</v>
      </c>
      <c r="H1271" s="4">
        <v>3900</v>
      </c>
      <c r="J1271" s="131">
        <v>3900</v>
      </c>
      <c r="K1271" s="143">
        <f t="shared" si="71"/>
        <v>0</v>
      </c>
      <c r="L1271" s="152">
        <v>42543</v>
      </c>
      <c r="M1271" s="34"/>
      <c r="N1271" s="161">
        <v>1400</v>
      </c>
      <c r="O1271" s="171">
        <f t="shared" si="72"/>
        <v>45.6</v>
      </c>
      <c r="Q1271" s="181">
        <f t="shared" si="73"/>
        <v>2454.4</v>
      </c>
    </row>
    <row r="1272" spans="1:17">
      <c r="A1272" s="5" t="s">
        <v>603</v>
      </c>
      <c r="C1272" s="119">
        <v>1536</v>
      </c>
      <c r="D1272" s="7" t="s">
        <v>1131</v>
      </c>
      <c r="F1272" s="8">
        <v>1.274</v>
      </c>
      <c r="G1272" s="93">
        <v>6</v>
      </c>
      <c r="H1272" s="4">
        <v>2675</v>
      </c>
      <c r="J1272" s="131">
        <v>2675</v>
      </c>
      <c r="K1272" s="143">
        <f t="shared" si="71"/>
        <v>0</v>
      </c>
      <c r="L1272" s="152">
        <v>42543</v>
      </c>
      <c r="M1272" s="34">
        <v>42565</v>
      </c>
      <c r="N1272" s="161">
        <v>2051</v>
      </c>
      <c r="O1272" s="171">
        <f t="shared" si="72"/>
        <v>191.1</v>
      </c>
      <c r="Q1272" s="181">
        <f t="shared" si="73"/>
        <v>432.9</v>
      </c>
    </row>
    <row r="1273" spans="1:17">
      <c r="A1273" s="5" t="s">
        <v>749</v>
      </c>
      <c r="B1273" s="68" t="s">
        <v>758</v>
      </c>
      <c r="C1273" s="119">
        <v>1537</v>
      </c>
      <c r="D1273" s="7" t="s">
        <v>1132</v>
      </c>
      <c r="F1273" s="8">
        <v>3.5470000000000002</v>
      </c>
      <c r="G1273" s="93">
        <v>16</v>
      </c>
      <c r="H1273" s="4">
        <v>8974</v>
      </c>
      <c r="J1273" s="131">
        <v>8974</v>
      </c>
      <c r="K1273" s="143">
        <f t="shared" si="71"/>
        <v>0</v>
      </c>
      <c r="L1273" s="152">
        <v>42548</v>
      </c>
      <c r="M1273" s="34"/>
      <c r="N1273" s="161">
        <v>7555</v>
      </c>
      <c r="O1273" s="171">
        <f t="shared" si="72"/>
        <v>532.05000000000007</v>
      </c>
      <c r="Q1273" s="181">
        <f t="shared" si="73"/>
        <v>886.94999999999993</v>
      </c>
    </row>
    <row r="1274" spans="1:17">
      <c r="A1274" s="5" t="s">
        <v>1133</v>
      </c>
      <c r="C1274" s="119">
        <v>1538</v>
      </c>
      <c r="D1274" s="7" t="s">
        <v>550</v>
      </c>
      <c r="F1274" s="8">
        <v>16.123000000000001</v>
      </c>
      <c r="G1274" s="93">
        <v>56</v>
      </c>
      <c r="H1274" s="4">
        <v>89300</v>
      </c>
      <c r="J1274" s="131">
        <v>89300</v>
      </c>
      <c r="K1274" s="143">
        <f t="shared" si="71"/>
        <v>0</v>
      </c>
      <c r="L1274" s="152">
        <v>42548</v>
      </c>
      <c r="M1274" s="34"/>
      <c r="N1274" s="161">
        <v>57741</v>
      </c>
      <c r="O1274" s="171">
        <f t="shared" si="72"/>
        <v>2418.4500000000003</v>
      </c>
      <c r="Q1274" s="181">
        <f t="shared" si="73"/>
        <v>29140.55</v>
      </c>
    </row>
    <row r="1275" spans="1:17">
      <c r="A1275" s="5" t="s">
        <v>38</v>
      </c>
      <c r="C1275" s="121">
        <v>1539</v>
      </c>
      <c r="D1275" s="7" t="s">
        <v>461</v>
      </c>
      <c r="F1275" s="8">
        <v>0.57699999999999996</v>
      </c>
      <c r="G1275" s="93">
        <v>2</v>
      </c>
      <c r="H1275" s="4">
        <v>2500</v>
      </c>
      <c r="J1275" s="131">
        <v>2500</v>
      </c>
      <c r="K1275" s="143">
        <f t="shared" si="71"/>
        <v>0</v>
      </c>
      <c r="L1275" s="152">
        <v>42548</v>
      </c>
      <c r="M1275" s="34">
        <v>42559</v>
      </c>
      <c r="N1275" s="161">
        <v>1800</v>
      </c>
      <c r="O1275" s="171">
        <f t="shared" si="72"/>
        <v>86.55</v>
      </c>
      <c r="Q1275" s="181">
        <f t="shared" si="73"/>
        <v>613.45000000000005</v>
      </c>
    </row>
    <row r="1276" spans="1:17">
      <c r="A1276" s="5" t="s">
        <v>333</v>
      </c>
      <c r="C1276" s="121">
        <v>1540</v>
      </c>
      <c r="D1276" s="7" t="s">
        <v>631</v>
      </c>
      <c r="F1276" s="8">
        <v>1.1739999999999999</v>
      </c>
      <c r="G1276" s="93">
        <v>6</v>
      </c>
      <c r="H1276" s="4">
        <v>2969</v>
      </c>
      <c r="J1276" s="131">
        <v>2969</v>
      </c>
      <c r="K1276" s="143">
        <f t="shared" si="71"/>
        <v>0</v>
      </c>
      <c r="L1276" s="152">
        <v>42548</v>
      </c>
      <c r="M1276" s="34">
        <v>42564</v>
      </c>
      <c r="N1276" s="161">
        <v>2500</v>
      </c>
      <c r="O1276" s="171">
        <f t="shared" si="72"/>
        <v>176.1</v>
      </c>
      <c r="Q1276" s="181">
        <f t="shared" si="73"/>
        <v>292.89999999999998</v>
      </c>
    </row>
    <row r="1277" spans="1:17">
      <c r="A1277" s="5" t="s">
        <v>333</v>
      </c>
      <c r="C1277" s="121">
        <v>1541</v>
      </c>
      <c r="D1277" s="7" t="s">
        <v>1134</v>
      </c>
      <c r="F1277" s="8">
        <v>1.6659999999999999</v>
      </c>
      <c r="G1277" s="93">
        <v>10</v>
      </c>
      <c r="H1277" s="4">
        <v>4214</v>
      </c>
      <c r="J1277" s="131">
        <v>4214</v>
      </c>
      <c r="K1277" s="143">
        <f t="shared" si="71"/>
        <v>0</v>
      </c>
      <c r="L1277" s="152">
        <v>42548</v>
      </c>
      <c r="M1277" s="34">
        <v>42564</v>
      </c>
      <c r="N1277" s="161">
        <v>3548</v>
      </c>
      <c r="O1277" s="171">
        <f t="shared" si="72"/>
        <v>249.89999999999998</v>
      </c>
      <c r="Q1277" s="181">
        <f t="shared" si="73"/>
        <v>416.1</v>
      </c>
    </row>
    <row r="1278" spans="1:17">
      <c r="A1278" s="5" t="s">
        <v>1079</v>
      </c>
      <c r="B1278" s="68" t="s">
        <v>979</v>
      </c>
      <c r="C1278" s="121">
        <v>1542</v>
      </c>
      <c r="D1278" s="7" t="s">
        <v>547</v>
      </c>
      <c r="F1278" s="8">
        <v>0.20799999999999999</v>
      </c>
      <c r="G1278" s="93">
        <v>1</v>
      </c>
      <c r="H1278" s="4">
        <v>2280</v>
      </c>
      <c r="J1278" s="131">
        <v>2280</v>
      </c>
      <c r="K1278" s="143">
        <f t="shared" si="71"/>
        <v>0</v>
      </c>
      <c r="L1278" s="152">
        <v>42555</v>
      </c>
      <c r="M1278" s="34">
        <v>42564</v>
      </c>
      <c r="N1278" s="161">
        <v>1291</v>
      </c>
      <c r="O1278" s="171">
        <f t="shared" si="72"/>
        <v>31.2</v>
      </c>
      <c r="Q1278" s="181">
        <f t="shared" si="73"/>
        <v>957.8</v>
      </c>
    </row>
    <row r="1279" spans="1:17">
      <c r="A1279" s="5" t="s">
        <v>749</v>
      </c>
      <c r="B1279" s="68" t="s">
        <v>758</v>
      </c>
      <c r="C1279" s="119">
        <v>1543</v>
      </c>
      <c r="D1279" s="7" t="s">
        <v>1132</v>
      </c>
      <c r="F1279" s="8">
        <v>3.5670000000000002</v>
      </c>
      <c r="G1279" s="93">
        <v>15</v>
      </c>
      <c r="H1279" s="4">
        <v>9024</v>
      </c>
      <c r="J1279" s="131">
        <v>9024</v>
      </c>
      <c r="K1279" s="143">
        <f t="shared" si="71"/>
        <v>0</v>
      </c>
      <c r="L1279" s="152">
        <v>42555</v>
      </c>
      <c r="M1279" s="34">
        <v>42565</v>
      </c>
      <c r="N1279" s="161">
        <v>7598</v>
      </c>
      <c r="O1279" s="171">
        <f t="shared" si="72"/>
        <v>535.05000000000007</v>
      </c>
      <c r="Q1279" s="181">
        <f t="shared" si="73"/>
        <v>890.94999999999993</v>
      </c>
    </row>
    <row r="1280" spans="1:17">
      <c r="A1280" s="5" t="s">
        <v>749</v>
      </c>
      <c r="B1280" s="68" t="s">
        <v>758</v>
      </c>
      <c r="C1280" s="119">
        <v>1544</v>
      </c>
      <c r="D1280" s="7" t="s">
        <v>1135</v>
      </c>
      <c r="F1280" s="8">
        <v>0.88800000000000001</v>
      </c>
      <c r="G1280" s="93">
        <v>4</v>
      </c>
      <c r="H1280" s="4">
        <v>2060</v>
      </c>
      <c r="J1280" s="131">
        <v>2060</v>
      </c>
      <c r="K1280" s="143">
        <f t="shared" si="71"/>
        <v>0</v>
      </c>
      <c r="L1280" s="152">
        <v>42555</v>
      </c>
      <c r="M1280" s="34">
        <v>42565</v>
      </c>
      <c r="N1280" s="161">
        <v>1610</v>
      </c>
      <c r="O1280" s="171">
        <f t="shared" si="72"/>
        <v>133.19999999999999</v>
      </c>
      <c r="Q1280" s="181">
        <f t="shared" si="73"/>
        <v>316.8</v>
      </c>
    </row>
    <row r="1281" spans="1:17">
      <c r="A1281" s="5" t="s">
        <v>1075</v>
      </c>
      <c r="C1281" s="121">
        <v>1545</v>
      </c>
      <c r="D1281" s="7" t="s">
        <v>817</v>
      </c>
      <c r="F1281" s="8">
        <v>0.45300000000000001</v>
      </c>
      <c r="G1281" s="93" t="s">
        <v>524</v>
      </c>
      <c r="H1281" s="4">
        <v>3173</v>
      </c>
      <c r="J1281" s="131">
        <v>3173</v>
      </c>
      <c r="K1281" s="143">
        <f t="shared" si="71"/>
        <v>0</v>
      </c>
      <c r="L1281" s="152">
        <v>42556</v>
      </c>
      <c r="M1281" s="34">
        <v>42566</v>
      </c>
      <c r="N1281" s="161">
        <v>2844</v>
      </c>
      <c r="O1281" s="171">
        <f t="shared" si="72"/>
        <v>67.95</v>
      </c>
      <c r="Q1281" s="181">
        <f t="shared" si="73"/>
        <v>261.05</v>
      </c>
    </row>
    <row r="1282" spans="1:17">
      <c r="A1282" s="5" t="s">
        <v>874</v>
      </c>
      <c r="B1282" s="68" t="s">
        <v>875</v>
      </c>
      <c r="C1282" s="121">
        <v>1546</v>
      </c>
      <c r="D1282" s="7" t="s">
        <v>1136</v>
      </c>
      <c r="F1282" s="8">
        <v>1.131</v>
      </c>
      <c r="G1282" s="93">
        <v>6</v>
      </c>
      <c r="H1282" s="4">
        <v>2330</v>
      </c>
      <c r="J1282" s="131">
        <v>2330</v>
      </c>
      <c r="K1282" s="143">
        <f t="shared" si="71"/>
        <v>0</v>
      </c>
      <c r="L1282" s="152">
        <v>42556</v>
      </c>
      <c r="M1282" s="34">
        <v>42566</v>
      </c>
      <c r="N1282" s="161">
        <v>1820</v>
      </c>
      <c r="O1282" s="171">
        <f t="shared" si="72"/>
        <v>169.65</v>
      </c>
      <c r="Q1282" s="181">
        <f t="shared" si="73"/>
        <v>340.35</v>
      </c>
    </row>
    <row r="1283" spans="1:17">
      <c r="A1283" s="5" t="s">
        <v>874</v>
      </c>
      <c r="B1283" s="68" t="s">
        <v>875</v>
      </c>
      <c r="C1283" s="121">
        <v>1547</v>
      </c>
      <c r="D1283" s="7" t="s">
        <v>1137</v>
      </c>
      <c r="F1283" s="8">
        <v>1.3460000000000001</v>
      </c>
      <c r="G1283" s="93">
        <v>5</v>
      </c>
      <c r="H1283" s="4">
        <v>2773</v>
      </c>
      <c r="J1283" s="131">
        <v>2773</v>
      </c>
      <c r="K1283" s="143">
        <f t="shared" si="71"/>
        <v>0</v>
      </c>
      <c r="L1283" s="152">
        <v>42556</v>
      </c>
      <c r="M1283" s="34">
        <v>42566</v>
      </c>
      <c r="N1283" s="161">
        <v>2167</v>
      </c>
      <c r="O1283" s="171">
        <f t="shared" si="72"/>
        <v>201.9</v>
      </c>
      <c r="Q1283" s="181">
        <f t="shared" si="73"/>
        <v>404.1</v>
      </c>
    </row>
    <row r="1284" spans="1:17">
      <c r="A1284" s="5" t="s">
        <v>874</v>
      </c>
      <c r="B1284" s="68" t="s">
        <v>875</v>
      </c>
      <c r="C1284" s="121">
        <v>1548</v>
      </c>
      <c r="D1284" s="7" t="s">
        <v>1129</v>
      </c>
      <c r="F1284" s="8">
        <v>0.41399999999999998</v>
      </c>
      <c r="G1284" s="93">
        <v>2</v>
      </c>
      <c r="H1284" s="4">
        <v>1710</v>
      </c>
      <c r="J1284" s="131">
        <v>1710</v>
      </c>
      <c r="K1284" s="143">
        <f t="shared" si="71"/>
        <v>0</v>
      </c>
      <c r="L1284" s="152">
        <v>42556</v>
      </c>
      <c r="M1284" s="34">
        <v>42566</v>
      </c>
      <c r="N1284" s="161">
        <v>1310</v>
      </c>
      <c r="O1284" s="171">
        <f t="shared" si="72"/>
        <v>62.099999999999994</v>
      </c>
      <c r="Q1284" s="181">
        <f t="shared" si="73"/>
        <v>337.9</v>
      </c>
    </row>
    <row r="1285" spans="1:17">
      <c r="A1285" s="5" t="s">
        <v>874</v>
      </c>
      <c r="B1285" s="68" t="s">
        <v>875</v>
      </c>
      <c r="C1285" s="121">
        <v>1549</v>
      </c>
      <c r="D1285" s="7" t="s">
        <v>1138</v>
      </c>
      <c r="F1285" s="8">
        <v>0.95599999999999996</v>
      </c>
      <c r="G1285" s="93">
        <v>4</v>
      </c>
      <c r="H1285" s="4">
        <v>2650</v>
      </c>
      <c r="J1285" s="131">
        <v>2650</v>
      </c>
      <c r="K1285" s="143">
        <f t="shared" si="71"/>
        <v>0</v>
      </c>
      <c r="L1285" s="152">
        <v>42556</v>
      </c>
      <c r="M1285" s="34">
        <v>42566</v>
      </c>
      <c r="N1285" s="161">
        <v>2250</v>
      </c>
      <c r="O1285" s="171">
        <f t="shared" si="72"/>
        <v>143.4</v>
      </c>
      <c r="Q1285" s="181">
        <f t="shared" si="73"/>
        <v>256.60000000000002</v>
      </c>
    </row>
    <row r="1286" spans="1:17">
      <c r="A1286" s="5" t="s">
        <v>874</v>
      </c>
      <c r="B1286" s="68" t="s">
        <v>875</v>
      </c>
      <c r="C1286" s="121">
        <v>1550</v>
      </c>
      <c r="D1286" s="7" t="s">
        <v>1139</v>
      </c>
      <c r="F1286" s="8">
        <v>0.77800000000000002</v>
      </c>
      <c r="G1286" s="93">
        <v>4</v>
      </c>
      <c r="H1286" s="4">
        <v>2650</v>
      </c>
      <c r="J1286" s="131">
        <v>2650</v>
      </c>
      <c r="K1286" s="143">
        <f t="shared" si="71"/>
        <v>0</v>
      </c>
      <c r="L1286" s="152">
        <v>42556</v>
      </c>
      <c r="M1286" s="34">
        <v>42566</v>
      </c>
      <c r="N1286" s="161">
        <v>2250</v>
      </c>
      <c r="O1286" s="171">
        <f t="shared" si="72"/>
        <v>116.7</v>
      </c>
      <c r="Q1286" s="181">
        <f t="shared" si="73"/>
        <v>283.3</v>
      </c>
    </row>
    <row r="1287" spans="1:17">
      <c r="A1287" s="5" t="s">
        <v>38</v>
      </c>
      <c r="C1287" s="121">
        <v>1551</v>
      </c>
      <c r="D1287" s="7" t="s">
        <v>595</v>
      </c>
      <c r="F1287" s="8">
        <v>0.94099999999999995</v>
      </c>
      <c r="G1287" s="93">
        <v>4</v>
      </c>
      <c r="H1287" s="4">
        <v>2280</v>
      </c>
      <c r="J1287" s="131">
        <v>2280</v>
      </c>
      <c r="K1287" s="143">
        <f t="shared" si="71"/>
        <v>0</v>
      </c>
      <c r="L1287" s="152">
        <v>42556</v>
      </c>
      <c r="M1287" s="34">
        <v>42566</v>
      </c>
      <c r="N1287" s="161">
        <v>1880</v>
      </c>
      <c r="O1287" s="171">
        <f t="shared" si="72"/>
        <v>141.15</v>
      </c>
      <c r="Q1287" s="181">
        <f t="shared" si="73"/>
        <v>258.85000000000002</v>
      </c>
    </row>
    <row r="1288" spans="1:17">
      <c r="A1288" s="5" t="s">
        <v>38</v>
      </c>
      <c r="C1288" s="121">
        <v>1552</v>
      </c>
      <c r="D1288" s="7" t="s">
        <v>843</v>
      </c>
      <c r="F1288" s="8">
        <v>1.2410000000000001</v>
      </c>
      <c r="G1288" s="93">
        <v>5</v>
      </c>
      <c r="H1288" s="4">
        <v>6450</v>
      </c>
      <c r="J1288" s="131">
        <v>6450</v>
      </c>
      <c r="K1288" s="143">
        <f t="shared" si="71"/>
        <v>0</v>
      </c>
      <c r="L1288" s="152">
        <v>42557</v>
      </c>
      <c r="M1288" s="34">
        <v>42566</v>
      </c>
      <c r="N1288" s="161">
        <v>3518</v>
      </c>
      <c r="O1288" s="171">
        <f t="shared" si="72"/>
        <v>186.15</v>
      </c>
      <c r="Q1288" s="181">
        <f t="shared" si="73"/>
        <v>2745.85</v>
      </c>
    </row>
    <row r="1289" spans="1:17">
      <c r="A1289" s="5" t="s">
        <v>1086</v>
      </c>
      <c r="B1289" s="68" t="s">
        <v>972</v>
      </c>
      <c r="C1289" s="121">
        <v>1553</v>
      </c>
      <c r="D1289" s="7" t="s">
        <v>1140</v>
      </c>
      <c r="F1289" s="8">
        <v>0.42899999999999999</v>
      </c>
      <c r="G1289" s="93" t="s">
        <v>524</v>
      </c>
      <c r="H1289" s="4">
        <v>2573</v>
      </c>
      <c r="J1289" s="131">
        <v>2573</v>
      </c>
      <c r="K1289" s="143">
        <f t="shared" si="71"/>
        <v>0</v>
      </c>
      <c r="L1289" s="152">
        <v>42557</v>
      </c>
      <c r="M1289" s="34">
        <v>42566</v>
      </c>
      <c r="N1289" s="161">
        <v>2247</v>
      </c>
      <c r="O1289" s="171">
        <f t="shared" si="72"/>
        <v>64.349999999999994</v>
      </c>
      <c r="Q1289" s="181">
        <f t="shared" si="73"/>
        <v>261.64999999999998</v>
      </c>
    </row>
    <row r="1290" spans="1:17">
      <c r="A1290" s="5" t="s">
        <v>1086</v>
      </c>
      <c r="B1290" s="68" t="s">
        <v>972</v>
      </c>
      <c r="C1290" s="121">
        <v>1554</v>
      </c>
      <c r="D1290" s="7" t="s">
        <v>1140</v>
      </c>
      <c r="F1290" s="8">
        <v>2.028</v>
      </c>
      <c r="G1290" s="93">
        <v>12</v>
      </c>
      <c r="H1290" s="4">
        <v>4178</v>
      </c>
      <c r="J1290" s="131">
        <v>4178</v>
      </c>
      <c r="K1290" s="143">
        <f t="shared" si="71"/>
        <v>0</v>
      </c>
      <c r="L1290" s="152">
        <v>42557</v>
      </c>
      <c r="M1290" s="34">
        <v>42566</v>
      </c>
      <c r="N1290" s="161">
        <v>3266</v>
      </c>
      <c r="O1290" s="171">
        <f t="shared" si="72"/>
        <v>304.2</v>
      </c>
      <c r="Q1290" s="181">
        <f t="shared" si="73"/>
        <v>607.79999999999995</v>
      </c>
    </row>
    <row r="1291" spans="1:17">
      <c r="A1291" s="5" t="s">
        <v>749</v>
      </c>
      <c r="C1291" s="119">
        <v>1555</v>
      </c>
      <c r="D1291" s="7" t="s">
        <v>1141</v>
      </c>
      <c r="F1291" s="8">
        <v>1.341</v>
      </c>
      <c r="G1291" s="93">
        <v>7</v>
      </c>
      <c r="H1291" s="4">
        <v>3553</v>
      </c>
      <c r="I1291" s="35"/>
      <c r="J1291" s="131">
        <v>3553</v>
      </c>
      <c r="K1291" s="143">
        <f t="shared" si="71"/>
        <v>0</v>
      </c>
      <c r="L1291" s="152">
        <v>42558</v>
      </c>
      <c r="M1291" s="34">
        <v>42570</v>
      </c>
      <c r="N1291" s="161">
        <v>3017</v>
      </c>
      <c r="O1291" s="171">
        <f t="shared" si="72"/>
        <v>201.15</v>
      </c>
      <c r="Q1291" s="181">
        <f t="shared" si="73"/>
        <v>334.85</v>
      </c>
    </row>
    <row r="1292" spans="1:17">
      <c r="A1292" s="5" t="s">
        <v>749</v>
      </c>
      <c r="C1292" s="119">
        <v>1556</v>
      </c>
      <c r="D1292" s="7" t="s">
        <v>904</v>
      </c>
      <c r="F1292" s="8">
        <v>1.7210000000000001</v>
      </c>
      <c r="G1292" s="93">
        <v>8</v>
      </c>
      <c r="H1292" s="4">
        <v>4561</v>
      </c>
      <c r="J1292" s="131">
        <v>4561</v>
      </c>
      <c r="K1292" s="143">
        <f t="shared" si="71"/>
        <v>0</v>
      </c>
      <c r="L1292" s="152">
        <v>42558</v>
      </c>
      <c r="M1292" s="34">
        <v>42570</v>
      </c>
      <c r="N1292" s="161">
        <v>3235</v>
      </c>
      <c r="O1292" s="171">
        <f t="shared" si="72"/>
        <v>258.15000000000003</v>
      </c>
      <c r="Q1292" s="181">
        <f t="shared" si="73"/>
        <v>1067.8499999999999</v>
      </c>
    </row>
    <row r="1293" spans="1:17">
      <c r="A1293" s="5" t="s">
        <v>749</v>
      </c>
      <c r="C1293" s="119">
        <v>1557</v>
      </c>
      <c r="D1293" s="7" t="s">
        <v>904</v>
      </c>
      <c r="F1293" s="8">
        <v>0.45200000000000001</v>
      </c>
      <c r="G1293" s="93" t="s">
        <v>524</v>
      </c>
      <c r="H1293" s="4">
        <v>3165</v>
      </c>
      <c r="J1293" s="131">
        <v>3165</v>
      </c>
      <c r="K1293" s="143">
        <f t="shared" si="71"/>
        <v>0</v>
      </c>
      <c r="L1293" s="152">
        <v>42558</v>
      </c>
      <c r="M1293" s="34">
        <v>42570</v>
      </c>
      <c r="N1293" s="161">
        <v>2590</v>
      </c>
      <c r="O1293" s="171">
        <f t="shared" si="72"/>
        <v>67.8</v>
      </c>
      <c r="Q1293" s="181">
        <f t="shared" si="73"/>
        <v>507.2</v>
      </c>
    </row>
    <row r="1294" spans="1:17">
      <c r="A1294" s="5" t="s">
        <v>38</v>
      </c>
      <c r="C1294" s="119">
        <v>1558</v>
      </c>
      <c r="D1294" s="7" t="s">
        <v>1142</v>
      </c>
      <c r="F1294" s="8">
        <v>3.681</v>
      </c>
      <c r="G1294" s="93">
        <v>11</v>
      </c>
      <c r="H1294" s="4">
        <v>8209</v>
      </c>
      <c r="J1294" s="131">
        <v>8209</v>
      </c>
      <c r="K1294" s="143">
        <f t="shared" si="71"/>
        <v>0</v>
      </c>
      <c r="L1294" s="152">
        <v>42559</v>
      </c>
      <c r="M1294" s="34">
        <v>42570</v>
      </c>
      <c r="N1294" s="161">
        <v>6736</v>
      </c>
      <c r="O1294" s="171">
        <f t="shared" si="72"/>
        <v>552.15</v>
      </c>
      <c r="Q1294" s="181">
        <f t="shared" si="73"/>
        <v>920.85</v>
      </c>
    </row>
    <row r="1295" spans="1:17">
      <c r="A1295" s="5" t="s">
        <v>38</v>
      </c>
      <c r="C1295" s="119">
        <v>1559</v>
      </c>
      <c r="D1295" s="7" t="s">
        <v>1143</v>
      </c>
      <c r="F1295" s="8">
        <v>1.72</v>
      </c>
      <c r="G1295" s="93">
        <v>5</v>
      </c>
      <c r="H1295" s="4">
        <v>3835</v>
      </c>
      <c r="J1295" s="131">
        <v>3835</v>
      </c>
      <c r="K1295" s="143">
        <f t="shared" si="71"/>
        <v>0</v>
      </c>
      <c r="L1295" s="152">
        <v>42559</v>
      </c>
      <c r="M1295" s="34">
        <v>42570</v>
      </c>
      <c r="N1295" s="161">
        <v>3147</v>
      </c>
      <c r="O1295" s="171">
        <f t="shared" si="72"/>
        <v>258</v>
      </c>
      <c r="Q1295" s="181">
        <f t="shared" si="73"/>
        <v>430</v>
      </c>
    </row>
    <row r="1296" spans="1:17">
      <c r="A1296" s="5" t="s">
        <v>1144</v>
      </c>
      <c r="B1296" s="68">
        <v>79139852044</v>
      </c>
      <c r="C1296" s="121">
        <v>1560</v>
      </c>
      <c r="D1296" s="7" t="s">
        <v>1145</v>
      </c>
      <c r="F1296" s="8">
        <v>2.3380000000000001</v>
      </c>
      <c r="G1296" s="93">
        <v>5</v>
      </c>
      <c r="H1296" s="4">
        <v>6195</v>
      </c>
      <c r="J1296" s="131">
        <v>6195</v>
      </c>
      <c r="K1296" s="143">
        <f t="shared" si="71"/>
        <v>0</v>
      </c>
      <c r="L1296" s="152">
        <v>42562</v>
      </c>
      <c r="M1296" s="34">
        <v>42573</v>
      </c>
      <c r="N1296" s="161">
        <v>4395</v>
      </c>
      <c r="O1296" s="171">
        <f t="shared" si="72"/>
        <v>350.7</v>
      </c>
      <c r="Q1296" s="181">
        <f t="shared" si="73"/>
        <v>1449.3</v>
      </c>
    </row>
    <row r="1297" spans="1:17">
      <c r="A1297" s="5" t="s">
        <v>921</v>
      </c>
      <c r="B1297" s="68">
        <v>89537931127</v>
      </c>
      <c r="C1297" s="121">
        <v>1561</v>
      </c>
      <c r="D1297" s="7" t="s">
        <v>1126</v>
      </c>
      <c r="F1297" s="8">
        <v>0.69499999999999995</v>
      </c>
      <c r="G1297" s="93">
        <v>2</v>
      </c>
      <c r="H1297" s="4">
        <v>2800</v>
      </c>
      <c r="J1297" s="131">
        <v>2800</v>
      </c>
      <c r="K1297" s="143">
        <f t="shared" si="71"/>
        <v>0</v>
      </c>
      <c r="L1297" s="152">
        <v>42563</v>
      </c>
      <c r="M1297" s="34">
        <v>42572</v>
      </c>
      <c r="N1297" s="161">
        <v>1760</v>
      </c>
      <c r="O1297" s="171">
        <f t="shared" si="72"/>
        <v>104.24999999999999</v>
      </c>
      <c r="Q1297" s="181">
        <f t="shared" si="73"/>
        <v>935.75</v>
      </c>
    </row>
    <row r="1298" spans="1:17">
      <c r="A1298" s="5" t="s">
        <v>1079</v>
      </c>
      <c r="B1298" s="68" t="s">
        <v>979</v>
      </c>
      <c r="C1298" s="121">
        <v>1562</v>
      </c>
      <c r="D1298" s="7" t="s">
        <v>1146</v>
      </c>
      <c r="F1298" s="8">
        <v>4.5460000000000003</v>
      </c>
      <c r="G1298" s="93">
        <v>20</v>
      </c>
      <c r="H1298" s="4">
        <v>12638</v>
      </c>
      <c r="J1298" s="131">
        <v>12638</v>
      </c>
      <c r="K1298" s="143">
        <f t="shared" si="71"/>
        <v>0</v>
      </c>
      <c r="L1298" s="152">
        <v>42564</v>
      </c>
      <c r="M1298" s="34">
        <v>42584</v>
      </c>
      <c r="N1298" s="161">
        <v>10819</v>
      </c>
      <c r="O1298" s="171">
        <f t="shared" si="72"/>
        <v>681.90000000000009</v>
      </c>
      <c r="Q1298" s="181">
        <f t="shared" si="73"/>
        <v>1137.0999999999999</v>
      </c>
    </row>
    <row r="1299" spans="1:17">
      <c r="A1299" s="5" t="s">
        <v>874</v>
      </c>
      <c r="B1299" s="68" t="s">
        <v>875</v>
      </c>
      <c r="C1299" s="121">
        <v>1563</v>
      </c>
      <c r="D1299" s="7" t="s">
        <v>939</v>
      </c>
      <c r="F1299" s="8">
        <v>1.845</v>
      </c>
      <c r="G1299" s="93">
        <v>6</v>
      </c>
      <c r="H1299" s="4">
        <v>3154</v>
      </c>
      <c r="J1299" s="131">
        <v>3154</v>
      </c>
      <c r="K1299" s="143">
        <f t="shared" si="71"/>
        <v>0</v>
      </c>
      <c r="L1299" s="152">
        <v>42565</v>
      </c>
      <c r="M1299" s="34">
        <v>42585</v>
      </c>
      <c r="N1299" s="161">
        <v>2416</v>
      </c>
      <c r="O1299" s="171">
        <f t="shared" si="72"/>
        <v>276.75</v>
      </c>
      <c r="Q1299" s="181">
        <f t="shared" si="73"/>
        <v>461.25</v>
      </c>
    </row>
    <row r="1300" spans="1:17">
      <c r="A1300" s="5" t="s">
        <v>874</v>
      </c>
      <c r="B1300" s="68" t="s">
        <v>875</v>
      </c>
      <c r="C1300" s="121">
        <v>1564</v>
      </c>
      <c r="D1300" s="7" t="s">
        <v>759</v>
      </c>
      <c r="F1300" s="8">
        <v>1.4350000000000001</v>
      </c>
      <c r="G1300" s="93">
        <v>6</v>
      </c>
      <c r="H1300" s="4">
        <v>2957</v>
      </c>
      <c r="J1300" s="131">
        <v>2957</v>
      </c>
      <c r="K1300" s="143">
        <f t="shared" si="71"/>
        <v>0</v>
      </c>
      <c r="L1300" s="152">
        <v>42565</v>
      </c>
      <c r="M1300" s="34">
        <v>42585</v>
      </c>
      <c r="N1300" s="161">
        <v>2310</v>
      </c>
      <c r="O1300" s="171">
        <f t="shared" si="72"/>
        <v>215.25</v>
      </c>
      <c r="Q1300" s="181">
        <f t="shared" si="73"/>
        <v>431.75</v>
      </c>
    </row>
    <row r="1301" spans="1:17">
      <c r="A1301" s="5" t="s">
        <v>874</v>
      </c>
      <c r="B1301" s="68" t="s">
        <v>875</v>
      </c>
      <c r="C1301" s="121">
        <v>1565</v>
      </c>
      <c r="D1301" s="7" t="s">
        <v>1100</v>
      </c>
      <c r="F1301" s="8">
        <v>1.6950000000000001</v>
      </c>
      <c r="G1301" s="93">
        <v>8</v>
      </c>
      <c r="H1301" s="4">
        <v>2898</v>
      </c>
      <c r="J1301" s="131">
        <v>2898</v>
      </c>
      <c r="K1301" s="143">
        <f t="shared" si="71"/>
        <v>0</v>
      </c>
      <c r="L1301" s="152">
        <v>42565</v>
      </c>
      <c r="M1301" s="34">
        <v>42585</v>
      </c>
      <c r="N1301" s="161">
        <v>2220</v>
      </c>
      <c r="O1301" s="171">
        <f t="shared" si="72"/>
        <v>254.25</v>
      </c>
      <c r="Q1301" s="181">
        <f t="shared" si="73"/>
        <v>423.75</v>
      </c>
    </row>
    <row r="1302" spans="1:17">
      <c r="A1302" s="5" t="s">
        <v>874</v>
      </c>
      <c r="B1302" s="68" t="s">
        <v>875</v>
      </c>
      <c r="C1302" s="121">
        <v>1566</v>
      </c>
      <c r="D1302" s="7" t="s">
        <v>540</v>
      </c>
      <c r="F1302" s="8">
        <v>3.113</v>
      </c>
      <c r="G1302" s="93">
        <v>13</v>
      </c>
      <c r="H1302" s="4">
        <v>7097</v>
      </c>
      <c r="J1302" s="131">
        <v>7097</v>
      </c>
      <c r="K1302" s="143">
        <f t="shared" si="71"/>
        <v>0</v>
      </c>
      <c r="L1302" s="152">
        <v>42565</v>
      </c>
      <c r="M1302" s="34">
        <v>42585</v>
      </c>
      <c r="N1302" s="161">
        <v>5852</v>
      </c>
      <c r="O1302" s="171">
        <f t="shared" si="72"/>
        <v>466.95</v>
      </c>
      <c r="Q1302" s="181">
        <f t="shared" si="73"/>
        <v>778.05</v>
      </c>
    </row>
    <row r="1303" spans="1:17">
      <c r="A1303" s="5" t="s">
        <v>874</v>
      </c>
      <c r="B1303" s="68" t="s">
        <v>875</v>
      </c>
      <c r="C1303" s="121">
        <v>1567</v>
      </c>
      <c r="D1303" s="7" t="s">
        <v>799</v>
      </c>
      <c r="F1303" s="8">
        <v>1.704</v>
      </c>
      <c r="G1303" s="93">
        <v>11</v>
      </c>
      <c r="H1303" s="4">
        <v>3510</v>
      </c>
      <c r="J1303" s="131">
        <v>3510</v>
      </c>
      <c r="K1303" s="143">
        <f t="shared" si="71"/>
        <v>0</v>
      </c>
      <c r="L1303" s="152">
        <v>42565</v>
      </c>
      <c r="M1303" s="34">
        <v>42585</v>
      </c>
      <c r="N1303" s="161">
        <v>2743</v>
      </c>
      <c r="O1303" s="171">
        <f t="shared" si="72"/>
        <v>255.6</v>
      </c>
      <c r="Q1303" s="181">
        <f t="shared" si="73"/>
        <v>511.4</v>
      </c>
    </row>
    <row r="1304" spans="1:17">
      <c r="A1304" s="5" t="s">
        <v>730</v>
      </c>
      <c r="B1304" s="68">
        <v>89231188522</v>
      </c>
      <c r="C1304" s="119">
        <v>1568</v>
      </c>
      <c r="D1304" s="7" t="s">
        <v>119</v>
      </c>
      <c r="F1304" s="8">
        <v>3.544</v>
      </c>
      <c r="G1304" s="93">
        <v>15</v>
      </c>
      <c r="H1304" s="4">
        <v>7300</v>
      </c>
      <c r="J1304" s="131">
        <v>7300</v>
      </c>
      <c r="K1304" s="143">
        <f t="shared" si="71"/>
        <v>0</v>
      </c>
      <c r="L1304" s="152">
        <v>42569</v>
      </c>
      <c r="M1304" s="34">
        <v>42586</v>
      </c>
      <c r="N1304" s="161">
        <v>5705</v>
      </c>
      <c r="O1304" s="171">
        <f t="shared" si="72"/>
        <v>531.6</v>
      </c>
      <c r="Q1304" s="181">
        <f t="shared" si="73"/>
        <v>1063.4000000000001</v>
      </c>
    </row>
    <row r="1305" spans="1:17">
      <c r="A1305" s="5" t="s">
        <v>730</v>
      </c>
      <c r="B1305" s="68">
        <v>89231188522</v>
      </c>
      <c r="C1305" s="119">
        <v>1569</v>
      </c>
      <c r="D1305" s="7" t="s">
        <v>1147</v>
      </c>
      <c r="F1305" s="8">
        <v>5.0739999999999998</v>
      </c>
      <c r="G1305" s="93">
        <v>22</v>
      </c>
      <c r="H1305" s="4">
        <v>16897</v>
      </c>
      <c r="J1305" s="131">
        <v>16897</v>
      </c>
      <c r="K1305" s="143">
        <f t="shared" si="71"/>
        <v>0</v>
      </c>
      <c r="L1305" s="152">
        <v>42569</v>
      </c>
      <c r="M1305" s="34">
        <v>42586</v>
      </c>
      <c r="N1305" s="161">
        <v>14866</v>
      </c>
      <c r="O1305" s="171">
        <f t="shared" si="72"/>
        <v>761.1</v>
      </c>
      <c r="Q1305" s="181">
        <f t="shared" si="73"/>
        <v>1269.9000000000001</v>
      </c>
    </row>
    <row r="1306" spans="1:17">
      <c r="A1306" s="5" t="s">
        <v>1148</v>
      </c>
      <c r="C1306" s="119">
        <v>1570</v>
      </c>
      <c r="D1306" s="7" t="s">
        <v>461</v>
      </c>
      <c r="F1306" s="8">
        <v>0.82699999999999996</v>
      </c>
      <c r="G1306" s="93">
        <v>2</v>
      </c>
      <c r="H1306" s="4">
        <v>2759</v>
      </c>
      <c r="J1306" s="131">
        <v>2759</v>
      </c>
      <c r="K1306" s="143">
        <f t="shared" si="71"/>
        <v>0</v>
      </c>
      <c r="L1306" s="152">
        <v>42569</v>
      </c>
      <c r="M1306" s="34">
        <v>42584</v>
      </c>
      <c r="N1306" s="161">
        <v>2428</v>
      </c>
      <c r="O1306" s="171">
        <f t="shared" si="72"/>
        <v>124.05</v>
      </c>
      <c r="Q1306" s="181">
        <f t="shared" si="73"/>
        <v>206.95</v>
      </c>
    </row>
    <row r="1307" spans="1:17">
      <c r="A1307" s="5" t="s">
        <v>1148</v>
      </c>
      <c r="C1307" s="119">
        <v>1571</v>
      </c>
      <c r="D1307" s="7" t="s">
        <v>461</v>
      </c>
      <c r="F1307" s="8">
        <v>0.63900000000000001</v>
      </c>
      <c r="G1307" s="93">
        <v>2</v>
      </c>
      <c r="H1307" s="4">
        <v>1787</v>
      </c>
      <c r="J1307" s="131">
        <v>1787</v>
      </c>
      <c r="K1307" s="143">
        <f t="shared" si="71"/>
        <v>0</v>
      </c>
      <c r="L1307" s="152">
        <v>42569</v>
      </c>
      <c r="M1307" s="34">
        <v>42584</v>
      </c>
      <c r="N1307" s="161">
        <v>1531</v>
      </c>
      <c r="O1307" s="171">
        <f t="shared" si="72"/>
        <v>95.850000000000009</v>
      </c>
      <c r="Q1307" s="181">
        <f t="shared" si="73"/>
        <v>160.14999999999998</v>
      </c>
    </row>
    <row r="1308" spans="1:17">
      <c r="A1308" s="5" t="s">
        <v>1148</v>
      </c>
      <c r="C1308" s="119">
        <v>1572</v>
      </c>
      <c r="D1308" s="7" t="s">
        <v>461</v>
      </c>
      <c r="F1308" s="8">
        <v>0.40300000000000002</v>
      </c>
      <c r="G1308" s="93">
        <v>1</v>
      </c>
      <c r="H1308" s="4">
        <v>3303</v>
      </c>
      <c r="J1308" s="131">
        <v>3303</v>
      </c>
      <c r="K1308" s="143">
        <f t="shared" si="71"/>
        <v>0</v>
      </c>
      <c r="L1308" s="152">
        <v>42569</v>
      </c>
      <c r="M1308" s="34">
        <v>42584</v>
      </c>
      <c r="N1308" s="161">
        <v>3142</v>
      </c>
      <c r="O1308" s="171">
        <f t="shared" si="72"/>
        <v>60.45</v>
      </c>
      <c r="Q1308" s="181">
        <f t="shared" si="73"/>
        <v>100.55</v>
      </c>
    </row>
    <row r="1309" spans="1:17">
      <c r="A1309" s="5" t="s">
        <v>1148</v>
      </c>
      <c r="C1309" s="119">
        <v>1573</v>
      </c>
      <c r="D1309" s="7" t="s">
        <v>461</v>
      </c>
      <c r="F1309" s="8">
        <v>3.649</v>
      </c>
      <c r="G1309" s="93">
        <v>5</v>
      </c>
      <c r="H1309" s="4">
        <v>15216</v>
      </c>
      <c r="J1309" s="131">
        <v>15216</v>
      </c>
      <c r="K1309" s="143">
        <f t="shared" si="71"/>
        <v>0</v>
      </c>
      <c r="L1309" s="152">
        <v>42569</v>
      </c>
      <c r="M1309" s="34">
        <v>42584</v>
      </c>
      <c r="N1309" s="161">
        <v>13756</v>
      </c>
      <c r="O1309" s="171">
        <f t="shared" si="72"/>
        <v>547.35</v>
      </c>
      <c r="Q1309" s="181">
        <f t="shared" si="73"/>
        <v>912.65</v>
      </c>
    </row>
    <row r="1310" spans="1:17">
      <c r="A1310" s="5" t="s">
        <v>1148</v>
      </c>
      <c r="C1310" s="119">
        <v>1574</v>
      </c>
      <c r="D1310" s="7" t="s">
        <v>461</v>
      </c>
      <c r="F1310" s="8">
        <v>1.4419999999999999</v>
      </c>
      <c r="G1310" s="93">
        <v>3</v>
      </c>
      <c r="H1310" s="4">
        <v>6057</v>
      </c>
      <c r="J1310" s="131">
        <v>6057</v>
      </c>
      <c r="K1310" s="143">
        <f t="shared" si="71"/>
        <v>0</v>
      </c>
      <c r="L1310" s="152">
        <v>42569</v>
      </c>
      <c r="M1310" s="34">
        <v>42584</v>
      </c>
      <c r="N1310" s="161">
        <v>5480</v>
      </c>
      <c r="O1310" s="171">
        <f t="shared" si="72"/>
        <v>216.29999999999998</v>
      </c>
      <c r="Q1310" s="181">
        <f t="shared" si="73"/>
        <v>360.70000000000005</v>
      </c>
    </row>
    <row r="1311" spans="1:17">
      <c r="A1311" s="5" t="s">
        <v>1133</v>
      </c>
      <c r="C1311" s="121">
        <v>1575</v>
      </c>
      <c r="D1311" s="7" t="s">
        <v>693</v>
      </c>
      <c r="F1311" s="8">
        <v>3.5419999999999998</v>
      </c>
      <c r="G1311" s="93">
        <v>14</v>
      </c>
      <c r="H1311" s="4">
        <v>11547</v>
      </c>
      <c r="J1311" s="131">
        <v>11547</v>
      </c>
      <c r="K1311" s="143">
        <f t="shared" si="71"/>
        <v>0</v>
      </c>
      <c r="L1311" s="152">
        <v>42570</v>
      </c>
      <c r="M1311" s="34">
        <v>42585</v>
      </c>
      <c r="N1311" s="161">
        <v>7951</v>
      </c>
      <c r="O1311" s="171">
        <f t="shared" si="72"/>
        <v>531.29999999999995</v>
      </c>
      <c r="Q1311" s="181">
        <f t="shared" si="73"/>
        <v>3064.7</v>
      </c>
    </row>
    <row r="1312" spans="1:17">
      <c r="A1312" s="5" t="s">
        <v>1133</v>
      </c>
      <c r="C1312" s="121">
        <v>1576</v>
      </c>
      <c r="D1312" s="7" t="s">
        <v>951</v>
      </c>
      <c r="F1312" s="8">
        <v>1.54</v>
      </c>
      <c r="G1312" s="93">
        <v>7</v>
      </c>
      <c r="H1312" s="4">
        <v>5019</v>
      </c>
      <c r="J1312" s="131">
        <v>5019</v>
      </c>
      <c r="K1312" s="143">
        <f t="shared" si="71"/>
        <v>0</v>
      </c>
      <c r="L1312" s="152">
        <v>42570</v>
      </c>
      <c r="M1312" s="34">
        <v>42585</v>
      </c>
      <c r="N1312" s="161">
        <v>3663</v>
      </c>
      <c r="O1312" s="171">
        <f t="shared" si="72"/>
        <v>231</v>
      </c>
      <c r="Q1312" s="181">
        <f t="shared" si="73"/>
        <v>1125</v>
      </c>
    </row>
    <row r="1313" spans="1:17">
      <c r="A1313" s="5" t="s">
        <v>879</v>
      </c>
      <c r="C1313" s="119">
        <v>1577</v>
      </c>
      <c r="D1313" s="7" t="s">
        <v>1095</v>
      </c>
      <c r="F1313" s="8">
        <v>1.79</v>
      </c>
      <c r="G1313" s="93">
        <v>10</v>
      </c>
      <c r="H1313" s="4">
        <v>3979</v>
      </c>
      <c r="J1313" s="131">
        <v>3979</v>
      </c>
      <c r="K1313" s="143">
        <f t="shared" si="71"/>
        <v>0</v>
      </c>
      <c r="L1313" s="152">
        <v>42572</v>
      </c>
      <c r="M1313" s="34"/>
      <c r="N1313" s="161">
        <v>3345</v>
      </c>
      <c r="O1313" s="171">
        <f t="shared" si="72"/>
        <v>268.5</v>
      </c>
      <c r="Q1313" s="181">
        <f t="shared" si="73"/>
        <v>365.5</v>
      </c>
    </row>
    <row r="1314" spans="1:17">
      <c r="A1314" s="5" t="s">
        <v>1085</v>
      </c>
      <c r="C1314" s="121">
        <v>1578</v>
      </c>
      <c r="D1314" s="7" t="s">
        <v>1149</v>
      </c>
      <c r="F1314" s="8">
        <v>4.9379999999999997</v>
      </c>
      <c r="G1314" s="93">
        <v>22</v>
      </c>
      <c r="H1314" s="4">
        <v>10172</v>
      </c>
      <c r="J1314" s="131">
        <v>10172</v>
      </c>
      <c r="K1314" s="143">
        <f t="shared" si="71"/>
        <v>0</v>
      </c>
      <c r="L1314" s="152">
        <v>42573</v>
      </c>
      <c r="M1314" s="34">
        <v>42585</v>
      </c>
      <c r="N1314" s="161">
        <v>7950</v>
      </c>
      <c r="O1314" s="171">
        <f t="shared" si="72"/>
        <v>740.69999999999993</v>
      </c>
      <c r="Q1314" s="181">
        <f t="shared" si="73"/>
        <v>1481.3000000000002</v>
      </c>
    </row>
    <row r="1315" spans="1:17">
      <c r="A1315" s="5" t="s">
        <v>1085</v>
      </c>
      <c r="C1315" s="121">
        <v>1579</v>
      </c>
      <c r="D1315" s="7" t="s">
        <v>1149</v>
      </c>
      <c r="F1315" s="8">
        <v>0.45200000000000001</v>
      </c>
      <c r="G1315" s="93" t="s">
        <v>524</v>
      </c>
      <c r="H1315" s="4">
        <v>2685</v>
      </c>
      <c r="J1315" s="131">
        <v>2685</v>
      </c>
      <c r="K1315" s="143">
        <f t="shared" ref="K1315:K1378" si="74">H1315-J1315</f>
        <v>0</v>
      </c>
      <c r="L1315" s="152">
        <v>42573</v>
      </c>
      <c r="M1315" s="34">
        <v>42585</v>
      </c>
      <c r="N1315" s="161">
        <v>2368</v>
      </c>
      <c r="O1315" s="171">
        <f t="shared" si="72"/>
        <v>67.8</v>
      </c>
      <c r="Q1315" s="181">
        <f t="shared" si="73"/>
        <v>249.2</v>
      </c>
    </row>
    <row r="1316" spans="1:17">
      <c r="A1316" s="5" t="s">
        <v>1085</v>
      </c>
      <c r="C1316" s="121">
        <v>1580</v>
      </c>
      <c r="D1316" s="7" t="s">
        <v>1150</v>
      </c>
      <c r="F1316" s="8">
        <v>0.24399999999999999</v>
      </c>
      <c r="G1316" s="93">
        <v>1</v>
      </c>
      <c r="H1316" s="4">
        <v>2060</v>
      </c>
      <c r="J1316" s="131">
        <v>2060</v>
      </c>
      <c r="K1316" s="143">
        <f t="shared" si="74"/>
        <v>0</v>
      </c>
      <c r="L1316" s="152">
        <v>42573</v>
      </c>
      <c r="M1316" s="34">
        <v>42585</v>
      </c>
      <c r="N1316" s="161">
        <v>1192</v>
      </c>
      <c r="O1316" s="171">
        <f t="shared" si="72"/>
        <v>36.6</v>
      </c>
      <c r="Q1316" s="181">
        <f t="shared" si="73"/>
        <v>831.4</v>
      </c>
    </row>
    <row r="1317" spans="1:17">
      <c r="A1317" s="5" t="s">
        <v>879</v>
      </c>
      <c r="C1317" s="119">
        <v>1581</v>
      </c>
      <c r="D1317" s="7" t="s">
        <v>1019</v>
      </c>
      <c r="F1317" s="8">
        <v>1.1419999999999999</v>
      </c>
      <c r="G1317" s="93">
        <v>14</v>
      </c>
      <c r="H1317" s="4">
        <v>1954</v>
      </c>
      <c r="J1317" s="131">
        <v>1954</v>
      </c>
      <c r="K1317" s="143">
        <f t="shared" si="74"/>
        <v>0</v>
      </c>
      <c r="L1317" s="152">
        <v>42579</v>
      </c>
      <c r="M1317" s="34">
        <v>42597</v>
      </c>
      <c r="N1317" s="161">
        <v>2244</v>
      </c>
      <c r="O1317" s="171">
        <f t="shared" ref="O1317:O1380" si="75">F1317*150</f>
        <v>171.29999999999998</v>
      </c>
      <c r="Q1317" s="181">
        <f t="shared" ref="Q1317:Q1380" si="76">H1317-N1317-O1317</f>
        <v>-461.29999999999995</v>
      </c>
    </row>
    <row r="1318" spans="1:17">
      <c r="A1318" s="5" t="s">
        <v>879</v>
      </c>
      <c r="C1318" s="119">
        <v>1582</v>
      </c>
      <c r="D1318" s="7" t="s">
        <v>733</v>
      </c>
      <c r="F1318" s="8">
        <v>1.155</v>
      </c>
      <c r="G1318" s="93">
        <v>7</v>
      </c>
      <c r="H1318" s="4">
        <v>2963</v>
      </c>
      <c r="J1318" s="131">
        <v>2963</v>
      </c>
      <c r="K1318" s="143">
        <f t="shared" si="74"/>
        <v>0</v>
      </c>
      <c r="L1318" s="152">
        <v>42579</v>
      </c>
      <c r="M1318" s="34">
        <v>42597</v>
      </c>
      <c r="N1318" s="161">
        <v>2213</v>
      </c>
      <c r="O1318" s="171">
        <f t="shared" si="75"/>
        <v>173.25</v>
      </c>
      <c r="Q1318" s="181">
        <f t="shared" si="76"/>
        <v>576.75</v>
      </c>
    </row>
    <row r="1319" spans="1:17">
      <c r="A1319" s="5" t="s">
        <v>879</v>
      </c>
      <c r="C1319" s="119">
        <v>1583</v>
      </c>
      <c r="D1319" s="7" t="s">
        <v>895</v>
      </c>
      <c r="F1319" s="8">
        <v>1.0740000000000001</v>
      </c>
      <c r="G1319" s="93">
        <v>6</v>
      </c>
      <c r="H1319" s="4">
        <v>2755</v>
      </c>
      <c r="J1319" s="131">
        <v>2755</v>
      </c>
      <c r="K1319" s="143">
        <f t="shared" si="74"/>
        <v>0</v>
      </c>
      <c r="L1319" s="152">
        <v>42579</v>
      </c>
      <c r="M1319" s="34">
        <v>42597</v>
      </c>
      <c r="N1319" s="161">
        <v>2006</v>
      </c>
      <c r="O1319" s="171">
        <f t="shared" si="75"/>
        <v>161.10000000000002</v>
      </c>
      <c r="Q1319" s="181">
        <f t="shared" si="76"/>
        <v>587.9</v>
      </c>
    </row>
    <row r="1320" spans="1:17">
      <c r="A1320" s="5" t="s">
        <v>1133</v>
      </c>
      <c r="C1320" s="119">
        <v>1584</v>
      </c>
      <c r="D1320" s="7" t="s">
        <v>1151</v>
      </c>
      <c r="F1320" s="8">
        <v>6.3559999999999999</v>
      </c>
      <c r="G1320" s="93">
        <v>22</v>
      </c>
      <c r="H1320" s="4">
        <v>29086</v>
      </c>
      <c r="I1320" s="37"/>
      <c r="J1320" s="131">
        <v>29086</v>
      </c>
      <c r="K1320" s="143">
        <f t="shared" si="74"/>
        <v>0</v>
      </c>
      <c r="L1320" s="152">
        <v>42579</v>
      </c>
      <c r="M1320" s="34">
        <v>42597</v>
      </c>
      <c r="N1320" s="161">
        <v>25366</v>
      </c>
      <c r="O1320" s="171">
        <f t="shared" si="75"/>
        <v>953.4</v>
      </c>
      <c r="Q1320" s="181">
        <f t="shared" si="76"/>
        <v>2766.6</v>
      </c>
    </row>
    <row r="1321" spans="1:17">
      <c r="A1321" s="5" t="s">
        <v>1003</v>
      </c>
      <c r="B1321" s="68">
        <v>89835861819</v>
      </c>
      <c r="C1321" s="119">
        <v>1585</v>
      </c>
      <c r="D1321" s="7" t="s">
        <v>1152</v>
      </c>
      <c r="F1321" s="8">
        <v>3.5350000000000001</v>
      </c>
      <c r="G1321" s="93">
        <v>9</v>
      </c>
      <c r="H1321" s="4">
        <v>7282</v>
      </c>
      <c r="J1321" s="131">
        <v>7282</v>
      </c>
      <c r="K1321" s="143">
        <f t="shared" si="74"/>
        <v>0</v>
      </c>
      <c r="L1321" s="152">
        <v>42579</v>
      </c>
      <c r="M1321" s="34">
        <v>42599</v>
      </c>
      <c r="N1321" s="161">
        <v>5691</v>
      </c>
      <c r="O1321" s="171">
        <f t="shared" si="75"/>
        <v>530.25</v>
      </c>
      <c r="Q1321" s="181">
        <f t="shared" si="76"/>
        <v>1060.75</v>
      </c>
    </row>
    <row r="1322" spans="1:17">
      <c r="A1322" s="5" t="s">
        <v>1153</v>
      </c>
      <c r="B1322" s="68" t="s">
        <v>1154</v>
      </c>
      <c r="C1322" s="121">
        <v>1586</v>
      </c>
      <c r="D1322" s="7" t="s">
        <v>1155</v>
      </c>
      <c r="F1322" s="8">
        <v>2.0129999999999999</v>
      </c>
      <c r="G1322" s="93">
        <v>9</v>
      </c>
      <c r="H1322" s="4">
        <v>3442</v>
      </c>
      <c r="I1322" s="37"/>
      <c r="J1322" s="131">
        <v>3442</v>
      </c>
      <c r="K1322" s="143">
        <f t="shared" si="74"/>
        <v>0</v>
      </c>
      <c r="L1322" s="152">
        <v>42580</v>
      </c>
      <c r="M1322" s="34">
        <v>42597</v>
      </c>
      <c r="N1322" s="161">
        <v>2637</v>
      </c>
      <c r="O1322" s="171">
        <f t="shared" si="75"/>
        <v>301.95</v>
      </c>
      <c r="Q1322" s="181">
        <f t="shared" si="76"/>
        <v>503.05</v>
      </c>
    </row>
    <row r="1323" spans="1:17">
      <c r="A1323" s="5" t="s">
        <v>1153</v>
      </c>
      <c r="B1323" s="68" t="s">
        <v>1154</v>
      </c>
      <c r="C1323" s="121">
        <v>1587</v>
      </c>
      <c r="D1323" s="7" t="s">
        <v>622</v>
      </c>
      <c r="F1323" s="8">
        <v>3.073</v>
      </c>
      <c r="G1323" s="93">
        <v>7</v>
      </c>
      <c r="H1323" s="4">
        <v>8143</v>
      </c>
      <c r="I1323" s="37"/>
      <c r="J1323" s="131">
        <v>8143</v>
      </c>
      <c r="K1323" s="143">
        <f t="shared" si="74"/>
        <v>0</v>
      </c>
      <c r="L1323" s="152">
        <v>42580</v>
      </c>
      <c r="M1323" s="34">
        <v>42597</v>
      </c>
      <c r="N1323" s="161">
        <v>6914</v>
      </c>
      <c r="O1323" s="171">
        <f t="shared" si="75"/>
        <v>460.95</v>
      </c>
      <c r="Q1323" s="181">
        <f t="shared" si="76"/>
        <v>768.05</v>
      </c>
    </row>
    <row r="1324" spans="1:17">
      <c r="A1324" s="5" t="s">
        <v>38</v>
      </c>
      <c r="C1324" s="119">
        <v>1588</v>
      </c>
      <c r="D1324" s="7" t="s">
        <v>461</v>
      </c>
      <c r="F1324" s="8">
        <v>0.45200000000000001</v>
      </c>
      <c r="G1324" s="93" t="s">
        <v>524</v>
      </c>
      <c r="H1324" s="4">
        <v>3100</v>
      </c>
      <c r="J1324" s="131">
        <v>3100</v>
      </c>
      <c r="K1324" s="143">
        <f t="shared" si="74"/>
        <v>0</v>
      </c>
      <c r="L1324" s="152">
        <v>42580</v>
      </c>
      <c r="M1324" s="34">
        <v>42597</v>
      </c>
      <c r="N1324" s="161">
        <v>2717</v>
      </c>
      <c r="O1324" s="171">
        <f t="shared" si="75"/>
        <v>67.8</v>
      </c>
      <c r="Q1324" s="181">
        <f t="shared" si="76"/>
        <v>315.2</v>
      </c>
    </row>
    <row r="1325" spans="1:17">
      <c r="A1325" s="5" t="s">
        <v>1133</v>
      </c>
      <c r="C1325" s="119">
        <v>1589</v>
      </c>
      <c r="D1325" s="7" t="s">
        <v>550</v>
      </c>
      <c r="F1325" s="8">
        <v>0.247</v>
      </c>
      <c r="G1325" s="93">
        <v>3</v>
      </c>
      <c r="H1325" s="4">
        <v>3600</v>
      </c>
      <c r="I1325" s="37"/>
      <c r="J1325" s="131">
        <v>3600</v>
      </c>
      <c r="K1325" s="143">
        <f t="shared" si="74"/>
        <v>0</v>
      </c>
      <c r="L1325" s="152">
        <v>42580</v>
      </c>
      <c r="M1325" s="34">
        <v>42598</v>
      </c>
      <c r="N1325" s="161">
        <v>1950</v>
      </c>
      <c r="O1325" s="171">
        <f t="shared" si="75"/>
        <v>37.049999999999997</v>
      </c>
      <c r="Q1325" s="181">
        <f t="shared" si="76"/>
        <v>1612.95</v>
      </c>
    </row>
    <row r="1326" spans="1:17">
      <c r="A1326" s="5" t="s">
        <v>1156</v>
      </c>
      <c r="C1326" s="119">
        <v>1590</v>
      </c>
      <c r="D1326" s="7" t="s">
        <v>633</v>
      </c>
      <c r="F1326" s="8">
        <v>1.7350000000000001</v>
      </c>
      <c r="G1326" s="93">
        <v>9</v>
      </c>
      <c r="H1326" s="4">
        <v>4822</v>
      </c>
      <c r="J1326" s="131">
        <v>4822</v>
      </c>
      <c r="K1326" s="143">
        <f t="shared" si="74"/>
        <v>0</v>
      </c>
      <c r="L1326" s="152">
        <v>42583</v>
      </c>
      <c r="M1326" s="34">
        <v>42597</v>
      </c>
      <c r="N1326" s="161">
        <v>4129</v>
      </c>
      <c r="O1326" s="171">
        <f t="shared" si="75"/>
        <v>260.25</v>
      </c>
      <c r="Q1326" s="181">
        <f t="shared" si="76"/>
        <v>432.75</v>
      </c>
    </row>
    <row r="1327" spans="1:17">
      <c r="A1327" s="5" t="s">
        <v>1156</v>
      </c>
      <c r="C1327" s="119">
        <v>1591</v>
      </c>
      <c r="D1327" s="7" t="s">
        <v>633</v>
      </c>
      <c r="F1327" s="8">
        <v>0.69199999999999995</v>
      </c>
      <c r="G1327" s="93" t="s">
        <v>109</v>
      </c>
      <c r="H1327" s="4">
        <v>6348</v>
      </c>
      <c r="J1327" s="131">
        <v>6348</v>
      </c>
      <c r="K1327" s="143">
        <f t="shared" si="74"/>
        <v>0</v>
      </c>
      <c r="L1327" s="152">
        <v>42583</v>
      </c>
      <c r="M1327" s="34">
        <v>42597</v>
      </c>
      <c r="N1327" s="161">
        <v>5783</v>
      </c>
      <c r="O1327" s="171">
        <f t="shared" si="75"/>
        <v>103.8</v>
      </c>
      <c r="Q1327" s="181">
        <f t="shared" si="76"/>
        <v>461.2</v>
      </c>
    </row>
    <row r="1328" spans="1:17">
      <c r="A1328" s="5" t="s">
        <v>1156</v>
      </c>
      <c r="C1328" s="119">
        <v>1592</v>
      </c>
      <c r="D1328" s="7" t="s">
        <v>1157</v>
      </c>
      <c r="F1328" s="8">
        <v>2.286</v>
      </c>
      <c r="G1328" s="93">
        <v>11</v>
      </c>
      <c r="H1328" s="4">
        <v>6354</v>
      </c>
      <c r="J1328" s="131">
        <v>6354</v>
      </c>
      <c r="K1328" s="143">
        <f t="shared" si="74"/>
        <v>0</v>
      </c>
      <c r="L1328" s="152">
        <v>42583</v>
      </c>
      <c r="M1328" s="34">
        <v>42597</v>
      </c>
      <c r="N1328" s="161">
        <v>5440</v>
      </c>
      <c r="O1328" s="171">
        <f t="shared" si="75"/>
        <v>342.9</v>
      </c>
      <c r="Q1328" s="181">
        <f t="shared" si="76"/>
        <v>571.1</v>
      </c>
    </row>
    <row r="1329" spans="1:17">
      <c r="A1329" s="5" t="s">
        <v>1156</v>
      </c>
      <c r="C1329" s="119">
        <v>1593</v>
      </c>
      <c r="D1329" s="7" t="s">
        <v>1157</v>
      </c>
      <c r="F1329" s="8">
        <v>0.76500000000000001</v>
      </c>
      <c r="G1329" s="93" t="s">
        <v>109</v>
      </c>
      <c r="H1329" s="4">
        <v>6991</v>
      </c>
      <c r="J1329" s="131">
        <v>6991</v>
      </c>
      <c r="K1329" s="143">
        <f t="shared" si="74"/>
        <v>0</v>
      </c>
      <c r="L1329" s="152">
        <v>42583</v>
      </c>
      <c r="M1329" s="34">
        <v>42597</v>
      </c>
      <c r="N1329" s="161">
        <v>6367</v>
      </c>
      <c r="O1329" s="171">
        <f t="shared" si="75"/>
        <v>114.75</v>
      </c>
      <c r="Q1329" s="181">
        <f t="shared" si="76"/>
        <v>509.25</v>
      </c>
    </row>
    <row r="1330" spans="1:17">
      <c r="A1330" s="5" t="s">
        <v>1156</v>
      </c>
      <c r="C1330" s="119">
        <v>1594</v>
      </c>
      <c r="D1330" s="7" t="s">
        <v>1158</v>
      </c>
      <c r="F1330" s="8">
        <v>3.92</v>
      </c>
      <c r="G1330" s="93">
        <v>4</v>
      </c>
      <c r="H1330" s="4">
        <v>9076</v>
      </c>
      <c r="J1330" s="131">
        <v>9076</v>
      </c>
      <c r="K1330" s="143">
        <f t="shared" si="74"/>
        <v>0</v>
      </c>
      <c r="L1330" s="152">
        <v>42583</v>
      </c>
      <c r="M1330" s="34">
        <v>42597</v>
      </c>
      <c r="N1330" s="161">
        <v>8026</v>
      </c>
      <c r="O1330" s="171">
        <f t="shared" si="75"/>
        <v>588</v>
      </c>
      <c r="Q1330" s="181">
        <f t="shared" si="76"/>
        <v>462</v>
      </c>
    </row>
    <row r="1331" spans="1:17">
      <c r="A1331" s="5" t="s">
        <v>1159</v>
      </c>
      <c r="B1331" s="68" t="s">
        <v>1160</v>
      </c>
      <c r="C1331" s="119">
        <v>1595</v>
      </c>
      <c r="D1331" s="7" t="s">
        <v>1161</v>
      </c>
      <c r="F1331" s="8">
        <v>3.512</v>
      </c>
      <c r="G1331" s="93">
        <v>16</v>
      </c>
      <c r="H1331" s="4">
        <v>7767</v>
      </c>
      <c r="J1331" s="131">
        <v>7767</v>
      </c>
      <c r="K1331" s="143">
        <f t="shared" si="74"/>
        <v>0</v>
      </c>
      <c r="L1331" s="152">
        <v>42583</v>
      </c>
      <c r="M1331" s="34">
        <v>42601</v>
      </c>
      <c r="N1331" s="161">
        <v>6234</v>
      </c>
      <c r="O1331" s="171">
        <f t="shared" si="75"/>
        <v>526.79999999999995</v>
      </c>
      <c r="Q1331" s="181">
        <f t="shared" si="76"/>
        <v>1006.2</v>
      </c>
    </row>
    <row r="1332" spans="1:17">
      <c r="A1332" s="5" t="s">
        <v>1133</v>
      </c>
      <c r="C1332" s="119">
        <v>1596</v>
      </c>
      <c r="D1332" s="49" t="s">
        <v>1164</v>
      </c>
      <c r="E1332" s="49"/>
      <c r="F1332" s="8">
        <v>13.039</v>
      </c>
      <c r="G1332" s="93">
        <v>32</v>
      </c>
      <c r="H1332" s="4">
        <v>62958</v>
      </c>
      <c r="I1332" s="37"/>
      <c r="J1332" s="131">
        <v>62958</v>
      </c>
      <c r="K1332" s="143">
        <f t="shared" si="74"/>
        <v>0</v>
      </c>
      <c r="L1332" s="152">
        <v>42586</v>
      </c>
      <c r="M1332" s="34">
        <v>42626</v>
      </c>
      <c r="N1332" s="161">
        <v>30157</v>
      </c>
      <c r="O1332" s="171">
        <f t="shared" si="75"/>
        <v>1955.85</v>
      </c>
      <c r="Q1332" s="181">
        <f t="shared" si="76"/>
        <v>30845.15</v>
      </c>
    </row>
    <row r="1333" spans="1:17">
      <c r="A1333" s="5" t="s">
        <v>1085</v>
      </c>
      <c r="C1333" s="119">
        <v>1597</v>
      </c>
      <c r="D1333" s="7" t="s">
        <v>1170</v>
      </c>
      <c r="F1333" s="8">
        <v>0.77900000000000003</v>
      </c>
      <c r="G1333" s="93">
        <v>2</v>
      </c>
      <c r="H1333" s="4">
        <v>2060</v>
      </c>
      <c r="I1333" s="35"/>
      <c r="J1333" s="131">
        <v>2060</v>
      </c>
      <c r="K1333" s="143">
        <f t="shared" si="74"/>
        <v>0</v>
      </c>
      <c r="L1333" s="152">
        <v>42590</v>
      </c>
      <c r="M1333" s="34">
        <v>42601</v>
      </c>
      <c r="N1333" s="161">
        <v>1610</v>
      </c>
      <c r="O1333" s="171">
        <f t="shared" si="75"/>
        <v>116.85000000000001</v>
      </c>
      <c r="Q1333" s="181">
        <f t="shared" si="76"/>
        <v>333.15</v>
      </c>
    </row>
    <row r="1334" spans="1:17">
      <c r="A1334" s="5" t="s">
        <v>1171</v>
      </c>
      <c r="B1334" s="68" t="s">
        <v>1172</v>
      </c>
      <c r="C1334" s="119">
        <v>1598</v>
      </c>
      <c r="D1334" s="49" t="s">
        <v>550</v>
      </c>
      <c r="E1334" s="49"/>
      <c r="F1334" s="8">
        <v>9.8949999999999996</v>
      </c>
      <c r="G1334" s="93">
        <v>41</v>
      </c>
      <c r="H1334" s="4">
        <v>56622</v>
      </c>
      <c r="I1334" s="37"/>
      <c r="J1334" s="131">
        <v>56622</v>
      </c>
      <c r="K1334" s="143">
        <f t="shared" si="74"/>
        <v>0</v>
      </c>
      <c r="L1334" s="152">
        <v>42591</v>
      </c>
      <c r="M1334" s="34"/>
      <c r="N1334" s="161">
        <v>20384</v>
      </c>
      <c r="O1334" s="171">
        <f t="shared" si="75"/>
        <v>1484.25</v>
      </c>
      <c r="Q1334" s="181">
        <f t="shared" si="76"/>
        <v>34753.75</v>
      </c>
    </row>
    <row r="1335" spans="1:17">
      <c r="A1335" s="5" t="s">
        <v>879</v>
      </c>
      <c r="C1335" s="119">
        <v>1599</v>
      </c>
      <c r="D1335" s="7" t="s">
        <v>61</v>
      </c>
      <c r="F1335" s="8">
        <v>1.0740000000000001</v>
      </c>
      <c r="G1335" s="93">
        <v>6</v>
      </c>
      <c r="H1335" s="4">
        <v>2755</v>
      </c>
      <c r="J1335" s="131">
        <v>2755</v>
      </c>
      <c r="K1335" s="143">
        <f t="shared" si="74"/>
        <v>0</v>
      </c>
      <c r="L1335" s="152">
        <v>42584</v>
      </c>
      <c r="M1335" s="34">
        <v>42597</v>
      </c>
      <c r="N1335" s="161">
        <v>2006</v>
      </c>
      <c r="O1335" s="171">
        <f t="shared" si="75"/>
        <v>161.10000000000002</v>
      </c>
      <c r="Q1335" s="181">
        <f t="shared" si="76"/>
        <v>587.9</v>
      </c>
    </row>
    <row r="1336" spans="1:17">
      <c r="A1336" s="5" t="s">
        <v>1162</v>
      </c>
      <c r="B1336" s="68" t="s">
        <v>1163</v>
      </c>
      <c r="C1336" s="121">
        <v>1600</v>
      </c>
      <c r="D1336" s="7" t="s">
        <v>556</v>
      </c>
      <c r="F1336" s="8">
        <v>7.3280000000000003</v>
      </c>
      <c r="G1336" s="93">
        <v>28</v>
      </c>
      <c r="H1336" s="4">
        <v>19418</v>
      </c>
      <c r="J1336" s="131">
        <v>19418</v>
      </c>
      <c r="K1336" s="143">
        <f t="shared" si="74"/>
        <v>0</v>
      </c>
      <c r="L1336" s="152">
        <v>42584</v>
      </c>
      <c r="M1336" s="34">
        <v>42598</v>
      </c>
      <c r="N1336" s="161">
        <v>16488</v>
      </c>
      <c r="O1336" s="171">
        <f t="shared" si="75"/>
        <v>1099.2</v>
      </c>
      <c r="Q1336" s="181">
        <f t="shared" si="76"/>
        <v>1830.8</v>
      </c>
    </row>
    <row r="1337" spans="1:17">
      <c r="A1337" s="5" t="s">
        <v>1162</v>
      </c>
      <c r="B1337" s="68" t="s">
        <v>1163</v>
      </c>
      <c r="C1337" s="121">
        <v>1601</v>
      </c>
      <c r="D1337" s="7" t="s">
        <v>556</v>
      </c>
      <c r="F1337" s="8">
        <v>0.433</v>
      </c>
      <c r="G1337" s="93" t="s">
        <v>524</v>
      </c>
      <c r="H1337" s="4">
        <v>2904</v>
      </c>
      <c r="J1337" s="131">
        <v>2904</v>
      </c>
      <c r="K1337" s="143">
        <f t="shared" si="74"/>
        <v>0</v>
      </c>
      <c r="L1337" s="152">
        <v>42584</v>
      </c>
      <c r="M1337" s="34">
        <v>42598</v>
      </c>
      <c r="N1337" s="161">
        <v>2619</v>
      </c>
      <c r="O1337" s="171">
        <f t="shared" si="75"/>
        <v>64.95</v>
      </c>
      <c r="Q1337" s="181">
        <f t="shared" si="76"/>
        <v>220.05</v>
      </c>
    </row>
    <row r="1338" spans="1:17">
      <c r="A1338" s="5" t="s">
        <v>1159</v>
      </c>
      <c r="B1338" s="68" t="s">
        <v>1160</v>
      </c>
      <c r="C1338" s="119">
        <v>1602</v>
      </c>
      <c r="D1338" s="7" t="s">
        <v>283</v>
      </c>
      <c r="F1338" s="8">
        <v>0.92400000000000004</v>
      </c>
      <c r="G1338" s="93">
        <v>4</v>
      </c>
      <c r="H1338" s="4">
        <v>2650</v>
      </c>
      <c r="J1338" s="131">
        <v>2650</v>
      </c>
      <c r="K1338" s="143">
        <f t="shared" si="74"/>
        <v>0</v>
      </c>
      <c r="L1338" s="152">
        <v>42586</v>
      </c>
      <c r="M1338" s="34">
        <v>42608</v>
      </c>
      <c r="N1338" s="161">
        <v>1880</v>
      </c>
      <c r="O1338" s="171">
        <f t="shared" si="75"/>
        <v>138.6</v>
      </c>
      <c r="Q1338" s="181">
        <f t="shared" si="76"/>
        <v>631.4</v>
      </c>
    </row>
    <row r="1339" spans="1:17">
      <c r="A1339" s="5" t="s">
        <v>1159</v>
      </c>
      <c r="B1339" s="68" t="s">
        <v>1160</v>
      </c>
      <c r="C1339" s="119">
        <v>1603</v>
      </c>
      <c r="D1339" s="7" t="s">
        <v>1077</v>
      </c>
      <c r="F1339" s="8">
        <v>4.0529999999999999</v>
      </c>
      <c r="G1339" s="93">
        <v>17</v>
      </c>
      <c r="H1339" s="4">
        <v>9241</v>
      </c>
      <c r="J1339" s="131">
        <v>9241</v>
      </c>
      <c r="K1339" s="143">
        <f t="shared" si="74"/>
        <v>0</v>
      </c>
      <c r="L1339" s="152">
        <v>42586</v>
      </c>
      <c r="M1339" s="34">
        <v>42608</v>
      </c>
      <c r="N1339" s="161">
        <v>7619</v>
      </c>
      <c r="O1339" s="171">
        <f t="shared" si="75"/>
        <v>607.95000000000005</v>
      </c>
      <c r="Q1339" s="181">
        <f t="shared" si="76"/>
        <v>1014.05</v>
      </c>
    </row>
    <row r="1340" spans="1:17">
      <c r="A1340" s="5" t="s">
        <v>874</v>
      </c>
      <c r="B1340" s="68" t="s">
        <v>875</v>
      </c>
      <c r="C1340" s="121">
        <v>1604</v>
      </c>
      <c r="D1340" s="7" t="s">
        <v>611</v>
      </c>
      <c r="F1340" s="8">
        <v>0.41899999999999998</v>
      </c>
      <c r="G1340" s="93" t="s">
        <v>524</v>
      </c>
      <c r="H1340" s="4">
        <v>2930</v>
      </c>
      <c r="J1340" s="131">
        <v>2930</v>
      </c>
      <c r="K1340" s="143">
        <f t="shared" si="74"/>
        <v>0</v>
      </c>
      <c r="L1340" s="152">
        <v>42586</v>
      </c>
      <c r="M1340" s="34">
        <v>42604</v>
      </c>
      <c r="N1340" s="161">
        <v>2631</v>
      </c>
      <c r="O1340" s="171">
        <f t="shared" si="75"/>
        <v>62.849999999999994</v>
      </c>
      <c r="Q1340" s="181">
        <f t="shared" si="76"/>
        <v>236.15</v>
      </c>
    </row>
    <row r="1341" spans="1:17">
      <c r="A1341" s="5" t="s">
        <v>874</v>
      </c>
      <c r="B1341" s="68" t="s">
        <v>875</v>
      </c>
      <c r="C1341" s="121">
        <v>1605</v>
      </c>
      <c r="D1341" s="7" t="s">
        <v>611</v>
      </c>
      <c r="F1341" s="8">
        <v>0.35499999999999998</v>
      </c>
      <c r="G1341" s="93">
        <v>1</v>
      </c>
      <c r="H1341" s="4">
        <v>2530</v>
      </c>
      <c r="J1341" s="131">
        <v>2530</v>
      </c>
      <c r="K1341" s="143">
        <f t="shared" si="74"/>
        <v>0</v>
      </c>
      <c r="L1341" s="152">
        <v>42586</v>
      </c>
      <c r="M1341" s="34">
        <v>42604</v>
      </c>
      <c r="N1341" s="161">
        <v>1756</v>
      </c>
      <c r="O1341" s="171">
        <f t="shared" si="75"/>
        <v>53.25</v>
      </c>
      <c r="Q1341" s="181">
        <f t="shared" si="76"/>
        <v>720.75</v>
      </c>
    </row>
    <row r="1342" spans="1:17">
      <c r="A1342" s="5" t="s">
        <v>1003</v>
      </c>
      <c r="C1342" s="119">
        <v>1606</v>
      </c>
      <c r="D1342" s="49" t="s">
        <v>1165</v>
      </c>
      <c r="E1342" s="49"/>
      <c r="F1342" s="8">
        <v>5.7329999999999997</v>
      </c>
      <c r="G1342" s="93">
        <v>25</v>
      </c>
      <c r="H1342" s="4">
        <v>28903</v>
      </c>
      <c r="J1342" s="131">
        <v>28903</v>
      </c>
      <c r="K1342" s="143">
        <f t="shared" si="74"/>
        <v>0</v>
      </c>
      <c r="L1342" s="152">
        <v>42590</v>
      </c>
      <c r="M1342" s="34"/>
      <c r="N1342" s="161">
        <v>15600</v>
      </c>
      <c r="O1342" s="171">
        <f t="shared" si="75"/>
        <v>859.94999999999993</v>
      </c>
      <c r="Q1342" s="181">
        <f t="shared" si="76"/>
        <v>12443.05</v>
      </c>
    </row>
    <row r="1343" spans="1:17">
      <c r="A1343" s="5" t="s">
        <v>1003</v>
      </c>
      <c r="C1343" s="119">
        <v>1607</v>
      </c>
      <c r="D1343" s="49" t="s">
        <v>1165</v>
      </c>
      <c r="E1343" s="49"/>
      <c r="F1343" s="8">
        <v>0.433</v>
      </c>
      <c r="G1343" s="93" t="s">
        <v>524</v>
      </c>
      <c r="H1343" s="4">
        <v>4355</v>
      </c>
      <c r="J1343" s="131">
        <v>4355</v>
      </c>
      <c r="K1343" s="143">
        <f t="shared" si="74"/>
        <v>0</v>
      </c>
      <c r="L1343" s="152">
        <v>42590</v>
      </c>
      <c r="M1343" s="34"/>
      <c r="N1343" s="161">
        <v>3268</v>
      </c>
      <c r="O1343" s="171">
        <f t="shared" si="75"/>
        <v>64.95</v>
      </c>
      <c r="Q1343" s="181">
        <f t="shared" si="76"/>
        <v>1022.05</v>
      </c>
    </row>
    <row r="1344" spans="1:17">
      <c r="A1344" s="5" t="s">
        <v>1003</v>
      </c>
      <c r="C1344" s="119">
        <v>1608</v>
      </c>
      <c r="D1344" s="49" t="s">
        <v>1166</v>
      </c>
      <c r="E1344" s="49"/>
      <c r="F1344" s="8">
        <v>2.0819999999999999</v>
      </c>
      <c r="G1344" s="93">
        <v>10</v>
      </c>
      <c r="H1344" s="4">
        <v>8350</v>
      </c>
      <c r="J1344" s="131">
        <v>8350</v>
      </c>
      <c r="K1344" s="143">
        <f t="shared" si="74"/>
        <v>0</v>
      </c>
      <c r="L1344" s="152">
        <v>42590</v>
      </c>
      <c r="M1344" s="34"/>
      <c r="N1344" s="161">
        <v>3768</v>
      </c>
      <c r="O1344" s="171">
        <f t="shared" si="75"/>
        <v>312.29999999999995</v>
      </c>
      <c r="Q1344" s="181">
        <f t="shared" si="76"/>
        <v>4269.7</v>
      </c>
    </row>
    <row r="1345" spans="1:17">
      <c r="A1345" s="5" t="s">
        <v>1003</v>
      </c>
      <c r="C1345" s="121">
        <v>1609</v>
      </c>
      <c r="D1345" s="7" t="s">
        <v>1167</v>
      </c>
      <c r="F1345" s="8">
        <v>2.8180000000000001</v>
      </c>
      <c r="G1345" s="93">
        <v>11</v>
      </c>
      <c r="H1345" s="4">
        <v>7099</v>
      </c>
      <c r="J1345" s="131">
        <v>7099</v>
      </c>
      <c r="K1345" s="143">
        <f t="shared" si="74"/>
        <v>0</v>
      </c>
      <c r="L1345" s="152">
        <v>42590</v>
      </c>
      <c r="M1345" s="34">
        <v>42604</v>
      </c>
      <c r="N1345" s="161">
        <v>5809</v>
      </c>
      <c r="O1345" s="171">
        <f t="shared" si="75"/>
        <v>422.7</v>
      </c>
      <c r="Q1345" s="181">
        <f t="shared" si="76"/>
        <v>867.3</v>
      </c>
    </row>
    <row r="1346" spans="1:17">
      <c r="A1346" s="5" t="s">
        <v>1075</v>
      </c>
      <c r="C1346" s="119">
        <v>1610</v>
      </c>
      <c r="D1346" s="7" t="s">
        <v>1168</v>
      </c>
      <c r="F1346" s="8">
        <v>2.5880000000000001</v>
      </c>
      <c r="G1346" s="93">
        <v>11</v>
      </c>
      <c r="H1346" s="4">
        <v>6547</v>
      </c>
      <c r="J1346" s="131">
        <v>6547</v>
      </c>
      <c r="K1346" s="143">
        <f t="shared" si="74"/>
        <v>0</v>
      </c>
      <c r="L1346" s="152">
        <v>42590</v>
      </c>
      <c r="M1346" s="34">
        <v>42601</v>
      </c>
      <c r="N1346" s="161">
        <v>5512</v>
      </c>
      <c r="O1346" s="171">
        <f t="shared" si="75"/>
        <v>388.2</v>
      </c>
      <c r="Q1346" s="181">
        <f t="shared" si="76"/>
        <v>646.79999999999995</v>
      </c>
    </row>
    <row r="1347" spans="1:17">
      <c r="A1347" s="5" t="s">
        <v>1075</v>
      </c>
      <c r="C1347" s="119">
        <v>1611</v>
      </c>
      <c r="D1347" s="7" t="s">
        <v>1169</v>
      </c>
      <c r="F1347" s="8">
        <v>2.5760000000000001</v>
      </c>
      <c r="G1347" s="93">
        <v>12</v>
      </c>
      <c r="H1347" s="4">
        <v>6826</v>
      </c>
      <c r="J1347" s="131">
        <v>6826</v>
      </c>
      <c r="K1347" s="143">
        <f t="shared" si="74"/>
        <v>0</v>
      </c>
      <c r="L1347" s="152">
        <v>42590</v>
      </c>
      <c r="M1347" s="34">
        <v>42601</v>
      </c>
      <c r="N1347" s="161">
        <v>5796</v>
      </c>
      <c r="O1347" s="171">
        <f t="shared" si="75"/>
        <v>386.40000000000003</v>
      </c>
      <c r="Q1347" s="181">
        <f t="shared" si="76"/>
        <v>643.59999999999991</v>
      </c>
    </row>
    <row r="1348" spans="1:17">
      <c r="A1348" s="5" t="s">
        <v>879</v>
      </c>
      <c r="C1348" s="121">
        <v>1612</v>
      </c>
      <c r="D1348" s="7" t="s">
        <v>1095</v>
      </c>
      <c r="F1348" s="8">
        <v>6.9829999999999997</v>
      </c>
      <c r="G1348" s="93">
        <v>30</v>
      </c>
      <c r="H1348" s="4">
        <v>11940</v>
      </c>
      <c r="J1348" s="131">
        <v>11940</v>
      </c>
      <c r="K1348" s="143">
        <f t="shared" si="74"/>
        <v>0</v>
      </c>
      <c r="L1348" s="152">
        <v>42590</v>
      </c>
      <c r="M1348" s="34">
        <v>42604</v>
      </c>
      <c r="N1348" s="161">
        <v>9147</v>
      </c>
      <c r="O1348" s="171">
        <f t="shared" si="75"/>
        <v>1047.45</v>
      </c>
      <c r="Q1348" s="181">
        <f t="shared" si="76"/>
        <v>1745.55</v>
      </c>
    </row>
    <row r="1349" spans="1:17">
      <c r="A1349" s="5" t="s">
        <v>94</v>
      </c>
      <c r="C1349" s="121">
        <v>1613</v>
      </c>
      <c r="D1349" s="7" t="s">
        <v>1173</v>
      </c>
      <c r="F1349" s="8">
        <v>2.3439999999999999</v>
      </c>
      <c r="G1349" s="93">
        <v>5</v>
      </c>
      <c r="H1349" s="4">
        <v>5462</v>
      </c>
      <c r="I1349" s="37"/>
      <c r="J1349" s="131">
        <v>5462</v>
      </c>
      <c r="K1349" s="143">
        <f t="shared" si="74"/>
        <v>0</v>
      </c>
      <c r="L1349" s="152">
        <v>42591</v>
      </c>
      <c r="M1349" s="34">
        <v>42608</v>
      </c>
      <c r="N1349" s="161">
        <v>4289</v>
      </c>
      <c r="O1349" s="171">
        <f t="shared" si="75"/>
        <v>351.59999999999997</v>
      </c>
      <c r="Q1349" s="181">
        <f t="shared" si="76"/>
        <v>821.40000000000009</v>
      </c>
    </row>
    <row r="1350" spans="1:17">
      <c r="A1350" s="5" t="s">
        <v>94</v>
      </c>
      <c r="C1350" s="121">
        <v>1614</v>
      </c>
      <c r="D1350" s="7" t="s">
        <v>1174</v>
      </c>
      <c r="F1350" s="8">
        <v>2.2200000000000002</v>
      </c>
      <c r="G1350" s="93">
        <v>7</v>
      </c>
      <c r="H1350" s="4">
        <v>5173</v>
      </c>
      <c r="I1350" s="37"/>
      <c r="J1350" s="131">
        <v>5173</v>
      </c>
      <c r="K1350" s="143">
        <f t="shared" si="74"/>
        <v>0</v>
      </c>
      <c r="L1350" s="152">
        <v>42591</v>
      </c>
      <c r="M1350" s="34"/>
      <c r="N1350" s="161">
        <v>4066</v>
      </c>
      <c r="O1350" s="171">
        <f t="shared" si="75"/>
        <v>333.00000000000006</v>
      </c>
      <c r="Q1350" s="181">
        <f t="shared" si="76"/>
        <v>774</v>
      </c>
    </row>
    <row r="1351" spans="1:17">
      <c r="A1351" s="5" t="s">
        <v>94</v>
      </c>
      <c r="C1351" s="121">
        <v>1615</v>
      </c>
      <c r="D1351" s="7" t="s">
        <v>461</v>
      </c>
      <c r="F1351" s="8">
        <v>2.8719999999999999</v>
      </c>
      <c r="G1351" s="93">
        <v>10</v>
      </c>
      <c r="H1351" s="4">
        <v>6606</v>
      </c>
      <c r="I1351" s="37"/>
      <c r="J1351" s="131">
        <v>6606</v>
      </c>
      <c r="K1351" s="143">
        <f t="shared" si="74"/>
        <v>0</v>
      </c>
      <c r="L1351" s="152">
        <v>42591</v>
      </c>
      <c r="M1351" s="34">
        <v>42604</v>
      </c>
      <c r="N1351" s="161">
        <v>4623</v>
      </c>
      <c r="O1351" s="171">
        <f t="shared" si="75"/>
        <v>430.79999999999995</v>
      </c>
      <c r="Q1351" s="181">
        <f t="shared" si="76"/>
        <v>1552.2</v>
      </c>
    </row>
    <row r="1352" spans="1:17">
      <c r="A1352" s="5" t="s">
        <v>1119</v>
      </c>
      <c r="B1352" s="68" t="s">
        <v>1175</v>
      </c>
      <c r="C1352" s="121">
        <v>1616</v>
      </c>
      <c r="D1352" s="7" t="s">
        <v>1008</v>
      </c>
      <c r="F1352" s="8">
        <v>0.88900000000000001</v>
      </c>
      <c r="G1352" s="93">
        <v>5</v>
      </c>
      <c r="H1352" s="4">
        <v>2650</v>
      </c>
      <c r="J1352" s="131">
        <v>2650</v>
      </c>
      <c r="K1352" s="143">
        <f t="shared" si="74"/>
        <v>0</v>
      </c>
      <c r="L1352" s="152">
        <v>42592</v>
      </c>
      <c r="M1352" s="34">
        <v>42608</v>
      </c>
      <c r="N1352" s="161">
        <v>2250</v>
      </c>
      <c r="O1352" s="171">
        <f t="shared" si="75"/>
        <v>133.35</v>
      </c>
      <c r="Q1352" s="181">
        <f t="shared" si="76"/>
        <v>266.64999999999998</v>
      </c>
    </row>
    <row r="1353" spans="1:17">
      <c r="A1353" s="5" t="s">
        <v>1119</v>
      </c>
      <c r="B1353" s="68" t="s">
        <v>1175</v>
      </c>
      <c r="C1353" s="121">
        <v>1617</v>
      </c>
      <c r="D1353" s="7" t="s">
        <v>1176</v>
      </c>
      <c r="F1353" s="8">
        <v>1.6259999999999999</v>
      </c>
      <c r="G1353" s="93">
        <v>8</v>
      </c>
      <c r="H1353" s="4">
        <v>4308</v>
      </c>
      <c r="J1353" s="131">
        <v>4308</v>
      </c>
      <c r="K1353" s="143">
        <f t="shared" si="74"/>
        <v>0</v>
      </c>
      <c r="L1353" s="152">
        <v>42592</v>
      </c>
      <c r="M1353" s="34">
        <v>42608</v>
      </c>
      <c r="N1353" s="161">
        <v>3658</v>
      </c>
      <c r="O1353" s="171">
        <f t="shared" si="75"/>
        <v>243.89999999999998</v>
      </c>
      <c r="Q1353" s="181">
        <f t="shared" si="76"/>
        <v>406.1</v>
      </c>
    </row>
    <row r="1354" spans="1:17">
      <c r="A1354" s="5" t="s">
        <v>1159</v>
      </c>
      <c r="C1354" s="119">
        <v>1618</v>
      </c>
      <c r="D1354" s="7" t="s">
        <v>142</v>
      </c>
      <c r="F1354" s="8">
        <v>2.6909999999999998</v>
      </c>
      <c r="G1354" s="93">
        <v>10</v>
      </c>
      <c r="H1354" s="4">
        <v>5544</v>
      </c>
      <c r="J1354" s="131">
        <v>5544</v>
      </c>
      <c r="K1354" s="143">
        <f t="shared" si="74"/>
        <v>0</v>
      </c>
      <c r="L1354" s="152">
        <v>42592</v>
      </c>
      <c r="M1354" s="34">
        <v>42608</v>
      </c>
      <c r="N1354" s="161">
        <v>4332</v>
      </c>
      <c r="O1354" s="171">
        <f t="shared" si="75"/>
        <v>403.65</v>
      </c>
      <c r="Q1354" s="181">
        <f t="shared" si="76"/>
        <v>808.35</v>
      </c>
    </row>
    <row r="1355" spans="1:17">
      <c r="A1355" s="5" t="s">
        <v>1159</v>
      </c>
      <c r="C1355" s="119">
        <v>1619</v>
      </c>
      <c r="D1355" s="7" t="s">
        <v>1177</v>
      </c>
      <c r="F1355" s="8">
        <v>2.0110000000000001</v>
      </c>
      <c r="G1355" s="93">
        <v>11</v>
      </c>
      <c r="H1355" s="4">
        <v>4584</v>
      </c>
      <c r="J1355" s="131">
        <v>4584</v>
      </c>
      <c r="K1355" s="143">
        <f t="shared" si="74"/>
        <v>0</v>
      </c>
      <c r="L1355" s="152">
        <v>42592</v>
      </c>
      <c r="M1355" s="34">
        <v>42608</v>
      </c>
      <c r="N1355" s="161">
        <v>3780</v>
      </c>
      <c r="O1355" s="171">
        <f t="shared" si="75"/>
        <v>301.65000000000003</v>
      </c>
      <c r="Q1355" s="181">
        <f t="shared" si="76"/>
        <v>502.34999999999997</v>
      </c>
    </row>
    <row r="1356" spans="1:17">
      <c r="A1356" s="5" t="s">
        <v>1144</v>
      </c>
      <c r="B1356" s="68">
        <v>89139852044</v>
      </c>
      <c r="C1356" s="121">
        <v>1620</v>
      </c>
      <c r="D1356" s="7" t="s">
        <v>630</v>
      </c>
      <c r="F1356" s="8">
        <v>2.109</v>
      </c>
      <c r="G1356" s="93">
        <v>10</v>
      </c>
      <c r="H1356" s="4">
        <v>6010</v>
      </c>
      <c r="J1356" s="131">
        <v>6010</v>
      </c>
      <c r="K1356" s="143">
        <f t="shared" si="74"/>
        <v>0</v>
      </c>
      <c r="L1356" s="152">
        <v>42593</v>
      </c>
      <c r="M1356" s="34">
        <v>42621</v>
      </c>
      <c r="N1356" s="161">
        <v>3395</v>
      </c>
      <c r="O1356" s="171">
        <f t="shared" si="75"/>
        <v>316.35000000000002</v>
      </c>
      <c r="Q1356" s="181">
        <f t="shared" si="76"/>
        <v>2298.65</v>
      </c>
    </row>
    <row r="1357" spans="1:17">
      <c r="A1357" s="5" t="s">
        <v>874</v>
      </c>
      <c r="B1357" s="68" t="s">
        <v>875</v>
      </c>
      <c r="C1357" s="121">
        <v>1621</v>
      </c>
      <c r="D1357" s="7" t="s">
        <v>611</v>
      </c>
      <c r="F1357" s="8">
        <v>2.8620000000000001</v>
      </c>
      <c r="G1357" s="93">
        <v>11</v>
      </c>
      <c r="H1357" s="4">
        <v>7241</v>
      </c>
      <c r="J1357" s="131">
        <v>7241</v>
      </c>
      <c r="K1357" s="143">
        <f t="shared" si="74"/>
        <v>0</v>
      </c>
      <c r="L1357" s="152">
        <v>42593</v>
      </c>
      <c r="M1357" s="34">
        <v>42608</v>
      </c>
      <c r="N1357" s="161">
        <v>6096</v>
      </c>
      <c r="O1357" s="171">
        <f t="shared" si="75"/>
        <v>429.3</v>
      </c>
      <c r="Q1357" s="181">
        <f t="shared" si="76"/>
        <v>715.7</v>
      </c>
    </row>
    <row r="1358" spans="1:17">
      <c r="A1358" s="5" t="s">
        <v>874</v>
      </c>
      <c r="B1358" s="68" t="s">
        <v>875</v>
      </c>
      <c r="C1358" s="121">
        <v>1622</v>
      </c>
      <c r="D1358" s="7" t="s">
        <v>992</v>
      </c>
      <c r="F1358" s="8">
        <v>2.032</v>
      </c>
      <c r="G1358" s="93">
        <v>12</v>
      </c>
      <c r="H1358" s="4">
        <v>4634</v>
      </c>
      <c r="J1358" s="131">
        <v>4634</v>
      </c>
      <c r="K1358" s="143">
        <f t="shared" si="74"/>
        <v>0</v>
      </c>
      <c r="L1358" s="152">
        <v>42593</v>
      </c>
      <c r="M1358" s="34">
        <v>42608</v>
      </c>
      <c r="N1358" s="161">
        <v>3820</v>
      </c>
      <c r="O1358" s="171">
        <f t="shared" si="75"/>
        <v>304.8</v>
      </c>
      <c r="Q1358" s="181">
        <f t="shared" si="76"/>
        <v>509.2</v>
      </c>
    </row>
    <row r="1359" spans="1:17">
      <c r="A1359" s="5" t="s">
        <v>874</v>
      </c>
      <c r="B1359" s="68" t="s">
        <v>875</v>
      </c>
      <c r="C1359" s="121">
        <v>1623</v>
      </c>
      <c r="D1359" s="7" t="s">
        <v>1178</v>
      </c>
      <c r="F1359" s="8">
        <v>4.9939999999999998</v>
      </c>
      <c r="G1359" s="93">
        <v>18</v>
      </c>
      <c r="H1359" s="4">
        <v>12634</v>
      </c>
      <c r="J1359" s="131">
        <v>12634</v>
      </c>
      <c r="K1359" s="143">
        <f t="shared" si="74"/>
        <v>0</v>
      </c>
      <c r="L1359" s="152">
        <v>42593</v>
      </c>
      <c r="M1359" s="34">
        <v>42608</v>
      </c>
      <c r="N1359" s="161">
        <v>10637</v>
      </c>
      <c r="O1359" s="171">
        <f t="shared" si="75"/>
        <v>749.09999999999991</v>
      </c>
      <c r="Q1359" s="181">
        <f t="shared" si="76"/>
        <v>1247.9000000000001</v>
      </c>
    </row>
    <row r="1360" spans="1:17">
      <c r="A1360" s="5" t="s">
        <v>1179</v>
      </c>
      <c r="B1360" s="68">
        <v>89231385571</v>
      </c>
      <c r="C1360" s="119">
        <v>1624</v>
      </c>
      <c r="D1360" s="7" t="s">
        <v>1180</v>
      </c>
      <c r="F1360" s="8">
        <v>3.1789999999999998</v>
      </c>
      <c r="G1360" s="93">
        <v>17</v>
      </c>
      <c r="H1360" s="4">
        <v>8426</v>
      </c>
      <c r="J1360" s="131">
        <v>8426</v>
      </c>
      <c r="K1360" s="143">
        <f t="shared" si="74"/>
        <v>0</v>
      </c>
      <c r="L1360" s="152">
        <v>42593</v>
      </c>
      <c r="M1360" s="34">
        <v>42607</v>
      </c>
      <c r="N1360" s="161">
        <v>7153</v>
      </c>
      <c r="O1360" s="171">
        <f t="shared" si="75"/>
        <v>476.84999999999997</v>
      </c>
      <c r="Q1360" s="181">
        <f t="shared" si="76"/>
        <v>796.15000000000009</v>
      </c>
    </row>
    <row r="1361" spans="1:17">
      <c r="A1361" s="5" t="s">
        <v>1179</v>
      </c>
      <c r="B1361" s="68">
        <v>89231385571</v>
      </c>
      <c r="C1361" s="119">
        <v>1625</v>
      </c>
      <c r="D1361" s="7" t="s">
        <v>1181</v>
      </c>
      <c r="F1361" s="8">
        <v>0.58899999999999997</v>
      </c>
      <c r="G1361" s="93">
        <v>2</v>
      </c>
      <c r="H1361" s="4">
        <v>2960</v>
      </c>
      <c r="J1361" s="131">
        <v>2960</v>
      </c>
      <c r="K1361" s="143">
        <f t="shared" si="74"/>
        <v>0</v>
      </c>
      <c r="L1361" s="152">
        <v>42597</v>
      </c>
      <c r="M1361" s="34">
        <v>42607</v>
      </c>
      <c r="N1361" s="161">
        <v>2510</v>
      </c>
      <c r="O1361" s="171">
        <f t="shared" si="75"/>
        <v>88.35</v>
      </c>
      <c r="Q1361" s="181">
        <f t="shared" si="76"/>
        <v>361.65</v>
      </c>
    </row>
    <row r="1362" spans="1:17">
      <c r="A1362" s="5" t="s">
        <v>417</v>
      </c>
      <c r="B1362" s="68" t="s">
        <v>419</v>
      </c>
      <c r="C1362" s="119">
        <v>1626</v>
      </c>
      <c r="D1362" s="7" t="s">
        <v>183</v>
      </c>
      <c r="F1362" s="8">
        <v>2.7730000000000001</v>
      </c>
      <c r="G1362" s="93">
        <v>9</v>
      </c>
      <c r="H1362" s="4">
        <v>6797</v>
      </c>
      <c r="I1362" s="37"/>
      <c r="J1362" s="131">
        <v>6797</v>
      </c>
      <c r="K1362" s="143">
        <f t="shared" si="74"/>
        <v>0</v>
      </c>
      <c r="L1362" s="152">
        <v>42597</v>
      </c>
      <c r="M1362" s="34">
        <v>42607</v>
      </c>
      <c r="N1362" s="161">
        <v>4775</v>
      </c>
      <c r="O1362" s="171">
        <f t="shared" si="75"/>
        <v>415.95000000000005</v>
      </c>
      <c r="Q1362" s="181">
        <f t="shared" si="76"/>
        <v>1606.05</v>
      </c>
    </row>
    <row r="1363" spans="1:17">
      <c r="A1363" s="5" t="s">
        <v>1133</v>
      </c>
      <c r="C1363" s="119">
        <v>1627</v>
      </c>
      <c r="D1363" s="7" t="s">
        <v>550</v>
      </c>
      <c r="F1363" s="8">
        <v>4.4999999999999998E-2</v>
      </c>
      <c r="G1363" s="93">
        <v>2</v>
      </c>
      <c r="K1363" s="143">
        <f t="shared" si="74"/>
        <v>0</v>
      </c>
      <c r="L1363" s="152">
        <v>42597</v>
      </c>
      <c r="M1363" s="34">
        <v>42607</v>
      </c>
      <c r="O1363" s="171">
        <f t="shared" si="75"/>
        <v>6.75</v>
      </c>
      <c r="Q1363" s="181">
        <f t="shared" si="76"/>
        <v>-6.75</v>
      </c>
    </row>
    <row r="1364" spans="1:17">
      <c r="A1364" s="5" t="s">
        <v>181</v>
      </c>
      <c r="B1364" s="68" t="s">
        <v>1182</v>
      </c>
      <c r="C1364" s="119">
        <v>1628</v>
      </c>
      <c r="D1364" s="7" t="s">
        <v>550</v>
      </c>
      <c r="F1364" s="8">
        <v>7.8730000000000002</v>
      </c>
      <c r="G1364" s="93">
        <v>26</v>
      </c>
      <c r="H1364" s="4">
        <v>14462</v>
      </c>
      <c r="J1364" s="131">
        <v>14462</v>
      </c>
      <c r="K1364" s="143">
        <f t="shared" si="74"/>
        <v>0</v>
      </c>
      <c r="L1364" s="152">
        <v>42598</v>
      </c>
      <c r="M1364" s="34">
        <v>42620</v>
      </c>
      <c r="N1364" s="161">
        <v>10313</v>
      </c>
      <c r="O1364" s="171">
        <f t="shared" si="75"/>
        <v>1180.95</v>
      </c>
      <c r="Q1364" s="181">
        <f t="shared" si="76"/>
        <v>2968.05</v>
      </c>
    </row>
    <row r="1365" spans="1:17">
      <c r="A1365" s="5" t="s">
        <v>1179</v>
      </c>
      <c r="B1365" s="68">
        <v>89231385571</v>
      </c>
      <c r="C1365" s="119">
        <v>1629</v>
      </c>
      <c r="D1365" s="7" t="s">
        <v>1183</v>
      </c>
      <c r="F1365" s="8">
        <v>4.1859999999999999</v>
      </c>
      <c r="G1365" s="93">
        <v>22</v>
      </c>
      <c r="H1365" s="4">
        <v>9252</v>
      </c>
      <c r="J1365" s="131">
        <v>9252</v>
      </c>
      <c r="K1365" s="143">
        <f t="shared" si="74"/>
        <v>0</v>
      </c>
      <c r="L1365" s="152">
        <v>42600</v>
      </c>
      <c r="M1365" s="34"/>
      <c r="N1365" s="161">
        <v>5483</v>
      </c>
      <c r="O1365" s="171">
        <f t="shared" si="75"/>
        <v>627.9</v>
      </c>
      <c r="Q1365" s="181">
        <f t="shared" si="76"/>
        <v>3141.1</v>
      </c>
    </row>
    <row r="1366" spans="1:17">
      <c r="A1366" s="5" t="s">
        <v>1067</v>
      </c>
      <c r="B1366" s="68" t="s">
        <v>1186</v>
      </c>
      <c r="C1366" s="119">
        <v>1630</v>
      </c>
      <c r="D1366" s="7" t="s">
        <v>1185</v>
      </c>
      <c r="F1366" s="8">
        <v>1.3460000000000001</v>
      </c>
      <c r="G1366" s="93">
        <v>4</v>
      </c>
      <c r="H1366" s="4">
        <v>4638</v>
      </c>
      <c r="J1366" s="131">
        <v>4638</v>
      </c>
      <c r="K1366" s="143">
        <f t="shared" si="74"/>
        <v>0</v>
      </c>
      <c r="L1366" s="152">
        <v>42600</v>
      </c>
      <c r="M1366" s="34">
        <v>42608</v>
      </c>
      <c r="N1366" s="161">
        <v>3289</v>
      </c>
      <c r="O1366" s="171">
        <f t="shared" si="75"/>
        <v>201.9</v>
      </c>
      <c r="Q1366" s="181">
        <f t="shared" si="76"/>
        <v>1147.0999999999999</v>
      </c>
    </row>
    <row r="1367" spans="1:17">
      <c r="A1367" s="5" t="s">
        <v>1067</v>
      </c>
      <c r="B1367" s="68" t="s">
        <v>1186</v>
      </c>
      <c r="C1367" s="119">
        <v>1631</v>
      </c>
      <c r="D1367" s="7" t="s">
        <v>1184</v>
      </c>
      <c r="F1367" s="8">
        <v>0.82799999999999996</v>
      </c>
      <c r="G1367" s="93">
        <v>6</v>
      </c>
      <c r="H1367" s="4">
        <v>2964</v>
      </c>
      <c r="J1367" s="131">
        <v>2962</v>
      </c>
      <c r="K1367" s="143">
        <f t="shared" si="74"/>
        <v>2</v>
      </c>
      <c r="L1367" s="152">
        <v>42600</v>
      </c>
      <c r="M1367" s="34">
        <v>42608</v>
      </c>
      <c r="N1367" s="161">
        <v>2444</v>
      </c>
      <c r="O1367" s="171">
        <f t="shared" si="75"/>
        <v>124.19999999999999</v>
      </c>
      <c r="Q1367" s="181">
        <f t="shared" si="76"/>
        <v>395.8</v>
      </c>
    </row>
    <row r="1368" spans="1:17">
      <c r="A1368" s="5" t="s">
        <v>1075</v>
      </c>
      <c r="C1368" s="119">
        <v>1632</v>
      </c>
      <c r="D1368" s="7" t="s">
        <v>1193</v>
      </c>
      <c r="F1368" s="8">
        <v>4.3040000000000003</v>
      </c>
      <c r="G1368" s="93">
        <v>20</v>
      </c>
      <c r="H1368" s="4">
        <v>14670</v>
      </c>
      <c r="J1368" s="131">
        <v>14670</v>
      </c>
      <c r="K1368" s="143">
        <f t="shared" si="74"/>
        <v>0</v>
      </c>
      <c r="L1368" s="152">
        <v>42606</v>
      </c>
      <c r="M1368" s="34"/>
      <c r="N1368" s="161">
        <v>13085</v>
      </c>
      <c r="O1368" s="171">
        <f t="shared" si="75"/>
        <v>645.6</v>
      </c>
      <c r="Q1368" s="181">
        <f t="shared" si="76"/>
        <v>939.4</v>
      </c>
    </row>
    <row r="1369" spans="1:17">
      <c r="A1369" s="5" t="s">
        <v>1075</v>
      </c>
      <c r="C1369" s="119">
        <v>1633</v>
      </c>
      <c r="D1369" s="7" t="s">
        <v>543</v>
      </c>
      <c r="F1369" s="8">
        <v>3.351</v>
      </c>
      <c r="G1369" s="93">
        <v>16</v>
      </c>
      <c r="H1369" s="4">
        <v>12220</v>
      </c>
      <c r="J1369" s="131">
        <v>11230</v>
      </c>
      <c r="K1369" s="143">
        <f t="shared" si="74"/>
        <v>990</v>
      </c>
      <c r="L1369" s="152">
        <v>42606</v>
      </c>
      <c r="M1369" s="34"/>
      <c r="N1369" s="161">
        <v>9373</v>
      </c>
      <c r="O1369" s="171">
        <f t="shared" si="75"/>
        <v>502.65</v>
      </c>
      <c r="Q1369" s="181">
        <f t="shared" si="76"/>
        <v>2344.35</v>
      </c>
    </row>
    <row r="1370" spans="1:17">
      <c r="A1370" s="5" t="s">
        <v>1133</v>
      </c>
      <c r="C1370" s="119">
        <v>1634</v>
      </c>
      <c r="D1370" s="49" t="s">
        <v>895</v>
      </c>
      <c r="E1370" s="49"/>
      <c r="F1370" s="8">
        <v>0.63800000000000001</v>
      </c>
      <c r="G1370" s="93">
        <v>3</v>
      </c>
      <c r="H1370" s="4">
        <v>7639</v>
      </c>
      <c r="I1370" s="37"/>
      <c r="J1370" s="131">
        <v>7639</v>
      </c>
      <c r="K1370" s="143">
        <f t="shared" si="74"/>
        <v>0</v>
      </c>
      <c r="L1370" s="152">
        <v>42601</v>
      </c>
      <c r="M1370" s="34">
        <v>42626</v>
      </c>
      <c r="N1370" s="161">
        <v>4987</v>
      </c>
      <c r="O1370" s="171">
        <f t="shared" si="75"/>
        <v>95.7</v>
      </c>
      <c r="Q1370" s="181">
        <f t="shared" si="76"/>
        <v>2556.3000000000002</v>
      </c>
    </row>
    <row r="1371" spans="1:17">
      <c r="A1371" s="5" t="s">
        <v>1133</v>
      </c>
      <c r="C1371" s="119">
        <v>1635</v>
      </c>
      <c r="D1371" s="49" t="s">
        <v>895</v>
      </c>
      <c r="E1371" s="49"/>
      <c r="F1371" s="8">
        <v>3.4049999999999998</v>
      </c>
      <c r="G1371" s="93">
        <v>22</v>
      </c>
      <c r="H1371" s="4">
        <v>23720</v>
      </c>
      <c r="I1371" s="37"/>
      <c r="J1371" s="131">
        <v>23720</v>
      </c>
      <c r="K1371" s="143">
        <f t="shared" si="74"/>
        <v>0</v>
      </c>
      <c r="L1371" s="152">
        <v>42601</v>
      </c>
      <c r="M1371" s="34">
        <v>42626</v>
      </c>
      <c r="N1371" s="161">
        <v>11384</v>
      </c>
      <c r="O1371" s="171">
        <f t="shared" si="75"/>
        <v>510.74999999999994</v>
      </c>
      <c r="Q1371" s="181">
        <f t="shared" si="76"/>
        <v>11825.25</v>
      </c>
    </row>
    <row r="1372" spans="1:17">
      <c r="A1372" s="5" t="s">
        <v>1159</v>
      </c>
      <c r="C1372" s="121">
        <v>1636</v>
      </c>
      <c r="D1372" s="7" t="s">
        <v>1187</v>
      </c>
      <c r="F1372" s="8">
        <v>3.9340000000000002</v>
      </c>
      <c r="G1372" s="93">
        <v>14</v>
      </c>
      <c r="H1372" s="4">
        <v>6726</v>
      </c>
      <c r="J1372" s="131">
        <v>6726</v>
      </c>
      <c r="K1372" s="143">
        <f t="shared" si="74"/>
        <v>0</v>
      </c>
      <c r="L1372" s="152">
        <v>42604</v>
      </c>
      <c r="M1372" s="34">
        <v>42615</v>
      </c>
      <c r="N1372" s="161">
        <v>5153</v>
      </c>
      <c r="O1372" s="171">
        <f t="shared" si="75"/>
        <v>590.1</v>
      </c>
      <c r="Q1372" s="181">
        <f t="shared" si="76"/>
        <v>982.9</v>
      </c>
    </row>
    <row r="1373" spans="1:17">
      <c r="A1373" s="5" t="s">
        <v>890</v>
      </c>
      <c r="C1373" s="121">
        <v>1637</v>
      </c>
      <c r="D1373" s="7" t="s">
        <v>1188</v>
      </c>
      <c r="F1373" s="8">
        <v>6.2380000000000004</v>
      </c>
      <c r="G1373" s="93">
        <v>19</v>
      </c>
      <c r="H1373" s="4">
        <v>17030</v>
      </c>
      <c r="J1373" s="131">
        <v>17030</v>
      </c>
      <c r="K1373" s="143">
        <f t="shared" si="74"/>
        <v>0</v>
      </c>
      <c r="L1373" s="152">
        <v>42604</v>
      </c>
      <c r="M1373" s="34">
        <v>42615</v>
      </c>
      <c r="N1373" s="161">
        <v>11415</v>
      </c>
      <c r="O1373" s="171">
        <f t="shared" si="75"/>
        <v>935.7</v>
      </c>
      <c r="Q1373" s="181">
        <f t="shared" si="76"/>
        <v>4679.3</v>
      </c>
    </row>
    <row r="1374" spans="1:17">
      <c r="A1374" s="5" t="s">
        <v>890</v>
      </c>
      <c r="C1374" s="121">
        <v>1638</v>
      </c>
      <c r="D1374" s="7" t="s">
        <v>1189</v>
      </c>
      <c r="F1374" s="8">
        <v>5.3860000000000001</v>
      </c>
      <c r="G1374" s="93">
        <v>8</v>
      </c>
      <c r="H1374" s="4">
        <v>7055</v>
      </c>
      <c r="J1374" s="131">
        <v>7055</v>
      </c>
      <c r="K1374" s="143">
        <f t="shared" si="74"/>
        <v>0</v>
      </c>
      <c r="L1374" s="152">
        <v>42604</v>
      </c>
      <c r="M1374" s="34">
        <v>42615</v>
      </c>
      <c r="N1374" s="161">
        <v>4901</v>
      </c>
      <c r="O1374" s="171">
        <f t="shared" si="75"/>
        <v>807.9</v>
      </c>
      <c r="Q1374" s="181">
        <f t="shared" si="76"/>
        <v>1346.1</v>
      </c>
    </row>
    <row r="1375" spans="1:17">
      <c r="A1375" s="5" t="s">
        <v>879</v>
      </c>
      <c r="C1375" s="119">
        <v>1639</v>
      </c>
      <c r="D1375" s="7" t="s">
        <v>1095</v>
      </c>
      <c r="F1375" s="8">
        <v>6.9829999999999997</v>
      </c>
      <c r="G1375" s="93">
        <v>30</v>
      </c>
      <c r="H1375" s="4">
        <v>11940</v>
      </c>
      <c r="J1375" s="131">
        <v>11940</v>
      </c>
      <c r="K1375" s="143">
        <f t="shared" si="74"/>
        <v>0</v>
      </c>
      <c r="L1375" s="152">
        <v>42605</v>
      </c>
      <c r="M1375" s="34">
        <v>42612</v>
      </c>
      <c r="N1375" s="161">
        <v>9147</v>
      </c>
      <c r="O1375" s="171">
        <f t="shared" si="75"/>
        <v>1047.45</v>
      </c>
      <c r="Q1375" s="181">
        <f t="shared" si="76"/>
        <v>1745.55</v>
      </c>
    </row>
    <row r="1376" spans="1:17">
      <c r="A1376" s="5" t="s">
        <v>879</v>
      </c>
      <c r="C1376" s="119">
        <v>1640</v>
      </c>
      <c r="D1376" s="7" t="s">
        <v>1190</v>
      </c>
      <c r="F1376" s="8">
        <v>1.6319999999999999</v>
      </c>
      <c r="G1376" s="93">
        <v>20</v>
      </c>
      <c r="H1376" s="4">
        <v>4186</v>
      </c>
      <c r="J1376" s="131">
        <v>4186</v>
      </c>
      <c r="K1376" s="143">
        <f t="shared" si="74"/>
        <v>0</v>
      </c>
      <c r="L1376" s="152">
        <v>42605</v>
      </c>
      <c r="M1376" s="34">
        <v>42612</v>
      </c>
      <c r="N1376" s="161">
        <v>2780</v>
      </c>
      <c r="O1376" s="171">
        <f t="shared" si="75"/>
        <v>244.79999999999998</v>
      </c>
      <c r="Q1376" s="181">
        <f t="shared" si="76"/>
        <v>1161.2</v>
      </c>
    </row>
    <row r="1377" spans="1:17">
      <c r="A1377" s="5" t="s">
        <v>776</v>
      </c>
      <c r="B1377" s="68" t="s">
        <v>1191</v>
      </c>
      <c r="C1377" s="119">
        <v>1641</v>
      </c>
      <c r="D1377" s="7" t="s">
        <v>611</v>
      </c>
      <c r="F1377" s="8">
        <v>2.1480000000000001</v>
      </c>
      <c r="G1377" s="93">
        <v>8</v>
      </c>
      <c r="H1377" s="4">
        <v>5435</v>
      </c>
      <c r="J1377" s="131">
        <v>5435</v>
      </c>
      <c r="K1377" s="143">
        <f t="shared" si="74"/>
        <v>0</v>
      </c>
      <c r="L1377" s="152">
        <v>42605</v>
      </c>
      <c r="M1377" s="34">
        <v>42613</v>
      </c>
      <c r="N1377" s="161">
        <v>4575</v>
      </c>
      <c r="O1377" s="171">
        <f t="shared" si="75"/>
        <v>322.20000000000005</v>
      </c>
      <c r="Q1377" s="181">
        <f t="shared" si="76"/>
        <v>537.79999999999995</v>
      </c>
    </row>
    <row r="1378" spans="1:17">
      <c r="A1378" s="5" t="s">
        <v>603</v>
      </c>
      <c r="C1378" s="121">
        <v>1642</v>
      </c>
      <c r="D1378" s="7" t="s">
        <v>1192</v>
      </c>
      <c r="F1378" s="8">
        <v>1.875</v>
      </c>
      <c r="G1378" s="93">
        <v>8</v>
      </c>
      <c r="H1378" s="4">
        <v>4742</v>
      </c>
      <c r="I1378" s="37"/>
      <c r="J1378" s="131">
        <v>4742</v>
      </c>
      <c r="K1378" s="143">
        <f t="shared" si="74"/>
        <v>0</v>
      </c>
      <c r="L1378" s="152">
        <v>42605</v>
      </c>
      <c r="M1378" s="34">
        <v>42613</v>
      </c>
      <c r="N1378" s="161">
        <v>3993</v>
      </c>
      <c r="O1378" s="171">
        <f t="shared" si="75"/>
        <v>281.25</v>
      </c>
      <c r="Q1378" s="181">
        <f t="shared" si="76"/>
        <v>467.75</v>
      </c>
    </row>
    <row r="1379" spans="1:17">
      <c r="A1379" s="5" t="s">
        <v>333</v>
      </c>
      <c r="C1379" s="119">
        <v>1643</v>
      </c>
      <c r="D1379" s="7" t="s">
        <v>631</v>
      </c>
      <c r="F1379" s="8">
        <v>3.4289999999999998</v>
      </c>
      <c r="G1379" s="93">
        <v>18</v>
      </c>
      <c r="H1379" s="4">
        <v>9000</v>
      </c>
      <c r="J1379" s="131">
        <v>9000</v>
      </c>
      <c r="K1379" s="143">
        <f t="shared" ref="K1379:K1442" si="77">H1379-J1379</f>
        <v>0</v>
      </c>
      <c r="L1379" s="152">
        <v>42606</v>
      </c>
      <c r="M1379" s="34">
        <v>42620</v>
      </c>
      <c r="N1379" s="161">
        <v>7303</v>
      </c>
      <c r="O1379" s="171">
        <f t="shared" si="75"/>
        <v>514.35</v>
      </c>
      <c r="Q1379" s="181">
        <f t="shared" si="76"/>
        <v>1182.6500000000001</v>
      </c>
    </row>
    <row r="1380" spans="1:17">
      <c r="A1380" s="5" t="s">
        <v>1079</v>
      </c>
      <c r="B1380" s="68">
        <v>89231385571</v>
      </c>
      <c r="C1380" s="119">
        <v>1644</v>
      </c>
      <c r="D1380" s="7" t="s">
        <v>1194</v>
      </c>
      <c r="F1380" s="8">
        <v>2.4060000000000001</v>
      </c>
      <c r="G1380" s="93">
        <v>11</v>
      </c>
      <c r="H1380" s="4">
        <v>4500</v>
      </c>
      <c r="J1380" s="131">
        <v>4500</v>
      </c>
      <c r="K1380" s="143">
        <f t="shared" si="77"/>
        <v>0</v>
      </c>
      <c r="L1380" s="152">
        <v>42611</v>
      </c>
      <c r="M1380" s="34">
        <v>42620</v>
      </c>
      <c r="N1380" s="161">
        <v>3874</v>
      </c>
      <c r="O1380" s="171">
        <f t="shared" si="75"/>
        <v>360.90000000000003</v>
      </c>
      <c r="Q1380" s="181">
        <f t="shared" si="76"/>
        <v>265.09999999999997</v>
      </c>
    </row>
    <row r="1381" spans="1:17">
      <c r="A1381" s="5" t="s">
        <v>1159</v>
      </c>
      <c r="C1381" s="119">
        <v>1645</v>
      </c>
      <c r="D1381" s="7" t="s">
        <v>1196</v>
      </c>
      <c r="F1381" s="8">
        <v>4.3230000000000004</v>
      </c>
      <c r="G1381" s="93">
        <v>20</v>
      </c>
      <c r="H1381" s="4">
        <v>7393</v>
      </c>
      <c r="J1381" s="131">
        <v>7393</v>
      </c>
      <c r="K1381" s="143">
        <f t="shared" si="77"/>
        <v>0</v>
      </c>
      <c r="L1381" s="152">
        <v>42611</v>
      </c>
      <c r="M1381" s="34"/>
      <c r="N1381" s="161">
        <v>5663</v>
      </c>
      <c r="O1381" s="171">
        <f t="shared" ref="O1381:O1444" si="78">F1381*150</f>
        <v>648.45000000000005</v>
      </c>
      <c r="Q1381" s="181">
        <f t="shared" ref="Q1381:Q1444" si="79">H1381-N1381-O1381</f>
        <v>1081.55</v>
      </c>
    </row>
    <row r="1382" spans="1:17">
      <c r="A1382" s="5" t="s">
        <v>1195</v>
      </c>
      <c r="B1382" s="68" t="s">
        <v>781</v>
      </c>
      <c r="C1382" s="119">
        <v>1646</v>
      </c>
      <c r="D1382" s="7" t="s">
        <v>630</v>
      </c>
      <c r="F1382" s="8">
        <v>0.81799999999999995</v>
      </c>
      <c r="G1382" s="93">
        <v>4</v>
      </c>
      <c r="H1382" s="4">
        <v>3000</v>
      </c>
      <c r="J1382" s="131">
        <v>3000</v>
      </c>
      <c r="K1382" s="143">
        <f t="shared" si="77"/>
        <v>0</v>
      </c>
      <c r="L1382" s="152">
        <v>42611</v>
      </c>
      <c r="M1382" s="34">
        <v>42620</v>
      </c>
      <c r="N1382" s="161">
        <v>1610</v>
      </c>
      <c r="O1382" s="171">
        <f t="shared" si="78"/>
        <v>122.69999999999999</v>
      </c>
      <c r="Q1382" s="181">
        <f t="shared" si="79"/>
        <v>1267.3</v>
      </c>
    </row>
    <row r="1383" spans="1:17">
      <c r="A1383" s="5" t="s">
        <v>1197</v>
      </c>
      <c r="C1383" s="119">
        <v>1647</v>
      </c>
      <c r="D1383" s="7" t="s">
        <v>1199</v>
      </c>
      <c r="F1383" s="8">
        <v>1.982</v>
      </c>
      <c r="G1383" s="93">
        <v>8</v>
      </c>
      <c r="H1383" s="4">
        <v>4082</v>
      </c>
      <c r="I1383" s="37"/>
      <c r="J1383" s="131">
        <v>4082</v>
      </c>
      <c r="K1383" s="143">
        <f t="shared" si="77"/>
        <v>0</v>
      </c>
      <c r="L1383" s="152">
        <v>42612</v>
      </c>
      <c r="M1383" s="34">
        <v>42627</v>
      </c>
      <c r="N1383" s="161">
        <v>3191</v>
      </c>
      <c r="O1383" s="171">
        <f t="shared" si="78"/>
        <v>297.3</v>
      </c>
      <c r="Q1383" s="181">
        <f t="shared" si="79"/>
        <v>593.70000000000005</v>
      </c>
    </row>
    <row r="1384" spans="1:17">
      <c r="A1384" s="5" t="s">
        <v>1197</v>
      </c>
      <c r="C1384" s="119">
        <v>1648</v>
      </c>
      <c r="D1384" s="7" t="s">
        <v>951</v>
      </c>
      <c r="F1384" s="8">
        <v>2.6280000000000001</v>
      </c>
      <c r="G1384" s="93">
        <v>10</v>
      </c>
      <c r="H1384" s="4">
        <v>5860</v>
      </c>
      <c r="I1384" s="37"/>
      <c r="J1384" s="131">
        <v>5860</v>
      </c>
      <c r="K1384" s="143">
        <f t="shared" si="77"/>
        <v>0</v>
      </c>
      <c r="L1384" s="152">
        <v>42612</v>
      </c>
      <c r="M1384" s="34">
        <v>42627</v>
      </c>
      <c r="N1384" s="161">
        <v>4809</v>
      </c>
      <c r="O1384" s="171">
        <f t="shared" si="78"/>
        <v>394.20000000000005</v>
      </c>
      <c r="Q1384" s="181">
        <f t="shared" si="79"/>
        <v>656.8</v>
      </c>
    </row>
    <row r="1385" spans="1:17">
      <c r="A1385" s="5" t="s">
        <v>1198</v>
      </c>
      <c r="C1385" s="119">
        <v>1649</v>
      </c>
      <c r="D1385" s="7" t="s">
        <v>135</v>
      </c>
      <c r="F1385" s="8">
        <v>5.8849999999999998</v>
      </c>
      <c r="G1385" s="93">
        <v>29</v>
      </c>
      <c r="H1385" s="4">
        <v>12124</v>
      </c>
      <c r="J1385" s="131">
        <v>12124</v>
      </c>
      <c r="K1385" s="143">
        <f t="shared" si="77"/>
        <v>0</v>
      </c>
      <c r="L1385" s="152">
        <v>42612</v>
      </c>
      <c r="M1385" s="34">
        <v>42620</v>
      </c>
      <c r="N1385" s="161">
        <v>9474</v>
      </c>
      <c r="O1385" s="171">
        <f t="shared" si="78"/>
        <v>882.75</v>
      </c>
      <c r="Q1385" s="181">
        <f t="shared" si="79"/>
        <v>1767.25</v>
      </c>
    </row>
    <row r="1386" spans="1:17">
      <c r="A1386" s="5" t="s">
        <v>1159</v>
      </c>
      <c r="C1386" s="119">
        <v>1650</v>
      </c>
      <c r="D1386" s="7" t="s">
        <v>1200</v>
      </c>
      <c r="F1386" s="8">
        <v>2.7639999999999998</v>
      </c>
      <c r="G1386" s="93" t="s">
        <v>1201</v>
      </c>
      <c r="H1386" s="4">
        <v>16418</v>
      </c>
      <c r="J1386" s="131">
        <v>16418</v>
      </c>
      <c r="K1386" s="143">
        <f t="shared" si="77"/>
        <v>0</v>
      </c>
      <c r="L1386" s="152">
        <v>42613</v>
      </c>
      <c r="M1386" s="34"/>
      <c r="N1386" s="161">
        <v>14483</v>
      </c>
      <c r="O1386" s="171">
        <f t="shared" si="78"/>
        <v>414.59999999999997</v>
      </c>
      <c r="Q1386" s="181">
        <f t="shared" si="79"/>
        <v>1520.4</v>
      </c>
    </row>
    <row r="1387" spans="1:17">
      <c r="A1387" s="5" t="s">
        <v>921</v>
      </c>
      <c r="C1387" s="119">
        <v>1651</v>
      </c>
      <c r="D1387" s="7" t="s">
        <v>1202</v>
      </c>
      <c r="F1387" s="8">
        <v>1.9550000000000001</v>
      </c>
      <c r="G1387" s="93">
        <v>8</v>
      </c>
      <c r="H1387" s="4">
        <v>4028</v>
      </c>
      <c r="I1387" s="37"/>
      <c r="J1387" s="131">
        <v>4028</v>
      </c>
      <c r="K1387" s="143">
        <f t="shared" si="77"/>
        <v>0</v>
      </c>
      <c r="L1387" s="152">
        <v>42613</v>
      </c>
      <c r="M1387" s="34">
        <v>42633</v>
      </c>
      <c r="N1387" s="161">
        <v>3147</v>
      </c>
      <c r="O1387" s="171">
        <f t="shared" si="78"/>
        <v>293.25</v>
      </c>
      <c r="Q1387" s="181">
        <f t="shared" si="79"/>
        <v>587.75</v>
      </c>
    </row>
    <row r="1388" spans="1:17">
      <c r="A1388" s="5" t="s">
        <v>921</v>
      </c>
      <c r="C1388" s="119">
        <v>1652</v>
      </c>
      <c r="D1388" s="7" t="s">
        <v>1089</v>
      </c>
      <c r="F1388" s="8">
        <v>1.2350000000000001</v>
      </c>
      <c r="G1388" s="93">
        <v>7</v>
      </c>
      <c r="H1388" s="4">
        <v>2544</v>
      </c>
      <c r="I1388" s="37"/>
      <c r="J1388" s="131">
        <v>2544</v>
      </c>
      <c r="K1388" s="143">
        <f t="shared" si="77"/>
        <v>0</v>
      </c>
      <c r="L1388" s="152">
        <v>42613</v>
      </c>
      <c r="M1388" s="34">
        <v>42633</v>
      </c>
      <c r="N1388" s="161">
        <v>1988</v>
      </c>
      <c r="O1388" s="171">
        <f t="shared" si="78"/>
        <v>185.25000000000003</v>
      </c>
      <c r="Q1388" s="181">
        <f t="shared" si="79"/>
        <v>370.75</v>
      </c>
    </row>
    <row r="1389" spans="1:17">
      <c r="A1389" s="5" t="s">
        <v>1159</v>
      </c>
      <c r="C1389" s="119">
        <v>1653</v>
      </c>
      <c r="D1389" s="7" t="s">
        <v>1048</v>
      </c>
      <c r="F1389" s="8">
        <v>0.77</v>
      </c>
      <c r="G1389" s="93">
        <v>4</v>
      </c>
      <c r="H1389" s="4">
        <v>2650</v>
      </c>
      <c r="J1389" s="131">
        <v>2650</v>
      </c>
      <c r="K1389" s="143">
        <f t="shared" si="77"/>
        <v>0</v>
      </c>
      <c r="L1389" s="152">
        <v>42613</v>
      </c>
      <c r="M1389" s="34">
        <v>42635</v>
      </c>
      <c r="N1389" s="161">
        <v>1880</v>
      </c>
      <c r="O1389" s="171">
        <f t="shared" si="78"/>
        <v>115.5</v>
      </c>
      <c r="Q1389" s="181">
        <f t="shared" si="79"/>
        <v>654.5</v>
      </c>
    </row>
    <row r="1390" spans="1:17">
      <c r="A1390" s="5" t="s">
        <v>1159</v>
      </c>
      <c r="C1390" s="119">
        <v>1654</v>
      </c>
      <c r="D1390" s="7" t="s">
        <v>1048</v>
      </c>
      <c r="F1390" s="8">
        <v>1.956</v>
      </c>
      <c r="G1390" s="93" t="s">
        <v>720</v>
      </c>
      <c r="H1390" s="4">
        <v>11860</v>
      </c>
      <c r="J1390" s="131">
        <v>11860</v>
      </c>
      <c r="K1390" s="143">
        <f t="shared" si="77"/>
        <v>0</v>
      </c>
      <c r="L1390" s="152">
        <v>42613</v>
      </c>
      <c r="M1390" s="34">
        <v>42635</v>
      </c>
      <c r="N1390" s="161">
        <v>11110</v>
      </c>
      <c r="O1390" s="171">
        <f t="shared" si="78"/>
        <v>293.39999999999998</v>
      </c>
      <c r="Q1390" s="181">
        <f t="shared" si="79"/>
        <v>456.6</v>
      </c>
    </row>
    <row r="1391" spans="1:17">
      <c r="A1391" s="5" t="s">
        <v>1159</v>
      </c>
      <c r="C1391" s="119">
        <v>1655</v>
      </c>
      <c r="D1391" s="7" t="s">
        <v>1203</v>
      </c>
      <c r="F1391" s="8">
        <v>0.38</v>
      </c>
      <c r="G1391" s="93">
        <v>2</v>
      </c>
      <c r="H1391" s="4">
        <v>2060</v>
      </c>
      <c r="J1391" s="131">
        <v>2060</v>
      </c>
      <c r="K1391" s="143">
        <f t="shared" si="77"/>
        <v>0</v>
      </c>
      <c r="L1391" s="152">
        <v>42613</v>
      </c>
      <c r="M1391" s="34">
        <v>42635</v>
      </c>
      <c r="N1391" s="161">
        <v>1411</v>
      </c>
      <c r="O1391" s="171">
        <f t="shared" si="78"/>
        <v>57</v>
      </c>
      <c r="Q1391" s="181">
        <f t="shared" si="79"/>
        <v>592</v>
      </c>
    </row>
    <row r="1392" spans="1:17">
      <c r="A1392" s="5" t="s">
        <v>1159</v>
      </c>
      <c r="C1392" s="119">
        <v>1656</v>
      </c>
      <c r="D1392" s="7" t="s">
        <v>1203</v>
      </c>
      <c r="F1392" s="8">
        <v>0.95899999999999996</v>
      </c>
      <c r="G1392" s="93" t="s">
        <v>109</v>
      </c>
      <c r="H1392" s="4">
        <v>5745</v>
      </c>
      <c r="J1392" s="131">
        <v>5745</v>
      </c>
      <c r="K1392" s="143">
        <f t="shared" si="77"/>
        <v>0</v>
      </c>
      <c r="L1392" s="152">
        <v>42613</v>
      </c>
      <c r="M1392" s="34">
        <v>42635</v>
      </c>
      <c r="N1392" s="161">
        <v>5025</v>
      </c>
      <c r="O1392" s="171">
        <f t="shared" si="78"/>
        <v>143.85</v>
      </c>
      <c r="Q1392" s="181">
        <f t="shared" si="79"/>
        <v>576.15</v>
      </c>
    </row>
    <row r="1393" spans="1:17">
      <c r="A1393" s="5" t="s">
        <v>366</v>
      </c>
      <c r="C1393" s="119">
        <v>1657</v>
      </c>
      <c r="D1393" s="7" t="s">
        <v>1204</v>
      </c>
      <c r="F1393" s="8">
        <v>0.65100000000000002</v>
      </c>
      <c r="G1393" s="93">
        <v>6</v>
      </c>
      <c r="H1393" s="4">
        <v>1710</v>
      </c>
      <c r="J1393" s="131">
        <v>1710</v>
      </c>
      <c r="K1393" s="143">
        <f t="shared" si="77"/>
        <v>0</v>
      </c>
      <c r="L1393" s="152">
        <v>42614</v>
      </c>
      <c r="M1393" s="34">
        <v>42598</v>
      </c>
      <c r="N1393" s="161">
        <v>1310</v>
      </c>
      <c r="O1393" s="171">
        <f t="shared" si="78"/>
        <v>97.65</v>
      </c>
      <c r="Q1393" s="181">
        <f t="shared" si="79"/>
        <v>302.35000000000002</v>
      </c>
    </row>
    <row r="1394" spans="1:17">
      <c r="A1394" s="5" t="s">
        <v>366</v>
      </c>
      <c r="C1394" s="119">
        <v>1658</v>
      </c>
      <c r="D1394" s="7" t="s">
        <v>1205</v>
      </c>
      <c r="F1394" s="8">
        <v>1.333</v>
      </c>
      <c r="G1394" s="93">
        <v>10</v>
      </c>
      <c r="H1394" s="4">
        <v>2280</v>
      </c>
      <c r="J1394" s="131">
        <v>2280</v>
      </c>
      <c r="K1394" s="143">
        <f t="shared" si="77"/>
        <v>0</v>
      </c>
      <c r="L1394" s="152">
        <v>42614</v>
      </c>
      <c r="M1394" s="34">
        <v>42598</v>
      </c>
      <c r="N1394" s="161">
        <v>1746</v>
      </c>
      <c r="O1394" s="171">
        <f t="shared" si="78"/>
        <v>199.95</v>
      </c>
      <c r="Q1394" s="181">
        <f t="shared" si="79"/>
        <v>334.05</v>
      </c>
    </row>
    <row r="1395" spans="1:17">
      <c r="A1395" s="5" t="s">
        <v>366</v>
      </c>
      <c r="C1395" s="119">
        <v>1659</v>
      </c>
      <c r="D1395" s="7" t="s">
        <v>607</v>
      </c>
      <c r="F1395" s="8">
        <v>3.649</v>
      </c>
      <c r="G1395" s="93">
        <v>8</v>
      </c>
      <c r="H1395" s="4">
        <v>6239</v>
      </c>
      <c r="J1395" s="131">
        <v>6239</v>
      </c>
      <c r="K1395" s="143">
        <f t="shared" si="77"/>
        <v>0</v>
      </c>
      <c r="L1395" s="152">
        <v>42614</v>
      </c>
      <c r="M1395" s="34">
        <v>42598</v>
      </c>
      <c r="N1395" s="161">
        <v>4780</v>
      </c>
      <c r="O1395" s="171">
        <f t="shared" si="78"/>
        <v>547.35</v>
      </c>
      <c r="Q1395" s="181">
        <f t="shared" si="79"/>
        <v>911.65</v>
      </c>
    </row>
    <row r="1396" spans="1:17">
      <c r="A1396" s="5" t="s">
        <v>1159</v>
      </c>
      <c r="C1396" s="119">
        <v>1660</v>
      </c>
      <c r="D1396" s="7" t="s">
        <v>1206</v>
      </c>
      <c r="F1396" s="8">
        <v>1.43</v>
      </c>
      <c r="G1396" s="93">
        <v>5</v>
      </c>
      <c r="H1396" s="4">
        <v>3975</v>
      </c>
      <c r="J1396" s="131">
        <v>3975</v>
      </c>
      <c r="K1396" s="143">
        <f t="shared" si="77"/>
        <v>0</v>
      </c>
      <c r="L1396" s="152">
        <v>42615</v>
      </c>
      <c r="M1396" s="34">
        <v>42635</v>
      </c>
      <c r="N1396" s="161">
        <v>3403</v>
      </c>
      <c r="O1396" s="171">
        <f t="shared" si="78"/>
        <v>214.5</v>
      </c>
      <c r="Q1396" s="181">
        <f t="shared" si="79"/>
        <v>357.5</v>
      </c>
    </row>
    <row r="1397" spans="1:17">
      <c r="A1397" s="5" t="s">
        <v>1023</v>
      </c>
      <c r="B1397" s="68" t="s">
        <v>1036</v>
      </c>
      <c r="C1397" s="121">
        <v>1661</v>
      </c>
      <c r="D1397" s="7" t="s">
        <v>1207</v>
      </c>
      <c r="F1397" s="8">
        <v>3.0270000000000001</v>
      </c>
      <c r="G1397" s="93">
        <v>14</v>
      </c>
      <c r="H1397" s="4">
        <v>7659</v>
      </c>
      <c r="J1397" s="131">
        <v>7659</v>
      </c>
      <c r="K1397" s="143">
        <f t="shared" si="77"/>
        <v>0</v>
      </c>
      <c r="L1397" s="152">
        <v>42619</v>
      </c>
      <c r="M1397" s="34">
        <v>42632</v>
      </c>
      <c r="N1397" s="161">
        <v>6447</v>
      </c>
      <c r="O1397" s="171">
        <f t="shared" si="78"/>
        <v>454.05</v>
      </c>
      <c r="Q1397" s="181">
        <f t="shared" si="79"/>
        <v>757.95</v>
      </c>
    </row>
    <row r="1398" spans="1:17">
      <c r="A1398" s="5" t="s">
        <v>921</v>
      </c>
      <c r="C1398" s="119">
        <v>1662</v>
      </c>
      <c r="D1398" s="7" t="s">
        <v>1208</v>
      </c>
      <c r="F1398" s="8">
        <v>0.36399999999999999</v>
      </c>
      <c r="G1398" s="93">
        <v>6</v>
      </c>
      <c r="H1398" s="4">
        <v>1670</v>
      </c>
      <c r="I1398" s="37"/>
      <c r="J1398" s="131">
        <v>1670</v>
      </c>
      <c r="K1398" s="143">
        <f t="shared" si="77"/>
        <v>0</v>
      </c>
      <c r="L1398" s="152">
        <v>42619</v>
      </c>
      <c r="M1398" s="34">
        <v>42633</v>
      </c>
      <c r="N1398" s="161">
        <v>1044</v>
      </c>
      <c r="O1398" s="171">
        <f t="shared" si="78"/>
        <v>54.6</v>
      </c>
      <c r="Q1398" s="181">
        <f t="shared" si="79"/>
        <v>571.4</v>
      </c>
    </row>
    <row r="1399" spans="1:17">
      <c r="A1399" s="5" t="s">
        <v>1171</v>
      </c>
      <c r="B1399" s="68" t="s">
        <v>1172</v>
      </c>
      <c r="C1399" s="119">
        <v>1663</v>
      </c>
      <c r="D1399" s="49" t="s">
        <v>550</v>
      </c>
      <c r="E1399" s="49"/>
      <c r="F1399" s="8">
        <v>1.7</v>
      </c>
      <c r="G1399" s="93">
        <v>7</v>
      </c>
      <c r="H1399" s="4">
        <v>7520</v>
      </c>
      <c r="I1399" s="37"/>
      <c r="J1399" s="131">
        <v>7520</v>
      </c>
      <c r="K1399" s="143">
        <f t="shared" si="77"/>
        <v>0</v>
      </c>
      <c r="L1399" s="152">
        <v>42619</v>
      </c>
      <c r="M1399" s="34">
        <v>42635</v>
      </c>
      <c r="N1399" s="161">
        <v>5320</v>
      </c>
      <c r="O1399" s="171">
        <f t="shared" si="78"/>
        <v>255</v>
      </c>
      <c r="Q1399" s="181">
        <f t="shared" si="79"/>
        <v>1945</v>
      </c>
    </row>
    <row r="1400" spans="1:17">
      <c r="A1400" s="5" t="s">
        <v>1003</v>
      </c>
      <c r="C1400" s="119">
        <v>1664</v>
      </c>
      <c r="D1400" s="7" t="s">
        <v>993</v>
      </c>
      <c r="F1400" s="8">
        <v>2.1440000000000001</v>
      </c>
      <c r="G1400" s="93">
        <v>14</v>
      </c>
      <c r="H1400" s="4">
        <v>4418</v>
      </c>
      <c r="J1400" s="131">
        <v>4418</v>
      </c>
      <c r="K1400" s="143">
        <f t="shared" si="77"/>
        <v>0</v>
      </c>
      <c r="L1400" s="152">
        <v>42619</v>
      </c>
      <c r="M1400" s="34">
        <v>42635</v>
      </c>
      <c r="N1400" s="161">
        <v>3452</v>
      </c>
      <c r="O1400" s="171">
        <f t="shared" si="78"/>
        <v>321.60000000000002</v>
      </c>
      <c r="Q1400" s="181">
        <f t="shared" si="79"/>
        <v>644.4</v>
      </c>
    </row>
    <row r="1401" spans="1:17">
      <c r="A1401" s="5" t="s">
        <v>1159</v>
      </c>
      <c r="B1401" s="68">
        <v>1666</v>
      </c>
      <c r="C1401" s="119">
        <v>1665</v>
      </c>
      <c r="D1401" s="7" t="s">
        <v>1200</v>
      </c>
      <c r="F1401" s="8">
        <v>0.45</v>
      </c>
      <c r="G1401" s="93">
        <v>1</v>
      </c>
      <c r="H1401" s="4">
        <v>2060</v>
      </c>
      <c r="J1401" s="131">
        <v>2060</v>
      </c>
      <c r="K1401" s="143">
        <f t="shared" si="77"/>
        <v>0</v>
      </c>
      <c r="L1401" s="152">
        <v>42620</v>
      </c>
      <c r="M1401" s="34">
        <v>42635</v>
      </c>
      <c r="N1401" s="161">
        <v>1524</v>
      </c>
      <c r="O1401" s="171">
        <f t="shared" si="78"/>
        <v>67.5</v>
      </c>
      <c r="Q1401" s="181">
        <f t="shared" si="79"/>
        <v>468.5</v>
      </c>
    </row>
    <row r="1402" spans="1:17">
      <c r="A1402" s="5" t="s">
        <v>1159</v>
      </c>
      <c r="C1402" s="119">
        <v>1666</v>
      </c>
      <c r="D1402" s="7" t="s">
        <v>1010</v>
      </c>
      <c r="F1402" s="8">
        <v>1.645</v>
      </c>
      <c r="G1402" s="93">
        <v>8</v>
      </c>
      <c r="H1402" s="4">
        <v>3389</v>
      </c>
      <c r="J1402" s="131">
        <v>3389</v>
      </c>
      <c r="K1402" s="143">
        <f t="shared" si="77"/>
        <v>0</v>
      </c>
      <c r="L1402" s="152">
        <v>42620</v>
      </c>
      <c r="M1402" s="34">
        <v>42635</v>
      </c>
      <c r="N1402" s="161">
        <v>2648</v>
      </c>
      <c r="O1402" s="171">
        <f t="shared" si="78"/>
        <v>246.75</v>
      </c>
      <c r="Q1402" s="181">
        <f t="shared" si="79"/>
        <v>494.25</v>
      </c>
    </row>
    <row r="1403" spans="1:17">
      <c r="A1403" s="5" t="s">
        <v>38</v>
      </c>
      <c r="C1403" s="119">
        <v>1667</v>
      </c>
      <c r="D1403" s="7" t="s">
        <v>548</v>
      </c>
      <c r="F1403" s="8">
        <v>2.101</v>
      </c>
      <c r="G1403" s="93">
        <v>9</v>
      </c>
      <c r="H1403" s="4">
        <v>5568</v>
      </c>
      <c r="I1403" s="37"/>
      <c r="J1403" s="131">
        <v>5568</v>
      </c>
      <c r="K1403" s="143">
        <f t="shared" si="77"/>
        <v>0</v>
      </c>
      <c r="L1403" s="152">
        <v>42620</v>
      </c>
      <c r="M1403" s="34">
        <v>42635</v>
      </c>
      <c r="N1403" s="161">
        <v>3949</v>
      </c>
      <c r="O1403" s="171">
        <f t="shared" si="78"/>
        <v>315.14999999999998</v>
      </c>
      <c r="Q1403" s="181">
        <f t="shared" si="79"/>
        <v>1303.8499999999999</v>
      </c>
    </row>
    <row r="1404" spans="1:17">
      <c r="A1404" s="5" t="s">
        <v>38</v>
      </c>
      <c r="C1404" s="119">
        <v>1668</v>
      </c>
      <c r="D1404" s="7" t="s">
        <v>548</v>
      </c>
      <c r="F1404" s="8">
        <v>0.45200000000000001</v>
      </c>
      <c r="G1404" s="93" t="s">
        <v>524</v>
      </c>
      <c r="H1404" s="4">
        <v>3255</v>
      </c>
      <c r="I1404" s="37"/>
      <c r="J1404" s="131">
        <v>3255</v>
      </c>
      <c r="K1404" s="143">
        <f t="shared" si="77"/>
        <v>0</v>
      </c>
      <c r="L1404" s="152">
        <v>42620</v>
      </c>
      <c r="M1404" s="34">
        <v>42635</v>
      </c>
      <c r="N1404" s="161">
        <v>2567</v>
      </c>
      <c r="O1404" s="171">
        <f t="shared" si="78"/>
        <v>67.8</v>
      </c>
      <c r="Q1404" s="181">
        <f t="shared" si="79"/>
        <v>620.20000000000005</v>
      </c>
    </row>
    <row r="1405" spans="1:17">
      <c r="A1405" s="5" t="s">
        <v>38</v>
      </c>
      <c r="C1405" s="119">
        <v>1669</v>
      </c>
      <c r="D1405" s="7" t="s">
        <v>547</v>
      </c>
      <c r="F1405" s="8">
        <v>2.1909999999999998</v>
      </c>
      <c r="G1405" s="93">
        <v>11</v>
      </c>
      <c r="H1405" s="4">
        <v>5214</v>
      </c>
      <c r="I1405" s="37"/>
      <c r="J1405" s="131">
        <v>5214</v>
      </c>
      <c r="K1405" s="143">
        <f t="shared" si="77"/>
        <v>0</v>
      </c>
      <c r="L1405" s="152">
        <v>42620</v>
      </c>
      <c r="M1405" s="34">
        <v>42635</v>
      </c>
      <c r="N1405" s="161">
        <v>4119</v>
      </c>
      <c r="O1405" s="171">
        <f t="shared" si="78"/>
        <v>328.65</v>
      </c>
      <c r="Q1405" s="181">
        <f t="shared" si="79"/>
        <v>766.35</v>
      </c>
    </row>
    <row r="1406" spans="1:17">
      <c r="A1406" s="5" t="s">
        <v>38</v>
      </c>
      <c r="C1406" s="119">
        <v>1670</v>
      </c>
      <c r="D1406" s="7" t="s">
        <v>547</v>
      </c>
      <c r="F1406" s="8">
        <v>0.45200000000000001</v>
      </c>
      <c r="G1406" s="93" t="s">
        <v>524</v>
      </c>
      <c r="H1406" s="4">
        <v>3255</v>
      </c>
      <c r="I1406" s="37"/>
      <c r="J1406" s="131">
        <v>3255</v>
      </c>
      <c r="K1406" s="143">
        <f t="shared" si="77"/>
        <v>0</v>
      </c>
      <c r="L1406" s="152">
        <v>42620</v>
      </c>
      <c r="M1406" s="34">
        <v>42635</v>
      </c>
      <c r="N1406" s="161">
        <v>2567</v>
      </c>
      <c r="O1406" s="171">
        <f t="shared" si="78"/>
        <v>67.8</v>
      </c>
      <c r="Q1406" s="181">
        <f t="shared" si="79"/>
        <v>620.20000000000005</v>
      </c>
    </row>
    <row r="1407" spans="1:17">
      <c r="A1407" s="5" t="s">
        <v>333</v>
      </c>
      <c r="C1407" s="121">
        <v>1671</v>
      </c>
      <c r="D1407" s="7" t="s">
        <v>559</v>
      </c>
      <c r="F1407" s="8">
        <v>2.7429999999999999</v>
      </c>
      <c r="G1407" s="93">
        <v>14</v>
      </c>
      <c r="H1407" s="4">
        <v>6528</v>
      </c>
      <c r="J1407" s="131">
        <v>6528</v>
      </c>
      <c r="K1407" s="143">
        <f t="shared" si="77"/>
        <v>0</v>
      </c>
      <c r="L1407" s="152">
        <v>42622</v>
      </c>
      <c r="M1407" s="34">
        <v>42639</v>
      </c>
      <c r="N1407" s="161">
        <v>5156</v>
      </c>
      <c r="O1407" s="171">
        <f t="shared" si="78"/>
        <v>411.45</v>
      </c>
      <c r="Q1407" s="181">
        <f t="shared" si="79"/>
        <v>960.55</v>
      </c>
    </row>
    <row r="1408" spans="1:17">
      <c r="A1408" s="5" t="s">
        <v>730</v>
      </c>
      <c r="B1408" s="68" t="s">
        <v>1209</v>
      </c>
      <c r="C1408" s="119">
        <v>1672</v>
      </c>
      <c r="D1408" s="7" t="s">
        <v>1115</v>
      </c>
      <c r="F1408" s="8">
        <v>6.5949999999999998</v>
      </c>
      <c r="G1408" s="93">
        <v>17</v>
      </c>
      <c r="H1408" s="4">
        <v>11277</v>
      </c>
      <c r="J1408" s="131">
        <v>11277</v>
      </c>
      <c r="K1408" s="143">
        <f t="shared" si="77"/>
        <v>0</v>
      </c>
      <c r="L1408" s="152">
        <v>42625</v>
      </c>
      <c r="M1408" s="34">
        <v>42636</v>
      </c>
      <c r="N1408" s="161">
        <v>8640</v>
      </c>
      <c r="O1408" s="171">
        <f t="shared" si="78"/>
        <v>989.25</v>
      </c>
      <c r="Q1408" s="181">
        <f t="shared" si="79"/>
        <v>1647.75</v>
      </c>
    </row>
    <row r="1409" spans="1:17">
      <c r="A1409" s="5" t="s">
        <v>34</v>
      </c>
      <c r="B1409" s="68">
        <v>1672</v>
      </c>
      <c r="C1409" s="119">
        <v>1673</v>
      </c>
      <c r="D1409" s="7" t="s">
        <v>981</v>
      </c>
      <c r="F1409" s="8">
        <v>1.105</v>
      </c>
      <c r="G1409" s="93">
        <v>4</v>
      </c>
      <c r="H1409" s="4">
        <v>1890</v>
      </c>
      <c r="J1409" s="131">
        <v>1890</v>
      </c>
      <c r="K1409" s="143">
        <f t="shared" si="77"/>
        <v>0</v>
      </c>
      <c r="L1409" s="152">
        <v>42622</v>
      </c>
      <c r="M1409" s="34">
        <v>42636</v>
      </c>
      <c r="N1409" s="161">
        <v>1447</v>
      </c>
      <c r="O1409" s="171">
        <f t="shared" si="78"/>
        <v>165.75</v>
      </c>
      <c r="Q1409" s="181">
        <f t="shared" si="79"/>
        <v>277.25</v>
      </c>
    </row>
    <row r="1410" spans="1:17">
      <c r="A1410" s="5" t="s">
        <v>34</v>
      </c>
      <c r="B1410" s="68">
        <v>1673</v>
      </c>
      <c r="C1410" s="119">
        <v>1674</v>
      </c>
      <c r="D1410" s="7" t="s">
        <v>706</v>
      </c>
      <c r="F1410" s="8">
        <v>1.105</v>
      </c>
      <c r="G1410" s="93">
        <v>4</v>
      </c>
      <c r="H1410" s="4">
        <v>1890</v>
      </c>
      <c r="J1410" s="131">
        <v>1890</v>
      </c>
      <c r="K1410" s="143">
        <f t="shared" si="77"/>
        <v>0</v>
      </c>
      <c r="L1410" s="152">
        <v>42622</v>
      </c>
      <c r="M1410" s="34">
        <v>42636</v>
      </c>
      <c r="N1410" s="161">
        <v>1447</v>
      </c>
      <c r="O1410" s="171">
        <f t="shared" si="78"/>
        <v>165.75</v>
      </c>
      <c r="Q1410" s="181">
        <f t="shared" si="79"/>
        <v>277.25</v>
      </c>
    </row>
    <row r="1411" spans="1:17">
      <c r="A1411" s="5" t="s">
        <v>890</v>
      </c>
      <c r="B1411" s="68" t="s">
        <v>893</v>
      </c>
      <c r="C1411" s="121">
        <v>1675</v>
      </c>
      <c r="D1411" s="7" t="s">
        <v>1188</v>
      </c>
      <c r="F1411" s="8">
        <v>0.84899999999999998</v>
      </c>
      <c r="G1411" s="93">
        <v>4</v>
      </c>
      <c r="H1411" s="4">
        <v>2730</v>
      </c>
      <c r="J1411" s="131">
        <v>2730</v>
      </c>
      <c r="K1411" s="143">
        <f t="shared" si="77"/>
        <v>0</v>
      </c>
      <c r="L1411" s="152">
        <v>42625</v>
      </c>
      <c r="M1411" s="34">
        <v>42635</v>
      </c>
      <c r="N1411" s="161">
        <v>2330</v>
      </c>
      <c r="O1411" s="171">
        <f t="shared" si="78"/>
        <v>127.35</v>
      </c>
      <c r="Q1411" s="181">
        <f t="shared" si="79"/>
        <v>272.64999999999998</v>
      </c>
    </row>
    <row r="1412" spans="1:17">
      <c r="A1412" s="5" t="s">
        <v>749</v>
      </c>
      <c r="C1412" s="119">
        <v>1676</v>
      </c>
      <c r="D1412" s="7" t="s">
        <v>1210</v>
      </c>
      <c r="F1412" s="8">
        <v>0.85</v>
      </c>
      <c r="G1412" s="93">
        <v>3</v>
      </c>
      <c r="H1412" s="4">
        <v>2060</v>
      </c>
      <c r="J1412" s="131">
        <v>2060</v>
      </c>
      <c r="K1412" s="143">
        <f t="shared" si="77"/>
        <v>0</v>
      </c>
      <c r="L1412" s="152">
        <v>42625</v>
      </c>
      <c r="M1412" s="34">
        <v>42635</v>
      </c>
      <c r="N1412" s="161">
        <v>1610</v>
      </c>
      <c r="O1412" s="171">
        <f t="shared" si="78"/>
        <v>127.5</v>
      </c>
      <c r="Q1412" s="181">
        <f t="shared" si="79"/>
        <v>322.5</v>
      </c>
    </row>
    <row r="1413" spans="1:17">
      <c r="A1413" s="5" t="s">
        <v>1075</v>
      </c>
      <c r="C1413" s="119">
        <v>1677</v>
      </c>
      <c r="D1413" s="7" t="s">
        <v>1168</v>
      </c>
      <c r="F1413" s="8">
        <v>0.54800000000000004</v>
      </c>
      <c r="G1413" s="93">
        <v>2</v>
      </c>
      <c r="H1413" s="4">
        <v>2530</v>
      </c>
      <c r="J1413" s="131">
        <v>2530</v>
      </c>
      <c r="K1413" s="143">
        <f t="shared" si="77"/>
        <v>0</v>
      </c>
      <c r="L1413" s="152">
        <v>42625</v>
      </c>
      <c r="M1413" s="34"/>
      <c r="N1413" s="161">
        <v>2220</v>
      </c>
      <c r="O1413" s="171">
        <f t="shared" si="78"/>
        <v>82.2</v>
      </c>
      <c r="Q1413" s="181">
        <f t="shared" si="79"/>
        <v>227.8</v>
      </c>
    </row>
    <row r="1414" spans="1:17">
      <c r="A1414" s="5" t="s">
        <v>1075</v>
      </c>
      <c r="C1414" s="119">
        <v>1678</v>
      </c>
      <c r="D1414" s="7" t="s">
        <v>1169</v>
      </c>
      <c r="F1414" s="8">
        <v>0.498</v>
      </c>
      <c r="G1414" s="93">
        <v>2</v>
      </c>
      <c r="H1414" s="4">
        <v>2650</v>
      </c>
      <c r="J1414" s="131">
        <v>2650</v>
      </c>
      <c r="K1414" s="143">
        <f t="shared" si="77"/>
        <v>0</v>
      </c>
      <c r="L1414" s="152">
        <v>42625</v>
      </c>
      <c r="M1414" s="34"/>
      <c r="N1414" s="161">
        <v>2130</v>
      </c>
      <c r="O1414" s="171">
        <f t="shared" si="78"/>
        <v>74.7</v>
      </c>
      <c r="Q1414" s="181">
        <f t="shared" si="79"/>
        <v>445.3</v>
      </c>
    </row>
    <row r="1415" spans="1:17">
      <c r="A1415" s="5" t="s">
        <v>874</v>
      </c>
      <c r="B1415" s="68" t="s">
        <v>875</v>
      </c>
      <c r="C1415" s="121">
        <v>1679</v>
      </c>
      <c r="D1415" s="7" t="s">
        <v>292</v>
      </c>
      <c r="F1415" s="8">
        <v>1.9670000000000001</v>
      </c>
      <c r="G1415" s="93">
        <v>8</v>
      </c>
      <c r="H1415" s="4">
        <v>4975</v>
      </c>
      <c r="J1415" s="131">
        <v>4975</v>
      </c>
      <c r="K1415" s="143">
        <f t="shared" si="77"/>
        <v>0</v>
      </c>
      <c r="L1415" s="152">
        <v>42627</v>
      </c>
      <c r="M1415" s="34">
        <v>42643</v>
      </c>
      <c r="N1415" s="161">
        <v>4189</v>
      </c>
      <c r="O1415" s="171">
        <f t="shared" si="78"/>
        <v>295.05</v>
      </c>
      <c r="Q1415" s="181">
        <f t="shared" si="79"/>
        <v>490.95</v>
      </c>
    </row>
    <row r="1416" spans="1:17">
      <c r="A1416" s="5" t="s">
        <v>874</v>
      </c>
      <c r="B1416" s="68" t="s">
        <v>875</v>
      </c>
      <c r="C1416" s="121">
        <v>1680</v>
      </c>
      <c r="D1416" s="7" t="s">
        <v>1211</v>
      </c>
      <c r="F1416" s="8">
        <v>1.73</v>
      </c>
      <c r="G1416" s="93">
        <v>7</v>
      </c>
      <c r="H1416" s="4">
        <v>3563</v>
      </c>
      <c r="J1416" s="131">
        <v>3563</v>
      </c>
      <c r="K1416" s="143">
        <f t="shared" si="77"/>
        <v>0</v>
      </c>
      <c r="L1416" s="152">
        <v>42627</v>
      </c>
      <c r="M1416" s="34">
        <v>42643</v>
      </c>
      <c r="N1416" s="161">
        <v>2785</v>
      </c>
      <c r="O1416" s="171">
        <f t="shared" si="78"/>
        <v>259.5</v>
      </c>
      <c r="Q1416" s="181">
        <f t="shared" si="79"/>
        <v>518.5</v>
      </c>
    </row>
    <row r="1417" spans="1:17">
      <c r="A1417" s="5" t="s">
        <v>874</v>
      </c>
      <c r="B1417" s="68" t="s">
        <v>875</v>
      </c>
      <c r="C1417" s="121">
        <v>1681</v>
      </c>
      <c r="D1417" s="7" t="s">
        <v>1129</v>
      </c>
      <c r="F1417" s="8">
        <v>2.5979999999999999</v>
      </c>
      <c r="G1417" s="93">
        <v>8</v>
      </c>
      <c r="H1417" s="4">
        <v>4442</v>
      </c>
      <c r="J1417" s="131">
        <v>4442</v>
      </c>
      <c r="K1417" s="143">
        <f t="shared" si="77"/>
        <v>0</v>
      </c>
      <c r="L1417" s="152">
        <v>42627</v>
      </c>
      <c r="M1417" s="34">
        <v>42643</v>
      </c>
      <c r="N1417" s="161">
        <v>3403</v>
      </c>
      <c r="O1417" s="171">
        <f t="shared" si="78"/>
        <v>389.7</v>
      </c>
      <c r="Q1417" s="181">
        <f t="shared" si="79"/>
        <v>649.29999999999995</v>
      </c>
    </row>
    <row r="1418" spans="1:17">
      <c r="A1418" s="5" t="s">
        <v>34</v>
      </c>
      <c r="C1418" s="119">
        <v>1682</v>
      </c>
      <c r="D1418" s="7" t="s">
        <v>547</v>
      </c>
      <c r="F1418" s="8">
        <v>0.98499999999999999</v>
      </c>
      <c r="G1418" s="93">
        <v>8</v>
      </c>
      <c r="H1418" s="4">
        <v>2280</v>
      </c>
      <c r="J1418" s="131">
        <v>2280</v>
      </c>
      <c r="K1418" s="143">
        <f t="shared" si="77"/>
        <v>0</v>
      </c>
      <c r="L1418" s="152">
        <v>42627</v>
      </c>
      <c r="M1418" s="34">
        <v>42643</v>
      </c>
      <c r="N1418" s="161">
        <v>1880</v>
      </c>
      <c r="O1418" s="171">
        <f t="shared" si="78"/>
        <v>147.75</v>
      </c>
      <c r="Q1418" s="181">
        <f t="shared" si="79"/>
        <v>252.25</v>
      </c>
    </row>
    <row r="1419" spans="1:17">
      <c r="A1419" s="5" t="s">
        <v>34</v>
      </c>
      <c r="C1419" s="119">
        <v>1683</v>
      </c>
      <c r="D1419" s="7" t="s">
        <v>548</v>
      </c>
      <c r="F1419" s="8">
        <v>0.94499999999999995</v>
      </c>
      <c r="G1419" s="93">
        <v>5</v>
      </c>
      <c r="H1419" s="4">
        <v>2650</v>
      </c>
      <c r="J1419" s="131">
        <v>2650</v>
      </c>
      <c r="K1419" s="143">
        <f t="shared" si="77"/>
        <v>0</v>
      </c>
      <c r="L1419" s="152">
        <v>42627</v>
      </c>
      <c r="M1419" s="34">
        <v>42643</v>
      </c>
      <c r="N1419" s="161">
        <v>1880</v>
      </c>
      <c r="O1419" s="171">
        <f t="shared" si="78"/>
        <v>141.75</v>
      </c>
      <c r="Q1419" s="181">
        <f t="shared" si="79"/>
        <v>628.25</v>
      </c>
    </row>
    <row r="1420" spans="1:17">
      <c r="A1420" s="60" t="s">
        <v>834</v>
      </c>
      <c r="B1420" s="212" t="s">
        <v>1222</v>
      </c>
      <c r="C1420" s="121">
        <v>1684</v>
      </c>
      <c r="D1420" s="7" t="s">
        <v>1220</v>
      </c>
      <c r="F1420" s="8">
        <v>0.93799999999999994</v>
      </c>
      <c r="G1420" s="93">
        <v>5</v>
      </c>
      <c r="H1420" s="4">
        <v>2650</v>
      </c>
      <c r="J1420" s="131">
        <v>2650</v>
      </c>
      <c r="K1420" s="143">
        <f t="shared" si="77"/>
        <v>0</v>
      </c>
      <c r="L1420" s="152">
        <v>42627</v>
      </c>
      <c r="M1420" s="34">
        <v>42643</v>
      </c>
      <c r="N1420" s="161">
        <v>2380</v>
      </c>
      <c r="O1420" s="171">
        <f t="shared" si="78"/>
        <v>140.69999999999999</v>
      </c>
      <c r="Q1420" s="181">
        <f t="shared" si="79"/>
        <v>129.30000000000001</v>
      </c>
    </row>
    <row r="1421" spans="1:17">
      <c r="A1421" s="60" t="s">
        <v>1198</v>
      </c>
      <c r="B1421" s="68" t="s">
        <v>1212</v>
      </c>
      <c r="C1421" s="119">
        <v>1685</v>
      </c>
      <c r="D1421" s="7" t="s">
        <v>135</v>
      </c>
      <c r="F1421" s="8">
        <v>0.83399999999999996</v>
      </c>
      <c r="G1421" s="93">
        <v>5</v>
      </c>
      <c r="H1421" s="4">
        <v>2060</v>
      </c>
      <c r="J1421" s="131">
        <v>2060</v>
      </c>
      <c r="K1421" s="143">
        <f t="shared" si="77"/>
        <v>0</v>
      </c>
      <c r="L1421" s="152">
        <v>42629</v>
      </c>
      <c r="M1421" s="34">
        <v>42643</v>
      </c>
      <c r="N1421" s="161">
        <v>1610</v>
      </c>
      <c r="O1421" s="171">
        <f t="shared" si="78"/>
        <v>125.1</v>
      </c>
      <c r="Q1421" s="181">
        <f t="shared" si="79"/>
        <v>324.89999999999998</v>
      </c>
    </row>
    <row r="1422" spans="1:17">
      <c r="A1422" s="5" t="s">
        <v>333</v>
      </c>
      <c r="C1422" s="121">
        <v>1686</v>
      </c>
      <c r="D1422" s="7" t="s">
        <v>550</v>
      </c>
      <c r="F1422" s="8">
        <v>1.383</v>
      </c>
      <c r="G1422" s="93">
        <v>3</v>
      </c>
      <c r="H1422" s="4">
        <v>2365</v>
      </c>
      <c r="J1422" s="131">
        <v>2365</v>
      </c>
      <c r="K1422" s="143">
        <f t="shared" si="77"/>
        <v>0</v>
      </c>
      <c r="L1422" s="152">
        <v>42629</v>
      </c>
      <c r="M1422" s="34">
        <v>42646</v>
      </c>
      <c r="N1422" s="161">
        <v>1811</v>
      </c>
      <c r="O1422" s="171">
        <f t="shared" si="78"/>
        <v>207.45</v>
      </c>
      <c r="Q1422" s="181">
        <f t="shared" si="79"/>
        <v>346.55</v>
      </c>
    </row>
    <row r="1423" spans="1:17">
      <c r="A1423" s="5" t="s">
        <v>745</v>
      </c>
      <c r="B1423" s="68" t="s">
        <v>746</v>
      </c>
      <c r="C1423" s="119">
        <v>1687</v>
      </c>
      <c r="D1423" s="49" t="s">
        <v>1213</v>
      </c>
      <c r="E1423" s="49"/>
      <c r="F1423" s="8">
        <v>4.2880000000000003</v>
      </c>
      <c r="G1423" s="93">
        <v>10</v>
      </c>
      <c r="H1423" s="4">
        <v>21266</v>
      </c>
      <c r="I1423" s="37"/>
      <c r="J1423" s="131">
        <v>21266</v>
      </c>
      <c r="K1423" s="143">
        <f t="shared" si="77"/>
        <v>0</v>
      </c>
      <c r="L1423" s="152">
        <v>42629</v>
      </c>
      <c r="M1423" s="34"/>
      <c r="N1423" s="161">
        <v>9476</v>
      </c>
      <c r="O1423" s="171">
        <f t="shared" si="78"/>
        <v>643.20000000000005</v>
      </c>
      <c r="Q1423" s="181">
        <f t="shared" si="79"/>
        <v>11146.8</v>
      </c>
    </row>
    <row r="1424" spans="1:17">
      <c r="A1424" s="5" t="s">
        <v>333</v>
      </c>
      <c r="C1424" s="121">
        <v>1688</v>
      </c>
      <c r="D1424" s="7" t="s">
        <v>566</v>
      </c>
      <c r="F1424" s="8">
        <v>2.7909999999999999</v>
      </c>
      <c r="G1424" s="93">
        <v>7</v>
      </c>
      <c r="H1424" s="4">
        <v>7060</v>
      </c>
      <c r="J1424" s="131">
        <v>7060</v>
      </c>
      <c r="K1424" s="143">
        <f t="shared" si="77"/>
        <v>0</v>
      </c>
      <c r="L1424" s="152">
        <v>42633</v>
      </c>
      <c r="M1424" s="34">
        <v>42646</v>
      </c>
      <c r="N1424" s="161">
        <v>5944</v>
      </c>
      <c r="O1424" s="171">
        <f t="shared" si="78"/>
        <v>418.65</v>
      </c>
      <c r="Q1424" s="181">
        <f t="shared" si="79"/>
        <v>697.35</v>
      </c>
    </row>
    <row r="1425" spans="1:17">
      <c r="A1425" s="5" t="s">
        <v>1214</v>
      </c>
      <c r="B1425" s="68" t="s">
        <v>1217</v>
      </c>
      <c r="C1425" s="121">
        <v>1689</v>
      </c>
      <c r="D1425" s="7" t="s">
        <v>647</v>
      </c>
      <c r="F1425" s="8">
        <v>1.1539999999999999</v>
      </c>
      <c r="G1425" s="93">
        <v>6</v>
      </c>
      <c r="H1425" s="4">
        <v>2573</v>
      </c>
      <c r="J1425" s="131">
        <v>2573</v>
      </c>
      <c r="K1425" s="143">
        <f t="shared" si="77"/>
        <v>0</v>
      </c>
      <c r="L1425" s="152">
        <v>42633</v>
      </c>
      <c r="M1425" s="34">
        <v>42643</v>
      </c>
      <c r="N1425" s="161">
        <v>2111</v>
      </c>
      <c r="O1425" s="171">
        <f t="shared" si="78"/>
        <v>173.1</v>
      </c>
      <c r="Q1425" s="181">
        <f t="shared" si="79"/>
        <v>288.89999999999998</v>
      </c>
    </row>
    <row r="1426" spans="1:17">
      <c r="A1426" s="5" t="s">
        <v>1214</v>
      </c>
      <c r="B1426" s="68" t="s">
        <v>1217</v>
      </c>
      <c r="C1426" s="121">
        <v>1690</v>
      </c>
      <c r="D1426" s="7" t="s">
        <v>646</v>
      </c>
      <c r="F1426" s="8">
        <v>1.341</v>
      </c>
      <c r="G1426" s="93">
        <v>7</v>
      </c>
      <c r="H1426" s="4">
        <v>2989</v>
      </c>
      <c r="J1426" s="131">
        <v>2989</v>
      </c>
      <c r="K1426" s="143">
        <f t="shared" si="77"/>
        <v>0</v>
      </c>
      <c r="L1426" s="152">
        <v>42633</v>
      </c>
      <c r="M1426" s="34">
        <v>42643</v>
      </c>
      <c r="N1426" s="161">
        <v>2454</v>
      </c>
      <c r="O1426" s="171">
        <f t="shared" si="78"/>
        <v>201.15</v>
      </c>
      <c r="Q1426" s="181">
        <f t="shared" si="79"/>
        <v>333.85</v>
      </c>
    </row>
    <row r="1427" spans="1:17">
      <c r="A1427" s="60" t="s">
        <v>879</v>
      </c>
      <c r="C1427" s="121">
        <v>1691</v>
      </c>
      <c r="D1427" s="7" t="s">
        <v>733</v>
      </c>
      <c r="F1427" s="8">
        <v>6.9829999999999997</v>
      </c>
      <c r="G1427" s="93">
        <v>30</v>
      </c>
      <c r="H1427" s="4">
        <v>11940</v>
      </c>
      <c r="J1427" s="131">
        <v>11940</v>
      </c>
      <c r="K1427" s="143">
        <f t="shared" si="77"/>
        <v>0</v>
      </c>
      <c r="L1427" s="152">
        <v>42633</v>
      </c>
      <c r="M1427" s="34">
        <v>42648</v>
      </c>
      <c r="N1427" s="161">
        <v>9147</v>
      </c>
      <c r="O1427" s="171">
        <f t="shared" si="78"/>
        <v>1047.45</v>
      </c>
      <c r="Q1427" s="181">
        <f t="shared" si="79"/>
        <v>1745.55</v>
      </c>
    </row>
    <row r="1428" spans="1:17">
      <c r="A1428" s="5" t="s">
        <v>879</v>
      </c>
      <c r="C1428" s="121">
        <v>1692</v>
      </c>
      <c r="D1428" s="7" t="s">
        <v>1019</v>
      </c>
      <c r="F1428" s="8">
        <v>1.343</v>
      </c>
      <c r="G1428" s="93">
        <v>20</v>
      </c>
      <c r="H1428" s="4">
        <v>2985</v>
      </c>
      <c r="J1428" s="131">
        <v>2985</v>
      </c>
      <c r="K1428" s="143">
        <f t="shared" si="77"/>
        <v>0</v>
      </c>
      <c r="L1428" s="152">
        <v>42633</v>
      </c>
      <c r="M1428" s="34">
        <v>42648</v>
      </c>
      <c r="N1428" s="161">
        <v>2287</v>
      </c>
      <c r="O1428" s="171">
        <f t="shared" si="78"/>
        <v>201.45</v>
      </c>
      <c r="Q1428" s="181">
        <f t="shared" si="79"/>
        <v>496.55</v>
      </c>
    </row>
    <row r="1429" spans="1:17">
      <c r="A1429" s="5" t="s">
        <v>879</v>
      </c>
      <c r="C1429" s="121">
        <v>1693</v>
      </c>
      <c r="D1429" s="7" t="s">
        <v>733</v>
      </c>
      <c r="F1429" s="8">
        <v>1.0740000000000001</v>
      </c>
      <c r="G1429" s="93">
        <v>6</v>
      </c>
      <c r="H1429" s="4">
        <v>2387</v>
      </c>
      <c r="J1429" s="131">
        <v>2387</v>
      </c>
      <c r="K1429" s="143">
        <f t="shared" si="77"/>
        <v>0</v>
      </c>
      <c r="L1429" s="152">
        <v>42633</v>
      </c>
      <c r="M1429" s="34">
        <v>42648</v>
      </c>
      <c r="N1429" s="161">
        <v>2006</v>
      </c>
      <c r="O1429" s="171">
        <f t="shared" si="78"/>
        <v>161.10000000000002</v>
      </c>
      <c r="Q1429" s="181">
        <f t="shared" si="79"/>
        <v>219.89999999999998</v>
      </c>
    </row>
    <row r="1430" spans="1:17">
      <c r="A1430" s="60" t="s">
        <v>1215</v>
      </c>
      <c r="B1430" s="68" t="s">
        <v>1216</v>
      </c>
      <c r="C1430" s="119">
        <v>1694</v>
      </c>
      <c r="D1430" s="7" t="s">
        <v>1019</v>
      </c>
      <c r="F1430" s="8">
        <v>1.337</v>
      </c>
      <c r="G1430" s="93">
        <v>9</v>
      </c>
      <c r="H1430" s="4">
        <v>2821</v>
      </c>
      <c r="J1430" s="131">
        <v>2821</v>
      </c>
      <c r="K1430" s="143">
        <f t="shared" si="77"/>
        <v>0</v>
      </c>
      <c r="L1430" s="152">
        <v>42633</v>
      </c>
      <c r="M1430" s="34">
        <v>42643</v>
      </c>
      <c r="N1430" s="161">
        <v>1751</v>
      </c>
      <c r="O1430" s="171">
        <f t="shared" si="78"/>
        <v>200.54999999999998</v>
      </c>
      <c r="Q1430" s="181">
        <f t="shared" si="79"/>
        <v>869.45</v>
      </c>
    </row>
    <row r="1431" spans="1:17">
      <c r="A1431" s="5" t="s">
        <v>921</v>
      </c>
      <c r="C1431" s="121">
        <v>1695</v>
      </c>
      <c r="D1431" s="7" t="s">
        <v>1208</v>
      </c>
      <c r="F1431" s="8">
        <v>0.27400000000000002</v>
      </c>
      <c r="G1431" s="93">
        <v>2</v>
      </c>
      <c r="H1431" s="4">
        <v>1670</v>
      </c>
      <c r="J1431" s="131">
        <v>1670</v>
      </c>
      <c r="K1431" s="143">
        <f t="shared" si="77"/>
        <v>0</v>
      </c>
      <c r="L1431" s="152">
        <v>42633</v>
      </c>
      <c r="M1431" s="34">
        <v>42646</v>
      </c>
      <c r="N1431" s="161">
        <v>934</v>
      </c>
      <c r="O1431" s="171">
        <f t="shared" si="78"/>
        <v>41.1</v>
      </c>
      <c r="Q1431" s="181">
        <f t="shared" si="79"/>
        <v>694.9</v>
      </c>
    </row>
    <row r="1432" spans="1:17">
      <c r="A1432" s="5" t="s">
        <v>1162</v>
      </c>
      <c r="B1432" s="68" t="s">
        <v>1163</v>
      </c>
      <c r="C1432" s="119">
        <v>1696</v>
      </c>
      <c r="D1432" s="7" t="s">
        <v>556</v>
      </c>
      <c r="F1432" s="8">
        <v>0.33500000000000002</v>
      </c>
      <c r="G1432" s="93">
        <v>2</v>
      </c>
      <c r="H1432" s="4">
        <v>2650</v>
      </c>
      <c r="J1432" s="131">
        <v>2650</v>
      </c>
      <c r="K1432" s="143">
        <f t="shared" si="77"/>
        <v>0</v>
      </c>
      <c r="L1432" s="152">
        <v>42635</v>
      </c>
      <c r="M1432" s="34"/>
      <c r="N1432" s="161">
        <v>1953</v>
      </c>
      <c r="O1432" s="171">
        <f t="shared" si="78"/>
        <v>50.25</v>
      </c>
      <c r="Q1432" s="181">
        <f t="shared" si="79"/>
        <v>646.75</v>
      </c>
    </row>
    <row r="1433" spans="1:17">
      <c r="A1433" s="5" t="s">
        <v>333</v>
      </c>
      <c r="C1433" s="121">
        <v>1697</v>
      </c>
      <c r="D1433" s="7" t="s">
        <v>1218</v>
      </c>
      <c r="F1433" s="8">
        <v>2.0249999999999999</v>
      </c>
      <c r="G1433" s="93">
        <v>8</v>
      </c>
      <c r="H1433" s="4">
        <v>5123</v>
      </c>
      <c r="J1433" s="131">
        <v>5123</v>
      </c>
      <c r="K1433" s="143">
        <f t="shared" si="77"/>
        <v>0</v>
      </c>
      <c r="L1433" s="152">
        <v>42635</v>
      </c>
      <c r="M1433" s="34">
        <v>42660</v>
      </c>
      <c r="N1433" s="161">
        <v>4313</v>
      </c>
      <c r="O1433" s="171">
        <f t="shared" si="78"/>
        <v>303.75</v>
      </c>
      <c r="Q1433" s="181">
        <f t="shared" si="79"/>
        <v>506.25</v>
      </c>
    </row>
    <row r="1434" spans="1:17">
      <c r="A1434" s="5" t="s">
        <v>333</v>
      </c>
      <c r="C1434" s="121">
        <v>1698</v>
      </c>
      <c r="D1434" s="7" t="s">
        <v>1219</v>
      </c>
      <c r="F1434" s="8">
        <v>1.214</v>
      </c>
      <c r="G1434" s="93">
        <v>8</v>
      </c>
      <c r="H1434" s="4">
        <v>4044</v>
      </c>
      <c r="J1434" s="131">
        <v>4044</v>
      </c>
      <c r="K1434" s="143">
        <f t="shared" si="77"/>
        <v>0</v>
      </c>
      <c r="L1434" s="152">
        <v>42635</v>
      </c>
      <c r="M1434" s="34">
        <v>42660</v>
      </c>
      <c r="N1434" s="161">
        <v>2585</v>
      </c>
      <c r="O1434" s="171">
        <f t="shared" si="78"/>
        <v>182.1</v>
      </c>
      <c r="Q1434" s="181">
        <f t="shared" si="79"/>
        <v>1276.9000000000001</v>
      </c>
    </row>
    <row r="1435" spans="1:17">
      <c r="A1435" s="5" t="s">
        <v>879</v>
      </c>
      <c r="C1435" s="119">
        <v>1699</v>
      </c>
      <c r="D1435" s="7" t="s">
        <v>733</v>
      </c>
      <c r="F1435" s="8">
        <v>1.0289999999999999</v>
      </c>
      <c r="G1435" s="93">
        <v>6</v>
      </c>
      <c r="H1435" s="4">
        <v>2639</v>
      </c>
      <c r="J1435" s="131">
        <v>2639</v>
      </c>
      <c r="K1435" s="143">
        <f t="shared" si="77"/>
        <v>0</v>
      </c>
      <c r="M1435" s="34"/>
      <c r="N1435" s="161">
        <v>1725</v>
      </c>
      <c r="O1435" s="171">
        <f t="shared" si="78"/>
        <v>154.35</v>
      </c>
      <c r="Q1435" s="181">
        <f t="shared" si="79"/>
        <v>759.65</v>
      </c>
    </row>
    <row r="1436" spans="1:17">
      <c r="A1436" s="5" t="s">
        <v>1179</v>
      </c>
      <c r="C1436" s="119">
        <v>1700</v>
      </c>
      <c r="D1436" s="7" t="s">
        <v>1183</v>
      </c>
      <c r="F1436" s="8">
        <v>0.47</v>
      </c>
      <c r="G1436" s="93">
        <v>2</v>
      </c>
      <c r="H1436" s="4">
        <v>2210</v>
      </c>
      <c r="J1436" s="131">
        <v>2210</v>
      </c>
      <c r="K1436" s="143">
        <f t="shared" si="77"/>
        <v>0</v>
      </c>
      <c r="L1436" s="152">
        <v>42639</v>
      </c>
      <c r="M1436" s="34"/>
      <c r="N1436" s="161">
        <v>1310</v>
      </c>
      <c r="O1436" s="171">
        <f t="shared" si="78"/>
        <v>70.5</v>
      </c>
      <c r="Q1436" s="181">
        <f t="shared" si="79"/>
        <v>829.5</v>
      </c>
    </row>
    <row r="1437" spans="1:17">
      <c r="A1437" s="5" t="s">
        <v>890</v>
      </c>
      <c r="B1437" s="68" t="s">
        <v>893</v>
      </c>
      <c r="C1437" s="119">
        <v>1701</v>
      </c>
      <c r="D1437" s="7" t="s">
        <v>1190</v>
      </c>
      <c r="F1437" s="8">
        <v>0.78800000000000003</v>
      </c>
      <c r="G1437" s="93">
        <v>4</v>
      </c>
      <c r="H1437" s="4">
        <v>1710</v>
      </c>
      <c r="J1437" s="131">
        <v>1710</v>
      </c>
      <c r="K1437" s="143">
        <f t="shared" si="77"/>
        <v>0</v>
      </c>
      <c r="L1437" s="152">
        <v>42639</v>
      </c>
      <c r="M1437" s="34"/>
      <c r="N1437" s="161">
        <v>1265</v>
      </c>
      <c r="O1437" s="171">
        <f t="shared" si="78"/>
        <v>118.2</v>
      </c>
      <c r="Q1437" s="181">
        <f t="shared" si="79"/>
        <v>326.8</v>
      </c>
    </row>
    <row r="1438" spans="1:17">
      <c r="A1438" s="5" t="s">
        <v>366</v>
      </c>
      <c r="C1438" s="119">
        <v>1702</v>
      </c>
      <c r="D1438" s="7" t="s">
        <v>632</v>
      </c>
      <c r="F1438" s="8">
        <v>1.976</v>
      </c>
      <c r="G1438" s="93">
        <v>10</v>
      </c>
      <c r="H1438" s="4">
        <v>3379</v>
      </c>
      <c r="J1438" s="131">
        <v>3379</v>
      </c>
      <c r="K1438" s="143">
        <f t="shared" si="77"/>
        <v>0</v>
      </c>
      <c r="L1438" s="152">
        <v>42640</v>
      </c>
      <c r="M1438" s="34"/>
      <c r="N1438" s="161">
        <v>2588</v>
      </c>
      <c r="O1438" s="171">
        <f t="shared" si="78"/>
        <v>296.39999999999998</v>
      </c>
      <c r="Q1438" s="181">
        <f t="shared" si="79"/>
        <v>494.6</v>
      </c>
    </row>
    <row r="1439" spans="1:17">
      <c r="A1439" s="5" t="s">
        <v>366</v>
      </c>
      <c r="C1439" s="119">
        <v>1703</v>
      </c>
      <c r="D1439" s="7" t="s">
        <v>540</v>
      </c>
      <c r="F1439" s="8">
        <v>1.099</v>
      </c>
      <c r="G1439" s="93">
        <v>2</v>
      </c>
      <c r="H1439" s="4">
        <v>2506</v>
      </c>
      <c r="J1439" s="131">
        <v>2506</v>
      </c>
      <c r="K1439" s="143">
        <f t="shared" si="77"/>
        <v>0</v>
      </c>
      <c r="L1439" s="152">
        <v>42640</v>
      </c>
      <c r="M1439" s="34"/>
      <c r="N1439" s="161">
        <v>2066</v>
      </c>
      <c r="O1439" s="171">
        <f t="shared" si="78"/>
        <v>164.85</v>
      </c>
      <c r="Q1439" s="181">
        <f t="shared" si="79"/>
        <v>275.14999999999998</v>
      </c>
    </row>
    <row r="1440" spans="1:17">
      <c r="A1440" s="5" t="s">
        <v>366</v>
      </c>
      <c r="C1440" s="119">
        <v>1704</v>
      </c>
      <c r="D1440" s="7" t="s">
        <v>606</v>
      </c>
      <c r="F1440" s="8">
        <v>0.628</v>
      </c>
      <c r="G1440" s="93">
        <v>3</v>
      </c>
      <c r="H1440" s="4">
        <v>1710</v>
      </c>
      <c r="J1440" s="131">
        <v>1710</v>
      </c>
      <c r="K1440" s="143">
        <f t="shared" si="77"/>
        <v>0</v>
      </c>
      <c r="L1440" s="152">
        <v>42640</v>
      </c>
      <c r="M1440" s="34"/>
      <c r="N1440" s="161">
        <v>1310</v>
      </c>
      <c r="O1440" s="171">
        <f t="shared" si="78"/>
        <v>94.2</v>
      </c>
      <c r="Q1440" s="181">
        <f t="shared" si="79"/>
        <v>305.8</v>
      </c>
    </row>
    <row r="1441" spans="1:17">
      <c r="A1441" s="5" t="s">
        <v>366</v>
      </c>
      <c r="C1441" s="119">
        <v>1705</v>
      </c>
      <c r="D1441" s="7" t="s">
        <v>1221</v>
      </c>
      <c r="F1441" s="8">
        <v>0.247</v>
      </c>
      <c r="G1441" s="93">
        <v>1</v>
      </c>
      <c r="H1441" s="4">
        <v>1710</v>
      </c>
      <c r="J1441" s="131">
        <v>1710</v>
      </c>
      <c r="K1441" s="143">
        <f t="shared" si="77"/>
        <v>0</v>
      </c>
      <c r="L1441" s="152">
        <v>42640</v>
      </c>
      <c r="M1441" s="34"/>
      <c r="N1441" s="161">
        <v>973</v>
      </c>
      <c r="O1441" s="171">
        <f t="shared" si="78"/>
        <v>37.049999999999997</v>
      </c>
      <c r="Q1441" s="181">
        <f t="shared" si="79"/>
        <v>699.95</v>
      </c>
    </row>
    <row r="1442" spans="1:17">
      <c r="A1442" s="5" t="s">
        <v>1133</v>
      </c>
      <c r="C1442" s="119">
        <v>1706</v>
      </c>
      <c r="D1442" s="7" t="s">
        <v>1010</v>
      </c>
      <c r="F1442" s="8">
        <v>4.3280000000000003</v>
      </c>
      <c r="G1442" s="93">
        <v>15</v>
      </c>
      <c r="H1442" s="4">
        <v>8916</v>
      </c>
      <c r="I1442" s="37"/>
      <c r="J1442" s="131">
        <v>8916</v>
      </c>
      <c r="K1442" s="143">
        <f t="shared" si="77"/>
        <v>0</v>
      </c>
      <c r="L1442" s="152">
        <v>42640</v>
      </c>
      <c r="M1442" s="34"/>
      <c r="N1442" s="161">
        <v>6969</v>
      </c>
      <c r="O1442" s="171">
        <f t="shared" si="78"/>
        <v>649.20000000000005</v>
      </c>
      <c r="Q1442" s="181">
        <f t="shared" si="79"/>
        <v>1297.8</v>
      </c>
    </row>
    <row r="1443" spans="1:17">
      <c r="A1443" s="5" t="s">
        <v>1133</v>
      </c>
      <c r="C1443" s="119">
        <v>1707</v>
      </c>
      <c r="D1443" s="7" t="s">
        <v>540</v>
      </c>
      <c r="F1443" s="8">
        <v>2.76</v>
      </c>
      <c r="G1443" s="93">
        <v>10</v>
      </c>
      <c r="H1443" s="4">
        <v>6293</v>
      </c>
      <c r="I1443" s="37"/>
      <c r="J1443" s="131">
        <v>6293</v>
      </c>
      <c r="K1443" s="143">
        <f t="shared" ref="K1443:K1506" si="80">H1443-J1443</f>
        <v>0</v>
      </c>
      <c r="L1443" s="152">
        <v>42640</v>
      </c>
      <c r="M1443" s="34"/>
      <c r="N1443" s="161">
        <v>5188</v>
      </c>
      <c r="O1443" s="171">
        <f t="shared" si="78"/>
        <v>413.99999999999994</v>
      </c>
      <c r="Q1443" s="181">
        <f t="shared" si="79"/>
        <v>691</v>
      </c>
    </row>
    <row r="1444" spans="1:17">
      <c r="A1444" s="5" t="s">
        <v>687</v>
      </c>
      <c r="C1444" s="119">
        <v>1708</v>
      </c>
      <c r="D1444" s="49" t="s">
        <v>523</v>
      </c>
      <c r="E1444" s="49"/>
      <c r="F1444" s="8">
        <v>3.9260000000000002</v>
      </c>
      <c r="G1444" s="93">
        <v>17</v>
      </c>
      <c r="H1444" s="4">
        <v>18531</v>
      </c>
      <c r="J1444" s="131">
        <v>18531</v>
      </c>
      <c r="K1444" s="143">
        <f t="shared" si="80"/>
        <v>0</v>
      </c>
      <c r="L1444" s="152">
        <v>42640</v>
      </c>
      <c r="M1444" s="34"/>
      <c r="N1444" s="161">
        <v>8283</v>
      </c>
      <c r="O1444" s="171">
        <f t="shared" si="78"/>
        <v>588.9</v>
      </c>
      <c r="Q1444" s="181">
        <f t="shared" si="79"/>
        <v>9659.1</v>
      </c>
    </row>
    <row r="1445" spans="1:17">
      <c r="A1445" s="5" t="s">
        <v>749</v>
      </c>
      <c r="C1445" s="119">
        <v>1709</v>
      </c>
      <c r="D1445" s="7" t="s">
        <v>656</v>
      </c>
      <c r="F1445" s="8">
        <v>3.633</v>
      </c>
      <c r="G1445" s="93">
        <v>16</v>
      </c>
      <c r="H1445" s="4">
        <v>7484</v>
      </c>
      <c r="J1445" s="131">
        <v>7484</v>
      </c>
      <c r="K1445" s="143">
        <f t="shared" si="80"/>
        <v>0</v>
      </c>
      <c r="L1445" s="152">
        <v>42643</v>
      </c>
      <c r="M1445" s="34">
        <v>42664</v>
      </c>
      <c r="N1445" s="161">
        <v>4760</v>
      </c>
      <c r="O1445" s="171">
        <f t="shared" ref="O1445:O1508" si="81">F1445*150</f>
        <v>544.95000000000005</v>
      </c>
      <c r="Q1445" s="181">
        <f t="shared" ref="Q1445:Q1508" si="82">H1445-N1445-O1445</f>
        <v>2179.0500000000002</v>
      </c>
    </row>
    <row r="1446" spans="1:17">
      <c r="A1446" s="5" t="s">
        <v>181</v>
      </c>
      <c r="C1446" s="121">
        <v>1710</v>
      </c>
      <c r="D1446" s="7" t="s">
        <v>1223</v>
      </c>
      <c r="F1446" s="8">
        <v>1.9950000000000001</v>
      </c>
      <c r="G1446" s="93">
        <v>10</v>
      </c>
      <c r="H1446" s="4">
        <v>5287</v>
      </c>
      <c r="J1446" s="131">
        <v>5287</v>
      </c>
      <c r="K1446" s="143">
        <f t="shared" si="80"/>
        <v>0</v>
      </c>
      <c r="L1446" s="152">
        <v>42646</v>
      </c>
      <c r="M1446" s="34">
        <v>42667</v>
      </c>
      <c r="N1446" s="161">
        <v>4488</v>
      </c>
      <c r="O1446" s="171">
        <f t="shared" si="81"/>
        <v>299.25</v>
      </c>
      <c r="Q1446" s="181">
        <f t="shared" si="82"/>
        <v>499.75</v>
      </c>
    </row>
    <row r="1447" spans="1:17">
      <c r="A1447" s="5" t="s">
        <v>181</v>
      </c>
      <c r="C1447" s="121">
        <v>1711</v>
      </c>
      <c r="D1447" s="7" t="s">
        <v>1145</v>
      </c>
      <c r="F1447" s="8">
        <v>1.8580000000000001</v>
      </c>
      <c r="G1447" s="93">
        <v>7</v>
      </c>
      <c r="H1447" s="4">
        <v>4925</v>
      </c>
      <c r="J1447" s="131">
        <v>4925</v>
      </c>
      <c r="K1447" s="143">
        <f t="shared" si="80"/>
        <v>0</v>
      </c>
      <c r="L1447" s="152">
        <v>42646</v>
      </c>
      <c r="M1447" s="34">
        <v>42667</v>
      </c>
      <c r="N1447" s="161">
        <v>3493</v>
      </c>
      <c r="O1447" s="171">
        <f t="shared" si="81"/>
        <v>278.7</v>
      </c>
      <c r="Q1447" s="181">
        <f t="shared" si="82"/>
        <v>1153.3</v>
      </c>
    </row>
    <row r="1448" spans="1:17">
      <c r="A1448" s="5" t="s">
        <v>1197</v>
      </c>
      <c r="C1448" s="119">
        <v>1712</v>
      </c>
      <c r="D1448" s="7" t="s">
        <v>1224</v>
      </c>
      <c r="F1448" s="8">
        <v>0.29799999999999999</v>
      </c>
      <c r="G1448" s="93">
        <v>1</v>
      </c>
      <c r="H1448" s="4">
        <v>2060</v>
      </c>
      <c r="J1448" s="131">
        <v>2060</v>
      </c>
      <c r="K1448" s="143">
        <f t="shared" si="80"/>
        <v>0</v>
      </c>
      <c r="L1448" s="152">
        <v>42647</v>
      </c>
      <c r="M1448" s="34">
        <v>42663</v>
      </c>
      <c r="N1448" s="161">
        <v>1280</v>
      </c>
      <c r="O1448" s="171">
        <f t="shared" si="81"/>
        <v>44.699999999999996</v>
      </c>
      <c r="Q1448" s="181">
        <f t="shared" si="82"/>
        <v>735.3</v>
      </c>
    </row>
    <row r="1449" spans="1:17">
      <c r="A1449" s="5" t="s">
        <v>1179</v>
      </c>
      <c r="C1449" s="119">
        <v>1713</v>
      </c>
      <c r="D1449" s="7" t="s">
        <v>622</v>
      </c>
      <c r="F1449" s="8">
        <v>2.5249999999999999</v>
      </c>
      <c r="G1449" s="93">
        <v>13</v>
      </c>
      <c r="H1449" s="4">
        <v>6691</v>
      </c>
      <c r="J1449" s="131">
        <v>6691</v>
      </c>
      <c r="K1449" s="143">
        <f t="shared" si="80"/>
        <v>0</v>
      </c>
      <c r="L1449" s="152">
        <v>42647</v>
      </c>
      <c r="M1449" s="34">
        <v>42664</v>
      </c>
      <c r="N1449" s="161">
        <v>5681</v>
      </c>
      <c r="O1449" s="171">
        <f t="shared" si="81"/>
        <v>378.75</v>
      </c>
      <c r="Q1449" s="181">
        <f t="shared" si="82"/>
        <v>631.25</v>
      </c>
    </row>
    <row r="1450" spans="1:17">
      <c r="A1450" s="5" t="s">
        <v>38</v>
      </c>
      <c r="C1450" s="119">
        <v>1714</v>
      </c>
      <c r="D1450" s="7" t="s">
        <v>1145</v>
      </c>
      <c r="F1450" s="8">
        <v>3.3980000000000001</v>
      </c>
      <c r="G1450" s="93">
        <v>17</v>
      </c>
      <c r="H1450" s="4">
        <v>9004</v>
      </c>
      <c r="J1450" s="131">
        <v>9004</v>
      </c>
      <c r="K1450" s="143">
        <f t="shared" si="80"/>
        <v>0</v>
      </c>
      <c r="L1450" s="152">
        <v>42653</v>
      </c>
      <c r="M1450" s="34">
        <v>42664</v>
      </c>
      <c r="N1450" s="161">
        <v>6388</v>
      </c>
      <c r="O1450" s="171">
        <f t="shared" si="81"/>
        <v>509.70000000000005</v>
      </c>
      <c r="Q1450" s="181">
        <f t="shared" si="82"/>
        <v>2106.3000000000002</v>
      </c>
    </row>
    <row r="1451" spans="1:17">
      <c r="A1451" s="5" t="s">
        <v>287</v>
      </c>
      <c r="B1451" s="68" t="s">
        <v>419</v>
      </c>
      <c r="C1451" s="121">
        <v>1715</v>
      </c>
      <c r="D1451" s="7" t="s">
        <v>1225</v>
      </c>
      <c r="F1451" s="8">
        <v>2.9630000000000001</v>
      </c>
      <c r="G1451" s="93">
        <v>13</v>
      </c>
      <c r="H1451" s="4">
        <v>6103</v>
      </c>
      <c r="J1451" s="131">
        <v>6103</v>
      </c>
      <c r="K1451" s="143">
        <f t="shared" si="80"/>
        <v>0</v>
      </c>
      <c r="L1451" s="152">
        <v>42653</v>
      </c>
      <c r="M1451" s="34">
        <v>42663</v>
      </c>
      <c r="N1451" s="161">
        <v>4770</v>
      </c>
      <c r="O1451" s="171">
        <f t="shared" si="81"/>
        <v>444.45</v>
      </c>
      <c r="Q1451" s="181">
        <f t="shared" si="82"/>
        <v>888.55</v>
      </c>
    </row>
    <row r="1452" spans="1:17">
      <c r="A1452" s="5" t="s">
        <v>417</v>
      </c>
      <c r="B1452" s="68" t="s">
        <v>419</v>
      </c>
      <c r="C1452" s="121">
        <v>1716</v>
      </c>
      <c r="D1452" s="7" t="s">
        <v>1226</v>
      </c>
      <c r="F1452" s="8">
        <v>3.8839999999999999</v>
      </c>
      <c r="G1452" s="93">
        <v>11</v>
      </c>
      <c r="H1452" s="4">
        <v>8000</v>
      </c>
      <c r="J1452" s="131">
        <v>8000</v>
      </c>
      <c r="K1452" s="143">
        <f t="shared" si="80"/>
        <v>0</v>
      </c>
      <c r="L1452" s="152">
        <v>42653</v>
      </c>
      <c r="M1452" s="34">
        <v>42663</v>
      </c>
      <c r="N1452" s="161">
        <v>6253</v>
      </c>
      <c r="O1452" s="171">
        <f t="shared" si="81"/>
        <v>582.6</v>
      </c>
      <c r="Q1452" s="181">
        <f t="shared" si="82"/>
        <v>1164.4000000000001</v>
      </c>
    </row>
    <row r="1453" spans="1:17">
      <c r="A1453" s="5" t="s">
        <v>874</v>
      </c>
      <c r="C1453" s="121">
        <v>1717</v>
      </c>
      <c r="D1453" s="7" t="s">
        <v>1227</v>
      </c>
      <c r="F1453" s="8">
        <v>1.4850000000000001</v>
      </c>
      <c r="G1453" s="93">
        <v>7</v>
      </c>
      <c r="H1453" s="4">
        <v>3312</v>
      </c>
      <c r="J1453" s="131">
        <v>3312</v>
      </c>
      <c r="K1453" s="143">
        <f t="shared" si="80"/>
        <v>0</v>
      </c>
      <c r="L1453" s="152">
        <v>42653</v>
      </c>
      <c r="M1453" s="34">
        <v>42668</v>
      </c>
      <c r="N1453" s="161">
        <v>2717</v>
      </c>
      <c r="O1453" s="171">
        <f t="shared" si="81"/>
        <v>222.75000000000003</v>
      </c>
      <c r="Q1453" s="181">
        <f t="shared" si="82"/>
        <v>372.25</v>
      </c>
    </row>
    <row r="1454" spans="1:17">
      <c r="A1454" s="5" t="s">
        <v>874</v>
      </c>
      <c r="C1454" s="121">
        <v>1718</v>
      </c>
      <c r="D1454" s="7" t="s">
        <v>1228</v>
      </c>
      <c r="F1454" s="8">
        <v>0.94399999999999995</v>
      </c>
      <c r="G1454" s="93">
        <v>5</v>
      </c>
      <c r="H1454" s="4">
        <v>2230</v>
      </c>
      <c r="J1454" s="131">
        <v>2230</v>
      </c>
      <c r="K1454" s="143">
        <f t="shared" si="80"/>
        <v>0</v>
      </c>
      <c r="L1454" s="152">
        <v>42653</v>
      </c>
      <c r="M1454" s="34">
        <v>42668</v>
      </c>
      <c r="N1454" s="161">
        <v>1830</v>
      </c>
      <c r="O1454" s="171">
        <f t="shared" si="81"/>
        <v>141.6</v>
      </c>
      <c r="Q1454" s="181">
        <f t="shared" si="82"/>
        <v>258.39999999999998</v>
      </c>
    </row>
    <row r="1455" spans="1:17">
      <c r="A1455" s="5" t="s">
        <v>874</v>
      </c>
      <c r="C1455" s="121">
        <v>1719</v>
      </c>
      <c r="D1455" s="7" t="s">
        <v>1229</v>
      </c>
      <c r="F1455" s="8">
        <v>1.925</v>
      </c>
      <c r="G1455" s="93">
        <v>9</v>
      </c>
      <c r="H1455" s="4">
        <v>4929</v>
      </c>
      <c r="J1455" s="131">
        <v>4929</v>
      </c>
      <c r="K1455" s="143">
        <f t="shared" si="80"/>
        <v>0</v>
      </c>
      <c r="L1455" s="152">
        <v>42653</v>
      </c>
      <c r="M1455" s="34">
        <v>42668</v>
      </c>
      <c r="N1455" s="161">
        <v>4061</v>
      </c>
      <c r="O1455" s="171">
        <f t="shared" si="81"/>
        <v>288.75</v>
      </c>
      <c r="Q1455" s="181">
        <f t="shared" si="82"/>
        <v>579.25</v>
      </c>
    </row>
    <row r="1456" spans="1:17">
      <c r="A1456" s="5" t="s">
        <v>874</v>
      </c>
      <c r="C1456" s="121">
        <v>1720</v>
      </c>
      <c r="D1456" s="7" t="s">
        <v>1230</v>
      </c>
      <c r="F1456" s="8">
        <v>1.4</v>
      </c>
      <c r="G1456" s="93">
        <v>6</v>
      </c>
      <c r="H1456" s="4">
        <v>3709</v>
      </c>
      <c r="J1456" s="131">
        <v>3709</v>
      </c>
      <c r="K1456" s="143">
        <f t="shared" si="80"/>
        <v>0</v>
      </c>
      <c r="L1456" s="152">
        <v>42653</v>
      </c>
      <c r="M1456" s="34">
        <v>42668</v>
      </c>
      <c r="N1456" s="161">
        <v>3150</v>
      </c>
      <c r="O1456" s="171">
        <f t="shared" si="81"/>
        <v>210</v>
      </c>
      <c r="Q1456" s="181">
        <f t="shared" si="82"/>
        <v>349</v>
      </c>
    </row>
    <row r="1457" spans="1:17">
      <c r="A1457" s="5" t="s">
        <v>874</v>
      </c>
      <c r="C1457" s="121">
        <v>1721</v>
      </c>
      <c r="D1457" s="7" t="s">
        <v>1231</v>
      </c>
      <c r="F1457" s="8">
        <v>0.91700000000000004</v>
      </c>
      <c r="G1457" s="93">
        <v>5</v>
      </c>
      <c r="H1457" s="4">
        <v>2650</v>
      </c>
      <c r="J1457" s="131">
        <v>2650</v>
      </c>
      <c r="K1457" s="143">
        <f t="shared" si="80"/>
        <v>0</v>
      </c>
      <c r="L1457" s="152">
        <v>42653</v>
      </c>
      <c r="M1457" s="34">
        <v>42668</v>
      </c>
      <c r="N1457" s="161">
        <v>2250</v>
      </c>
      <c r="O1457" s="171">
        <f t="shared" si="81"/>
        <v>137.55000000000001</v>
      </c>
      <c r="Q1457" s="181">
        <f t="shared" si="82"/>
        <v>262.45</v>
      </c>
    </row>
    <row r="1458" spans="1:17">
      <c r="A1458" s="5" t="s">
        <v>879</v>
      </c>
      <c r="C1458" s="121">
        <v>1722</v>
      </c>
      <c r="D1458" s="7" t="s">
        <v>1232</v>
      </c>
      <c r="F1458" s="8">
        <v>1.056</v>
      </c>
      <c r="G1458" s="93">
        <v>5</v>
      </c>
      <c r="H1458" s="4">
        <v>2112</v>
      </c>
      <c r="J1458" s="131">
        <v>2112</v>
      </c>
      <c r="K1458" s="143">
        <f t="shared" si="80"/>
        <v>0</v>
      </c>
      <c r="L1458" s="152">
        <v>42653</v>
      </c>
      <c r="M1458" s="34">
        <v>42663</v>
      </c>
      <c r="N1458" s="161">
        <v>1583</v>
      </c>
      <c r="O1458" s="171">
        <f t="shared" si="81"/>
        <v>158.4</v>
      </c>
      <c r="Q1458" s="181">
        <f t="shared" si="82"/>
        <v>370.6</v>
      </c>
    </row>
    <row r="1459" spans="1:17">
      <c r="A1459" s="5" t="s">
        <v>879</v>
      </c>
      <c r="C1459" s="121">
        <v>1723</v>
      </c>
      <c r="D1459" s="7" t="s">
        <v>1095</v>
      </c>
      <c r="F1459" s="8">
        <v>8.0559999999999992</v>
      </c>
      <c r="G1459" s="93">
        <v>36</v>
      </c>
      <c r="H1459" s="4">
        <v>14696</v>
      </c>
      <c r="J1459" s="131">
        <v>14696</v>
      </c>
      <c r="K1459" s="143">
        <f t="shared" si="80"/>
        <v>0</v>
      </c>
      <c r="L1459" s="152">
        <v>42653</v>
      </c>
      <c r="M1459" s="34">
        <v>42663</v>
      </c>
      <c r="N1459" s="161">
        <v>11153</v>
      </c>
      <c r="O1459" s="171">
        <f t="shared" si="81"/>
        <v>1208.3999999999999</v>
      </c>
      <c r="Q1459" s="181">
        <f t="shared" si="82"/>
        <v>2334.6000000000004</v>
      </c>
    </row>
    <row r="1460" spans="1:17">
      <c r="A1460" s="5" t="s">
        <v>501</v>
      </c>
      <c r="C1460" s="119">
        <v>1724</v>
      </c>
      <c r="D1460" s="7" t="s">
        <v>1233</v>
      </c>
      <c r="F1460" s="8">
        <v>2.6030000000000002</v>
      </c>
      <c r="G1460" s="93">
        <v>7</v>
      </c>
      <c r="H1460" s="4">
        <v>5936</v>
      </c>
      <c r="J1460" s="131">
        <v>5936</v>
      </c>
      <c r="K1460" s="143">
        <f t="shared" si="80"/>
        <v>0</v>
      </c>
      <c r="L1460" s="152">
        <v>42653</v>
      </c>
      <c r="M1460" s="34">
        <v>42663</v>
      </c>
      <c r="N1460" s="161">
        <v>4833</v>
      </c>
      <c r="O1460" s="171">
        <f t="shared" si="81"/>
        <v>390.45000000000005</v>
      </c>
      <c r="Q1460" s="181">
        <f t="shared" si="82"/>
        <v>712.55</v>
      </c>
    </row>
    <row r="1461" spans="1:17">
      <c r="A1461" s="5" t="s">
        <v>501</v>
      </c>
      <c r="C1461" s="119">
        <v>1725</v>
      </c>
      <c r="D1461" s="7" t="s">
        <v>1234</v>
      </c>
      <c r="F1461" s="8">
        <v>2.371</v>
      </c>
      <c r="G1461" s="93">
        <v>13</v>
      </c>
      <c r="H1461" s="4">
        <v>4054</v>
      </c>
      <c r="J1461" s="131">
        <v>4054</v>
      </c>
      <c r="K1461" s="143">
        <f t="shared" si="80"/>
        <v>0</v>
      </c>
      <c r="L1461" s="152">
        <v>42653</v>
      </c>
      <c r="M1461" s="34">
        <v>42663</v>
      </c>
      <c r="N1461" s="161">
        <v>3106</v>
      </c>
      <c r="O1461" s="171">
        <f t="shared" si="81"/>
        <v>355.65</v>
      </c>
      <c r="Q1461" s="181">
        <f t="shared" si="82"/>
        <v>592.35</v>
      </c>
    </row>
    <row r="1462" spans="1:17">
      <c r="A1462" s="5" t="s">
        <v>501</v>
      </c>
      <c r="C1462" s="119">
        <v>1726</v>
      </c>
      <c r="D1462" s="7" t="s">
        <v>1234</v>
      </c>
      <c r="F1462" s="8">
        <v>0.45200000000000001</v>
      </c>
      <c r="G1462" s="93" t="s">
        <v>524</v>
      </c>
      <c r="H1462" s="4">
        <v>2532</v>
      </c>
      <c r="J1462" s="131">
        <v>2532</v>
      </c>
      <c r="K1462" s="143">
        <f t="shared" si="80"/>
        <v>0</v>
      </c>
      <c r="L1462" s="152">
        <v>42653</v>
      </c>
      <c r="M1462" s="34">
        <v>42663</v>
      </c>
      <c r="N1462" s="161">
        <v>2169</v>
      </c>
      <c r="O1462" s="171">
        <f t="shared" si="81"/>
        <v>67.8</v>
      </c>
      <c r="Q1462" s="181">
        <f t="shared" si="82"/>
        <v>295.2</v>
      </c>
    </row>
    <row r="1463" spans="1:17">
      <c r="A1463" s="5" t="s">
        <v>1179</v>
      </c>
      <c r="C1463" s="119">
        <v>1727</v>
      </c>
      <c r="D1463" s="7" t="s">
        <v>663</v>
      </c>
      <c r="F1463" s="8">
        <v>3.55</v>
      </c>
      <c r="G1463" s="93">
        <v>15</v>
      </c>
      <c r="H1463" s="4">
        <v>8982</v>
      </c>
      <c r="J1463" s="131">
        <v>8982</v>
      </c>
      <c r="K1463" s="143">
        <f t="shared" si="80"/>
        <v>0</v>
      </c>
      <c r="L1463" s="152">
        <v>42653</v>
      </c>
      <c r="M1463" s="34">
        <v>42663</v>
      </c>
      <c r="N1463" s="161">
        <v>7561</v>
      </c>
      <c r="O1463" s="171">
        <f t="shared" si="81"/>
        <v>532.5</v>
      </c>
      <c r="Q1463" s="181">
        <f t="shared" si="82"/>
        <v>888.5</v>
      </c>
    </row>
    <row r="1464" spans="1:17">
      <c r="A1464" s="5" t="s">
        <v>603</v>
      </c>
      <c r="C1464" s="119">
        <v>1728</v>
      </c>
      <c r="D1464" s="7" t="s">
        <v>1235</v>
      </c>
      <c r="F1464" s="8">
        <v>1.9410000000000001</v>
      </c>
      <c r="G1464" s="93">
        <v>11</v>
      </c>
      <c r="H1464" s="4">
        <v>4867</v>
      </c>
      <c r="I1464" s="37"/>
      <c r="J1464" s="131">
        <v>4867</v>
      </c>
      <c r="K1464" s="143">
        <f t="shared" si="80"/>
        <v>0</v>
      </c>
      <c r="L1464" s="152">
        <v>42653</v>
      </c>
      <c r="M1464" s="34"/>
      <c r="N1464" s="161">
        <v>4743</v>
      </c>
      <c r="O1464" s="171">
        <f t="shared" si="81"/>
        <v>291.15000000000003</v>
      </c>
      <c r="Q1464" s="181">
        <f t="shared" si="82"/>
        <v>-167.15000000000003</v>
      </c>
    </row>
    <row r="1465" spans="1:17">
      <c r="A1465" s="5" t="s">
        <v>730</v>
      </c>
      <c r="B1465" s="68" t="s">
        <v>1237</v>
      </c>
      <c r="C1465" s="119">
        <v>1729</v>
      </c>
      <c r="D1465" s="7" t="s">
        <v>1236</v>
      </c>
      <c r="F1465" s="8">
        <v>2.6429999999999998</v>
      </c>
      <c r="G1465" s="93">
        <v>7</v>
      </c>
      <c r="H1465" s="4">
        <v>4519</v>
      </c>
      <c r="J1465" s="131">
        <v>4519</v>
      </c>
      <c r="K1465" s="143">
        <f t="shared" si="80"/>
        <v>0</v>
      </c>
      <c r="L1465" s="152">
        <v>42653</v>
      </c>
      <c r="M1465" s="34"/>
      <c r="N1465" s="161">
        <v>3462</v>
      </c>
      <c r="O1465" s="171">
        <f t="shared" si="81"/>
        <v>396.45</v>
      </c>
      <c r="Q1465" s="181">
        <f t="shared" si="82"/>
        <v>660.55</v>
      </c>
    </row>
    <row r="1466" spans="1:17">
      <c r="A1466" s="5" t="s">
        <v>730</v>
      </c>
      <c r="B1466" s="68" t="s">
        <v>1237</v>
      </c>
      <c r="C1466" s="119">
        <v>1730</v>
      </c>
      <c r="D1466" s="7" t="s">
        <v>1236</v>
      </c>
      <c r="F1466" s="8">
        <v>2.2360000000000002</v>
      </c>
      <c r="G1466" s="93">
        <v>22</v>
      </c>
      <c r="H1466" s="4">
        <v>4941</v>
      </c>
      <c r="J1466" s="131">
        <v>4941</v>
      </c>
      <c r="K1466" s="143">
        <f t="shared" si="80"/>
        <v>0</v>
      </c>
      <c r="L1466" s="152">
        <v>42653</v>
      </c>
      <c r="M1466" s="34"/>
      <c r="N1466" s="161">
        <v>4047</v>
      </c>
      <c r="O1466" s="171">
        <f t="shared" si="81"/>
        <v>335.40000000000003</v>
      </c>
      <c r="Q1466" s="181">
        <f t="shared" si="82"/>
        <v>558.59999999999991</v>
      </c>
    </row>
    <row r="1467" spans="1:17">
      <c r="A1467" s="5" t="s">
        <v>366</v>
      </c>
      <c r="C1467" s="121">
        <v>1731</v>
      </c>
      <c r="D1467" s="7" t="s">
        <v>529</v>
      </c>
      <c r="F1467" s="8">
        <v>0.62</v>
      </c>
      <c r="G1467" s="93">
        <v>3</v>
      </c>
      <c r="H1467" s="4">
        <v>1710</v>
      </c>
      <c r="J1467" s="131">
        <v>1710</v>
      </c>
      <c r="K1467" s="143">
        <f t="shared" si="80"/>
        <v>0</v>
      </c>
      <c r="L1467" s="152">
        <v>42653</v>
      </c>
      <c r="M1467" s="34">
        <v>42667</v>
      </c>
      <c r="N1467" s="161">
        <v>1310</v>
      </c>
      <c r="O1467" s="171">
        <f t="shared" si="81"/>
        <v>93</v>
      </c>
      <c r="Q1467" s="181">
        <f t="shared" si="82"/>
        <v>307</v>
      </c>
    </row>
    <row r="1468" spans="1:17">
      <c r="A1468" s="5" t="s">
        <v>366</v>
      </c>
      <c r="C1468" s="119">
        <v>1732</v>
      </c>
      <c r="D1468" s="7" t="s">
        <v>1238</v>
      </c>
      <c r="F1468" s="8">
        <v>3.706</v>
      </c>
      <c r="G1468" s="93">
        <v>19</v>
      </c>
      <c r="H1468" s="4">
        <v>6338</v>
      </c>
      <c r="J1468" s="131">
        <v>6338</v>
      </c>
      <c r="K1468" s="143">
        <f t="shared" si="80"/>
        <v>0</v>
      </c>
      <c r="L1468" s="152">
        <v>42653</v>
      </c>
      <c r="M1468" s="34"/>
      <c r="N1468" s="161">
        <v>4854</v>
      </c>
      <c r="O1468" s="171">
        <f t="shared" si="81"/>
        <v>555.9</v>
      </c>
      <c r="Q1468" s="181">
        <f t="shared" si="82"/>
        <v>928.1</v>
      </c>
    </row>
    <row r="1469" spans="1:17">
      <c r="A1469" s="5" t="s">
        <v>687</v>
      </c>
      <c r="C1469" s="119">
        <v>1733</v>
      </c>
      <c r="D1469" s="7" t="s">
        <v>955</v>
      </c>
      <c r="F1469" s="8">
        <v>3.8490000000000002</v>
      </c>
      <c r="G1469" s="93">
        <v>16</v>
      </c>
      <c r="H1469" s="4">
        <v>12660</v>
      </c>
      <c r="J1469" s="131">
        <v>12660</v>
      </c>
      <c r="K1469" s="143">
        <f t="shared" si="80"/>
        <v>0</v>
      </c>
      <c r="L1469" s="152">
        <v>42654</v>
      </c>
      <c r="M1469" s="34"/>
      <c r="N1469" s="161">
        <v>11113</v>
      </c>
      <c r="O1469" s="171">
        <f t="shared" si="81"/>
        <v>577.35</v>
      </c>
      <c r="Q1469" s="181">
        <f t="shared" si="82"/>
        <v>969.65</v>
      </c>
    </row>
    <row r="1470" spans="1:17">
      <c r="A1470" s="5" t="s">
        <v>687</v>
      </c>
      <c r="C1470" s="119">
        <v>1734</v>
      </c>
      <c r="D1470" s="7" t="s">
        <v>955</v>
      </c>
      <c r="F1470" s="8">
        <v>1.01</v>
      </c>
      <c r="G1470" s="93" t="s">
        <v>109</v>
      </c>
      <c r="H1470" s="4">
        <v>8345</v>
      </c>
      <c r="J1470" s="131">
        <v>8345</v>
      </c>
      <c r="K1470" s="143">
        <f t="shared" si="80"/>
        <v>0</v>
      </c>
      <c r="L1470" s="152">
        <v>42654</v>
      </c>
      <c r="M1470" s="34"/>
      <c r="N1470" s="161">
        <v>6349</v>
      </c>
      <c r="O1470" s="171">
        <f t="shared" si="81"/>
        <v>151.5</v>
      </c>
      <c r="Q1470" s="181">
        <f t="shared" si="82"/>
        <v>1844.5</v>
      </c>
    </row>
    <row r="1471" spans="1:17">
      <c r="A1471" s="5" t="s">
        <v>1239</v>
      </c>
      <c r="B1471" s="68" t="s">
        <v>1243</v>
      </c>
      <c r="C1471" s="119">
        <v>1735</v>
      </c>
      <c r="D1471" s="7" t="s">
        <v>1019</v>
      </c>
      <c r="F1471" s="8">
        <v>4.9169999999999998</v>
      </c>
      <c r="G1471" s="93">
        <v>25</v>
      </c>
      <c r="H1471" s="4">
        <v>8850</v>
      </c>
      <c r="J1471" s="131">
        <v>8850</v>
      </c>
      <c r="K1471" s="143">
        <f t="shared" si="80"/>
        <v>0</v>
      </c>
      <c r="L1471" s="152">
        <v>42654</v>
      </c>
      <c r="M1471" s="34">
        <v>42664</v>
      </c>
      <c r="N1471" s="161">
        <v>6441</v>
      </c>
      <c r="O1471" s="171">
        <f t="shared" si="81"/>
        <v>737.55</v>
      </c>
      <c r="Q1471" s="181">
        <f t="shared" si="82"/>
        <v>1671.45</v>
      </c>
    </row>
    <row r="1472" spans="1:17">
      <c r="A1472" s="5" t="s">
        <v>890</v>
      </c>
      <c r="B1472" s="68" t="s">
        <v>893</v>
      </c>
      <c r="C1472" s="119">
        <v>1736</v>
      </c>
      <c r="D1472" s="7" t="s">
        <v>1240</v>
      </c>
      <c r="F1472" s="8">
        <v>4.6609999999999996</v>
      </c>
      <c r="G1472" s="93">
        <v>15</v>
      </c>
      <c r="H1472" s="4">
        <v>7971</v>
      </c>
      <c r="J1472" s="131">
        <v>7971</v>
      </c>
      <c r="K1472" s="143">
        <f t="shared" si="80"/>
        <v>0</v>
      </c>
      <c r="L1472" s="152">
        <v>42654</v>
      </c>
      <c r="M1472" s="34"/>
      <c r="N1472" s="161">
        <v>6105</v>
      </c>
      <c r="O1472" s="171">
        <f t="shared" si="81"/>
        <v>699.15</v>
      </c>
      <c r="Q1472" s="181">
        <f t="shared" si="82"/>
        <v>1166.8499999999999</v>
      </c>
    </row>
    <row r="1473" spans="1:17">
      <c r="A1473" s="5" t="s">
        <v>890</v>
      </c>
      <c r="B1473" s="68" t="s">
        <v>893</v>
      </c>
      <c r="C1473" s="119">
        <v>1737</v>
      </c>
      <c r="D1473" s="7" t="s">
        <v>1241</v>
      </c>
      <c r="F1473" s="8">
        <v>5.7560000000000002</v>
      </c>
      <c r="G1473" s="93">
        <v>18</v>
      </c>
      <c r="H1473" s="4">
        <v>12721</v>
      </c>
      <c r="J1473" s="131">
        <v>12721</v>
      </c>
      <c r="K1473" s="143">
        <f t="shared" si="80"/>
        <v>0</v>
      </c>
      <c r="L1473" s="152">
        <v>42654</v>
      </c>
      <c r="M1473" s="34"/>
      <c r="N1473" s="161">
        <v>10418</v>
      </c>
      <c r="O1473" s="171">
        <f t="shared" si="81"/>
        <v>863.40000000000009</v>
      </c>
      <c r="Q1473" s="181">
        <f t="shared" si="82"/>
        <v>1439.6</v>
      </c>
    </row>
    <row r="1474" spans="1:17">
      <c r="A1474" s="5" t="s">
        <v>501</v>
      </c>
      <c r="B1474" s="68" t="s">
        <v>1242</v>
      </c>
      <c r="C1474" s="119">
        <v>1738</v>
      </c>
      <c r="D1474" s="7" t="s">
        <v>602</v>
      </c>
      <c r="F1474" s="8">
        <v>2.2639999999999998</v>
      </c>
      <c r="G1474" s="93">
        <v>11</v>
      </c>
      <c r="H1474" s="4">
        <v>3871</v>
      </c>
      <c r="J1474" s="131">
        <v>3871</v>
      </c>
      <c r="K1474" s="143">
        <f t="shared" si="80"/>
        <v>0</v>
      </c>
      <c r="L1474" s="152">
        <v>42654</v>
      </c>
      <c r="M1474" s="34">
        <v>42663</v>
      </c>
      <c r="N1474" s="161">
        <v>2965</v>
      </c>
      <c r="O1474" s="171">
        <f t="shared" si="81"/>
        <v>339.59999999999997</v>
      </c>
      <c r="Q1474" s="181">
        <f t="shared" si="82"/>
        <v>566.40000000000009</v>
      </c>
    </row>
    <row r="1475" spans="1:17">
      <c r="A1475" s="5" t="s">
        <v>501</v>
      </c>
      <c r="B1475" s="68" t="s">
        <v>1242</v>
      </c>
      <c r="C1475" s="119">
        <v>1739</v>
      </c>
      <c r="D1475" s="7" t="s">
        <v>951</v>
      </c>
      <c r="F1475" s="8">
        <v>2.738</v>
      </c>
      <c r="G1475" s="93">
        <v>11</v>
      </c>
      <c r="H1475" s="4">
        <v>6106</v>
      </c>
      <c r="J1475" s="131">
        <v>6106</v>
      </c>
      <c r="K1475" s="143">
        <f t="shared" si="80"/>
        <v>0</v>
      </c>
      <c r="L1475" s="152">
        <v>42654</v>
      </c>
      <c r="M1475" s="34">
        <v>42663</v>
      </c>
      <c r="N1475" s="161">
        <v>4873</v>
      </c>
      <c r="O1475" s="171">
        <f t="shared" si="81"/>
        <v>410.7</v>
      </c>
      <c r="Q1475" s="181">
        <f t="shared" si="82"/>
        <v>822.3</v>
      </c>
    </row>
    <row r="1476" spans="1:17">
      <c r="A1476" s="5" t="s">
        <v>391</v>
      </c>
      <c r="B1476" s="68">
        <v>3622072</v>
      </c>
      <c r="C1476" s="119">
        <v>1740</v>
      </c>
      <c r="D1476" s="7" t="s">
        <v>1244</v>
      </c>
      <c r="F1476" s="8">
        <v>1.3839999999999999</v>
      </c>
      <c r="G1476" s="93">
        <v>7</v>
      </c>
      <c r="H1476" s="4">
        <v>3503</v>
      </c>
      <c r="I1476" s="37"/>
      <c r="J1476" s="131">
        <v>3503</v>
      </c>
      <c r="K1476" s="143">
        <f t="shared" si="80"/>
        <v>0</v>
      </c>
      <c r="L1476" s="152">
        <v>42655</v>
      </c>
      <c r="M1476" s="34"/>
      <c r="N1476" s="161">
        <v>2947</v>
      </c>
      <c r="O1476" s="171">
        <f t="shared" si="81"/>
        <v>207.6</v>
      </c>
      <c r="Q1476" s="181">
        <f t="shared" si="82"/>
        <v>348.4</v>
      </c>
    </row>
    <row r="1477" spans="1:17">
      <c r="A1477" s="5" t="s">
        <v>391</v>
      </c>
      <c r="B1477" s="68">
        <v>3622072</v>
      </c>
      <c r="C1477" s="121">
        <v>1741</v>
      </c>
      <c r="D1477" s="7" t="s">
        <v>611</v>
      </c>
      <c r="F1477" s="8">
        <v>1.4019999999999999</v>
      </c>
      <c r="G1477" s="93">
        <v>4</v>
      </c>
      <c r="H1477" s="4">
        <v>3545</v>
      </c>
      <c r="I1477" s="37"/>
      <c r="J1477" s="131">
        <v>3545</v>
      </c>
      <c r="K1477" s="143">
        <f t="shared" si="80"/>
        <v>0</v>
      </c>
      <c r="L1477" s="152">
        <v>42655</v>
      </c>
      <c r="M1477" s="34">
        <v>42668</v>
      </c>
      <c r="N1477" s="161">
        <v>2986</v>
      </c>
      <c r="O1477" s="171">
        <f t="shared" si="81"/>
        <v>210.29999999999998</v>
      </c>
      <c r="Q1477" s="181">
        <f t="shared" si="82"/>
        <v>348.70000000000005</v>
      </c>
    </row>
    <row r="1478" spans="1:17">
      <c r="A1478" s="60" t="s">
        <v>1215</v>
      </c>
      <c r="B1478" s="68" t="s">
        <v>1216</v>
      </c>
      <c r="C1478" s="119">
        <v>1742</v>
      </c>
      <c r="D1478" s="7" t="s">
        <v>1019</v>
      </c>
      <c r="F1478" s="8">
        <v>0.154</v>
      </c>
      <c r="G1478" s="93">
        <v>1</v>
      </c>
      <c r="H1478" s="4">
        <v>0</v>
      </c>
      <c r="J1478" s="131">
        <v>0</v>
      </c>
      <c r="K1478" s="143">
        <f t="shared" si="80"/>
        <v>0</v>
      </c>
      <c r="L1478" s="152">
        <v>42655</v>
      </c>
      <c r="M1478" s="34"/>
      <c r="N1478" s="161">
        <v>851</v>
      </c>
      <c r="O1478" s="171">
        <f t="shared" si="81"/>
        <v>23.1</v>
      </c>
      <c r="Q1478" s="181">
        <f t="shared" si="82"/>
        <v>-874.1</v>
      </c>
    </row>
    <row r="1479" spans="1:17">
      <c r="A1479" s="5" t="s">
        <v>1245</v>
      </c>
      <c r="B1479" s="68" t="s">
        <v>1246</v>
      </c>
      <c r="C1479" s="119">
        <v>1743</v>
      </c>
      <c r="D1479" s="7" t="s">
        <v>611</v>
      </c>
      <c r="F1479" s="8">
        <v>1.111</v>
      </c>
      <c r="G1479" s="93">
        <v>4</v>
      </c>
      <c r="H1479" s="4">
        <v>3319</v>
      </c>
      <c r="J1479" s="131">
        <v>3319</v>
      </c>
      <c r="K1479" s="143">
        <f t="shared" si="80"/>
        <v>0</v>
      </c>
      <c r="L1479" s="152">
        <v>42655</v>
      </c>
      <c r="M1479" s="34"/>
      <c r="N1479" s="161">
        <v>2225</v>
      </c>
      <c r="O1479" s="171">
        <f t="shared" si="81"/>
        <v>166.65</v>
      </c>
      <c r="Q1479" s="181">
        <f t="shared" si="82"/>
        <v>927.35</v>
      </c>
    </row>
    <row r="1480" spans="1:17">
      <c r="A1480" s="5" t="s">
        <v>391</v>
      </c>
      <c r="B1480" s="68">
        <v>3622072</v>
      </c>
      <c r="C1480" s="119">
        <v>1744</v>
      </c>
      <c r="D1480" s="7" t="s">
        <v>1139</v>
      </c>
      <c r="F1480" s="8">
        <v>0.35899999999999999</v>
      </c>
      <c r="G1480" s="93">
        <v>1</v>
      </c>
      <c r="H1480" s="4">
        <v>1670</v>
      </c>
      <c r="I1480" s="37"/>
      <c r="J1480" s="131">
        <v>1670</v>
      </c>
      <c r="K1480" s="143">
        <f t="shared" si="80"/>
        <v>0</v>
      </c>
      <c r="L1480" s="152">
        <v>42656</v>
      </c>
      <c r="M1480" s="34"/>
      <c r="N1480" s="161">
        <v>1037</v>
      </c>
      <c r="O1480" s="171">
        <f t="shared" si="81"/>
        <v>53.849999999999994</v>
      </c>
      <c r="Q1480" s="181">
        <f t="shared" si="82"/>
        <v>579.15</v>
      </c>
    </row>
    <row r="1481" spans="1:17">
      <c r="A1481" s="5" t="s">
        <v>730</v>
      </c>
      <c r="B1481" s="68">
        <v>89231188522</v>
      </c>
      <c r="C1481" s="119">
        <v>1745</v>
      </c>
      <c r="D1481" s="7" t="s">
        <v>1249</v>
      </c>
      <c r="F1481" s="8">
        <v>1.012</v>
      </c>
      <c r="G1481" s="93">
        <v>4</v>
      </c>
      <c r="H1481" s="4">
        <v>2085</v>
      </c>
      <c r="J1481" s="131">
        <v>2085</v>
      </c>
      <c r="K1481" s="143">
        <f t="shared" si="80"/>
        <v>0</v>
      </c>
      <c r="L1481" s="152">
        <v>42656</v>
      </c>
      <c r="M1481" s="34"/>
      <c r="N1481" s="161">
        <v>1629</v>
      </c>
      <c r="O1481" s="171">
        <f t="shared" si="81"/>
        <v>151.80000000000001</v>
      </c>
      <c r="Q1481" s="181">
        <f t="shared" si="82"/>
        <v>304.2</v>
      </c>
    </row>
    <row r="1482" spans="1:17">
      <c r="A1482" s="5" t="s">
        <v>1247</v>
      </c>
      <c r="B1482" s="68" t="s">
        <v>1248</v>
      </c>
      <c r="C1482" s="119">
        <v>1746</v>
      </c>
      <c r="D1482" s="7" t="s">
        <v>606</v>
      </c>
      <c r="F1482" s="8">
        <v>1.012</v>
      </c>
      <c r="G1482" s="93">
        <v>4</v>
      </c>
      <c r="H1482" s="4">
        <v>2131</v>
      </c>
      <c r="J1482" s="131">
        <v>2131</v>
      </c>
      <c r="K1482" s="143">
        <f t="shared" si="80"/>
        <v>0</v>
      </c>
      <c r="L1482" s="152">
        <v>42656</v>
      </c>
      <c r="M1482" s="34"/>
      <c r="N1482" s="161">
        <v>1325</v>
      </c>
      <c r="O1482" s="171">
        <f t="shared" si="81"/>
        <v>151.80000000000001</v>
      </c>
      <c r="Q1482" s="181">
        <f t="shared" si="82"/>
        <v>654.20000000000005</v>
      </c>
    </row>
    <row r="1483" spans="1:17">
      <c r="A1483" s="5" t="s">
        <v>501</v>
      </c>
      <c r="B1483" s="68" t="s">
        <v>1250</v>
      </c>
      <c r="C1483" s="119">
        <v>1747</v>
      </c>
      <c r="D1483" s="7" t="s">
        <v>1251</v>
      </c>
      <c r="F1483" s="8">
        <v>3.411</v>
      </c>
      <c r="G1483" s="93">
        <v>11</v>
      </c>
      <c r="H1483" s="4">
        <v>8631</v>
      </c>
      <c r="J1483" s="131">
        <v>8631</v>
      </c>
      <c r="K1483" s="143">
        <f t="shared" si="80"/>
        <v>0</v>
      </c>
      <c r="L1483" s="152">
        <v>42660</v>
      </c>
      <c r="M1483" s="34"/>
      <c r="N1483" s="161">
        <v>7265</v>
      </c>
      <c r="O1483" s="171">
        <f t="shared" si="81"/>
        <v>511.65</v>
      </c>
      <c r="Q1483" s="181">
        <f t="shared" si="82"/>
        <v>854.35</v>
      </c>
    </row>
    <row r="1484" spans="1:17">
      <c r="A1484" s="5" t="s">
        <v>501</v>
      </c>
      <c r="B1484" s="68" t="s">
        <v>1250</v>
      </c>
      <c r="C1484" s="119">
        <v>1748</v>
      </c>
      <c r="D1484" s="7" t="s">
        <v>602</v>
      </c>
      <c r="F1484" s="8">
        <v>1.7290000000000001</v>
      </c>
      <c r="G1484" s="93">
        <v>9</v>
      </c>
      <c r="H1484" s="4">
        <v>2957</v>
      </c>
      <c r="J1484" s="131">
        <v>2957</v>
      </c>
      <c r="K1484" s="143">
        <f t="shared" si="80"/>
        <v>0</v>
      </c>
      <c r="L1484" s="152">
        <v>42660</v>
      </c>
      <c r="M1484" s="34"/>
      <c r="N1484" s="161">
        <v>2264</v>
      </c>
      <c r="O1484" s="171">
        <f t="shared" si="81"/>
        <v>259.35000000000002</v>
      </c>
      <c r="Q1484" s="181">
        <f t="shared" si="82"/>
        <v>433.65</v>
      </c>
    </row>
    <row r="1485" spans="1:17">
      <c r="A1485" s="5" t="s">
        <v>501</v>
      </c>
      <c r="B1485" s="68" t="s">
        <v>1250</v>
      </c>
      <c r="C1485" s="119">
        <v>1749</v>
      </c>
      <c r="D1485" s="7" t="s">
        <v>1252</v>
      </c>
      <c r="F1485" s="8">
        <v>3.944</v>
      </c>
      <c r="G1485" s="93">
        <v>17</v>
      </c>
      <c r="H1485" s="4">
        <v>8992</v>
      </c>
      <c r="J1485" s="131">
        <v>8992</v>
      </c>
      <c r="K1485" s="143">
        <f t="shared" si="80"/>
        <v>0</v>
      </c>
      <c r="L1485" s="152">
        <v>42660</v>
      </c>
      <c r="M1485" s="34"/>
      <c r="N1485" s="161">
        <v>7414</v>
      </c>
      <c r="O1485" s="171">
        <f t="shared" si="81"/>
        <v>591.6</v>
      </c>
      <c r="Q1485" s="181">
        <f t="shared" si="82"/>
        <v>986.4</v>
      </c>
    </row>
    <row r="1486" spans="1:17">
      <c r="A1486" s="5" t="s">
        <v>501</v>
      </c>
      <c r="B1486" s="68" t="s">
        <v>1250</v>
      </c>
      <c r="C1486" s="119">
        <v>1750</v>
      </c>
      <c r="D1486" s="7" t="s">
        <v>631</v>
      </c>
      <c r="F1486" s="8">
        <v>1.08</v>
      </c>
      <c r="G1486" s="93">
        <v>4</v>
      </c>
      <c r="H1486" s="4">
        <v>2733</v>
      </c>
      <c r="J1486" s="131">
        <v>2733</v>
      </c>
      <c r="K1486" s="143">
        <f t="shared" si="80"/>
        <v>0</v>
      </c>
      <c r="L1486" s="152">
        <v>42660</v>
      </c>
      <c r="M1486" s="34"/>
      <c r="N1486" s="161">
        <v>2300</v>
      </c>
      <c r="O1486" s="171">
        <f t="shared" si="81"/>
        <v>162</v>
      </c>
      <c r="Q1486" s="181">
        <f t="shared" si="82"/>
        <v>271</v>
      </c>
    </row>
    <row r="1487" spans="1:17">
      <c r="A1487" s="5" t="s">
        <v>333</v>
      </c>
      <c r="C1487" s="119">
        <v>1751</v>
      </c>
      <c r="D1487" s="7" t="s">
        <v>559</v>
      </c>
      <c r="F1487" s="8">
        <v>0.21199999999999999</v>
      </c>
      <c r="G1487" s="93">
        <v>2</v>
      </c>
      <c r="H1487" s="4">
        <v>2280</v>
      </c>
      <c r="J1487" s="131">
        <v>2280</v>
      </c>
      <c r="K1487" s="143">
        <f t="shared" si="80"/>
        <v>0</v>
      </c>
      <c r="L1487" s="152">
        <v>42660</v>
      </c>
      <c r="M1487" s="34"/>
      <c r="N1487" s="161">
        <v>1398</v>
      </c>
      <c r="O1487" s="171">
        <f t="shared" si="81"/>
        <v>31.8</v>
      </c>
      <c r="Q1487" s="181">
        <f t="shared" si="82"/>
        <v>850.2</v>
      </c>
    </row>
    <row r="1488" spans="1:17">
      <c r="A1488" s="5" t="s">
        <v>333</v>
      </c>
      <c r="C1488" s="119">
        <v>1752</v>
      </c>
      <c r="D1488" s="7" t="s">
        <v>1253</v>
      </c>
      <c r="F1488" s="8">
        <v>5.069</v>
      </c>
      <c r="G1488" s="93">
        <v>18</v>
      </c>
      <c r="H1488" s="4">
        <v>12825</v>
      </c>
      <c r="J1488" s="131">
        <v>12825</v>
      </c>
      <c r="K1488" s="143">
        <f t="shared" si="80"/>
        <v>0</v>
      </c>
      <c r="L1488" s="152">
        <v>42660</v>
      </c>
      <c r="M1488" s="34"/>
      <c r="N1488" s="161">
        <v>10796</v>
      </c>
      <c r="O1488" s="171">
        <f t="shared" si="81"/>
        <v>760.35</v>
      </c>
      <c r="Q1488" s="181">
        <f t="shared" si="82"/>
        <v>1268.6500000000001</v>
      </c>
    </row>
    <row r="1489" spans="1:17">
      <c r="A1489" s="5" t="s">
        <v>333</v>
      </c>
      <c r="C1489" s="119">
        <v>1753</v>
      </c>
      <c r="D1489" s="7" t="s">
        <v>1014</v>
      </c>
      <c r="F1489" s="8">
        <v>0.61899999999999999</v>
      </c>
      <c r="G1489" s="93">
        <v>8</v>
      </c>
      <c r="H1489" s="4">
        <v>2280</v>
      </c>
      <c r="J1489" s="131">
        <v>2280</v>
      </c>
      <c r="K1489" s="143">
        <f t="shared" si="80"/>
        <v>0</v>
      </c>
      <c r="L1489" s="152">
        <v>42660</v>
      </c>
      <c r="M1489" s="34"/>
      <c r="N1489" s="161">
        <v>1880</v>
      </c>
      <c r="O1489" s="171">
        <f t="shared" si="81"/>
        <v>92.85</v>
      </c>
      <c r="Q1489" s="181">
        <f t="shared" si="82"/>
        <v>307.14999999999998</v>
      </c>
    </row>
    <row r="1490" spans="1:17">
      <c r="A1490" s="5" t="s">
        <v>874</v>
      </c>
      <c r="C1490" s="119">
        <v>1754</v>
      </c>
      <c r="D1490" s="7" t="s">
        <v>696</v>
      </c>
      <c r="F1490" s="8">
        <v>3.1459999999999999</v>
      </c>
      <c r="G1490" s="93">
        <v>17</v>
      </c>
      <c r="H1490" s="4">
        <v>7174</v>
      </c>
      <c r="J1490" s="131">
        <v>7174</v>
      </c>
      <c r="K1490" s="143">
        <f t="shared" si="80"/>
        <v>0</v>
      </c>
      <c r="L1490" s="152">
        <v>42660</v>
      </c>
      <c r="M1490" s="34"/>
      <c r="N1490" s="161">
        <v>5914</v>
      </c>
      <c r="O1490" s="171">
        <f t="shared" si="81"/>
        <v>471.9</v>
      </c>
      <c r="Q1490" s="181">
        <f t="shared" si="82"/>
        <v>788.1</v>
      </c>
    </row>
    <row r="1491" spans="1:17">
      <c r="A1491" s="5" t="s">
        <v>874</v>
      </c>
      <c r="C1491" s="119">
        <v>1755</v>
      </c>
      <c r="D1491" s="7" t="s">
        <v>1034</v>
      </c>
      <c r="F1491" s="8">
        <v>3.9209999999999998</v>
      </c>
      <c r="G1491" s="93">
        <v>12</v>
      </c>
      <c r="H1491" s="4">
        <v>9921</v>
      </c>
      <c r="J1491" s="131">
        <v>9921</v>
      </c>
      <c r="K1491" s="143">
        <f t="shared" si="80"/>
        <v>0</v>
      </c>
      <c r="L1491" s="152">
        <v>42660</v>
      </c>
      <c r="M1491" s="34"/>
      <c r="N1491" s="161">
        <v>8351</v>
      </c>
      <c r="O1491" s="171">
        <f t="shared" si="81"/>
        <v>588.15</v>
      </c>
      <c r="Q1491" s="181">
        <f t="shared" si="82"/>
        <v>981.85</v>
      </c>
    </row>
    <row r="1492" spans="1:17">
      <c r="A1492" s="5" t="s">
        <v>874</v>
      </c>
      <c r="C1492" s="119">
        <v>1756</v>
      </c>
      <c r="D1492" s="7" t="s">
        <v>696</v>
      </c>
      <c r="F1492" s="8">
        <v>0.41899999999999998</v>
      </c>
      <c r="G1492" s="93" t="s">
        <v>524</v>
      </c>
      <c r="H1492" s="4">
        <v>2670</v>
      </c>
      <c r="J1492" s="131">
        <v>2670</v>
      </c>
      <c r="K1492" s="143">
        <f t="shared" si="80"/>
        <v>0</v>
      </c>
      <c r="L1492" s="152">
        <v>42660</v>
      </c>
      <c r="M1492" s="34"/>
      <c r="N1492" s="161">
        <v>2400</v>
      </c>
      <c r="O1492" s="171">
        <f t="shared" si="81"/>
        <v>62.849999999999994</v>
      </c>
      <c r="Q1492" s="181">
        <f t="shared" si="82"/>
        <v>207.15</v>
      </c>
    </row>
    <row r="1493" spans="1:17">
      <c r="A1493" s="5" t="s">
        <v>874</v>
      </c>
      <c r="C1493" s="119">
        <v>1757</v>
      </c>
      <c r="D1493" s="7" t="s">
        <v>1034</v>
      </c>
      <c r="F1493" s="8">
        <v>0.497</v>
      </c>
      <c r="G1493" s="93" t="s">
        <v>524</v>
      </c>
      <c r="H1493" s="4">
        <v>3445</v>
      </c>
      <c r="J1493" s="131">
        <v>3445</v>
      </c>
      <c r="K1493" s="143">
        <f t="shared" si="80"/>
        <v>0</v>
      </c>
      <c r="L1493" s="152">
        <v>42660</v>
      </c>
      <c r="M1493" s="34"/>
      <c r="N1493" s="161">
        <v>3121</v>
      </c>
      <c r="O1493" s="171">
        <f t="shared" si="81"/>
        <v>74.55</v>
      </c>
      <c r="Q1493" s="181">
        <f t="shared" si="82"/>
        <v>249.45</v>
      </c>
    </row>
    <row r="1494" spans="1:17">
      <c r="A1494" s="5" t="s">
        <v>874</v>
      </c>
      <c r="C1494" s="119">
        <v>1758</v>
      </c>
      <c r="D1494" s="7" t="s">
        <v>1080</v>
      </c>
      <c r="F1494" s="8">
        <v>2.7919999999999998</v>
      </c>
      <c r="G1494" s="93">
        <v>14</v>
      </c>
      <c r="H1494" s="4">
        <v>7148</v>
      </c>
      <c r="J1494" s="131">
        <v>7148</v>
      </c>
      <c r="K1494" s="143">
        <f t="shared" si="80"/>
        <v>0</v>
      </c>
      <c r="L1494" s="152">
        <v>42660</v>
      </c>
      <c r="M1494" s="34"/>
      <c r="N1494" s="161">
        <v>6030</v>
      </c>
      <c r="O1494" s="171">
        <f t="shared" si="81"/>
        <v>418.79999999999995</v>
      </c>
      <c r="Q1494" s="181">
        <f t="shared" si="82"/>
        <v>699.2</v>
      </c>
    </row>
    <row r="1495" spans="1:17">
      <c r="A1495" s="5" t="s">
        <v>964</v>
      </c>
      <c r="B1495" s="68" t="s">
        <v>968</v>
      </c>
      <c r="C1495" s="119">
        <v>1759</v>
      </c>
      <c r="D1495" s="7" t="s">
        <v>759</v>
      </c>
      <c r="F1495" s="8">
        <v>1.706</v>
      </c>
      <c r="G1495" s="93">
        <v>7</v>
      </c>
      <c r="H1495" s="4">
        <v>3514</v>
      </c>
      <c r="J1495" s="131">
        <v>3514</v>
      </c>
      <c r="K1495" s="143">
        <f t="shared" si="80"/>
        <v>0</v>
      </c>
      <c r="L1495" s="152">
        <v>42660</v>
      </c>
      <c r="M1495" s="34"/>
      <c r="N1495" s="161">
        <v>2746</v>
      </c>
      <c r="O1495" s="171">
        <f t="shared" si="81"/>
        <v>255.9</v>
      </c>
      <c r="Q1495" s="181">
        <f t="shared" si="82"/>
        <v>512.1</v>
      </c>
    </row>
    <row r="1496" spans="1:17">
      <c r="A1496" s="5" t="s">
        <v>964</v>
      </c>
      <c r="B1496" s="68" t="s">
        <v>968</v>
      </c>
      <c r="C1496" s="119">
        <v>1760</v>
      </c>
      <c r="D1496" s="7" t="s">
        <v>1254</v>
      </c>
      <c r="F1496" s="8">
        <v>1.3480000000000001</v>
      </c>
      <c r="G1496" s="93">
        <v>7</v>
      </c>
      <c r="H1496" s="4">
        <v>2777</v>
      </c>
      <c r="J1496" s="131">
        <v>2777</v>
      </c>
      <c r="K1496" s="143">
        <f t="shared" si="80"/>
        <v>0</v>
      </c>
      <c r="L1496" s="152">
        <v>42660</v>
      </c>
      <c r="M1496" s="34"/>
      <c r="N1496" s="161">
        <v>2170</v>
      </c>
      <c r="O1496" s="171">
        <f t="shared" si="81"/>
        <v>202.20000000000002</v>
      </c>
      <c r="Q1496" s="181">
        <f t="shared" si="82"/>
        <v>404.79999999999995</v>
      </c>
    </row>
    <row r="1497" spans="1:17">
      <c r="A1497" s="5" t="s">
        <v>1214</v>
      </c>
      <c r="C1497" s="119">
        <v>1761</v>
      </c>
      <c r="D1497" s="7" t="s">
        <v>1255</v>
      </c>
      <c r="F1497" s="8">
        <v>2.4860000000000002</v>
      </c>
      <c r="G1497" s="93">
        <v>11</v>
      </c>
      <c r="H1497" s="4">
        <v>6587</v>
      </c>
      <c r="J1497" s="131">
        <v>6587</v>
      </c>
      <c r="K1497" s="143">
        <f t="shared" si="80"/>
        <v>0</v>
      </c>
      <c r="L1497" s="152">
        <v>42660</v>
      </c>
      <c r="M1497" s="34"/>
      <c r="N1497" s="161">
        <v>4673</v>
      </c>
      <c r="O1497" s="171">
        <f t="shared" si="81"/>
        <v>372.90000000000003</v>
      </c>
      <c r="Q1497" s="181">
        <f t="shared" si="82"/>
        <v>1541.1</v>
      </c>
    </row>
    <row r="1498" spans="1:17">
      <c r="A1498" s="5" t="s">
        <v>1159</v>
      </c>
      <c r="C1498" s="119">
        <v>1762</v>
      </c>
      <c r="D1498" s="7" t="s">
        <v>1203</v>
      </c>
      <c r="F1498" s="8">
        <v>0.96699999999999997</v>
      </c>
      <c r="G1498" s="93" t="s">
        <v>109</v>
      </c>
      <c r="H1498" s="4">
        <v>0</v>
      </c>
      <c r="J1498" s="131">
        <v>0</v>
      </c>
      <c r="K1498" s="143">
        <f t="shared" si="80"/>
        <v>0</v>
      </c>
      <c r="L1498" s="152">
        <v>42662</v>
      </c>
      <c r="M1498" s="34"/>
      <c r="N1498" s="161">
        <v>5067</v>
      </c>
      <c r="O1498" s="171">
        <f t="shared" si="81"/>
        <v>145.04999999999998</v>
      </c>
      <c r="Q1498" s="181">
        <f t="shared" si="82"/>
        <v>-5212.05</v>
      </c>
    </row>
    <row r="1499" spans="1:17">
      <c r="A1499" s="5" t="s">
        <v>1256</v>
      </c>
      <c r="B1499" s="68" t="s">
        <v>1257</v>
      </c>
      <c r="C1499" s="119">
        <v>1763</v>
      </c>
      <c r="D1499" s="7" t="s">
        <v>1258</v>
      </c>
      <c r="F1499" s="8">
        <v>2.7679999999999998</v>
      </c>
      <c r="G1499" s="93">
        <v>16</v>
      </c>
      <c r="H1499" s="4">
        <v>8552</v>
      </c>
      <c r="J1499" s="131">
        <v>8552</v>
      </c>
      <c r="K1499" s="143">
        <f t="shared" si="80"/>
        <v>0</v>
      </c>
      <c r="L1499" s="152">
        <v>42663</v>
      </c>
      <c r="M1499" s="34"/>
      <c r="N1499" s="161">
        <v>5203</v>
      </c>
      <c r="O1499" s="171">
        <f t="shared" si="81"/>
        <v>415.2</v>
      </c>
      <c r="Q1499" s="181">
        <f t="shared" si="82"/>
        <v>2933.8</v>
      </c>
    </row>
    <row r="1500" spans="1:17">
      <c r="A1500" s="5" t="s">
        <v>749</v>
      </c>
      <c r="C1500" s="119">
        <v>1764</v>
      </c>
      <c r="D1500" s="7" t="s">
        <v>656</v>
      </c>
      <c r="F1500" s="8">
        <v>1.0720000000000001</v>
      </c>
      <c r="G1500" s="93">
        <v>6</v>
      </c>
      <c r="H1500" s="4">
        <v>1832</v>
      </c>
      <c r="J1500" s="131">
        <v>1832</v>
      </c>
      <c r="K1500" s="143">
        <f t="shared" si="80"/>
        <v>0</v>
      </c>
      <c r="L1500" s="152">
        <v>42664</v>
      </c>
      <c r="M1500" s="34"/>
      <c r="N1500" s="161">
        <v>1404</v>
      </c>
      <c r="O1500" s="171">
        <f t="shared" si="81"/>
        <v>160.80000000000001</v>
      </c>
      <c r="Q1500" s="181">
        <f t="shared" si="82"/>
        <v>267.2</v>
      </c>
    </row>
    <row r="1501" spans="1:17">
      <c r="A1501" s="5" t="s">
        <v>94</v>
      </c>
      <c r="C1501" s="119">
        <v>1765</v>
      </c>
      <c r="D1501" s="7" t="s">
        <v>1259</v>
      </c>
      <c r="F1501" s="8">
        <v>1.48</v>
      </c>
      <c r="G1501" s="93">
        <v>7</v>
      </c>
      <c r="H1501" s="4">
        <v>3922</v>
      </c>
      <c r="J1501" s="131">
        <v>3922</v>
      </c>
      <c r="K1501" s="143">
        <f t="shared" si="80"/>
        <v>0</v>
      </c>
      <c r="L1501" s="152">
        <v>42664</v>
      </c>
      <c r="M1501" s="34"/>
      <c r="N1501" s="161">
        <v>2996</v>
      </c>
      <c r="O1501" s="171">
        <f t="shared" si="81"/>
        <v>222</v>
      </c>
      <c r="Q1501" s="181">
        <f t="shared" si="82"/>
        <v>704</v>
      </c>
    </row>
    <row r="1502" spans="1:17">
      <c r="A1502" s="5" t="s">
        <v>94</v>
      </c>
      <c r="C1502" s="119">
        <v>1766</v>
      </c>
      <c r="D1502" s="7" t="s">
        <v>846</v>
      </c>
      <c r="F1502" s="8">
        <v>2.593</v>
      </c>
      <c r="G1502" s="93">
        <v>12</v>
      </c>
      <c r="H1502" s="4">
        <v>6911</v>
      </c>
      <c r="J1502" s="131">
        <v>6911</v>
      </c>
      <c r="K1502" s="143">
        <f t="shared" si="80"/>
        <v>0</v>
      </c>
      <c r="L1502" s="152">
        <v>42664</v>
      </c>
      <c r="M1502" s="34"/>
      <c r="N1502" s="161">
        <v>4874</v>
      </c>
      <c r="O1502" s="171">
        <f t="shared" si="81"/>
        <v>388.95</v>
      </c>
      <c r="Q1502" s="181">
        <f t="shared" si="82"/>
        <v>1648.05</v>
      </c>
    </row>
    <row r="1503" spans="1:17">
      <c r="A1503" s="5" t="s">
        <v>34</v>
      </c>
      <c r="C1503" s="119">
        <v>1767</v>
      </c>
      <c r="D1503" s="7" t="s">
        <v>283</v>
      </c>
      <c r="F1503" s="8">
        <v>3.569</v>
      </c>
      <c r="G1503" s="93">
        <v>14</v>
      </c>
      <c r="H1503" s="4">
        <v>9457</v>
      </c>
      <c r="J1503" s="131">
        <v>9457</v>
      </c>
      <c r="K1503" s="143">
        <f t="shared" si="80"/>
        <v>0</v>
      </c>
      <c r="L1503" s="152">
        <v>42668</v>
      </c>
      <c r="M1503" s="34"/>
      <c r="N1503" s="161">
        <v>6709</v>
      </c>
      <c r="O1503" s="171">
        <f t="shared" si="81"/>
        <v>535.35</v>
      </c>
      <c r="Q1503" s="181">
        <f t="shared" si="82"/>
        <v>2212.65</v>
      </c>
    </row>
    <row r="1504" spans="1:17">
      <c r="A1504" s="5" t="s">
        <v>412</v>
      </c>
      <c r="B1504" s="68" t="s">
        <v>1250</v>
      </c>
      <c r="C1504" s="119">
        <v>1768</v>
      </c>
      <c r="D1504" s="7" t="s">
        <v>556</v>
      </c>
      <c r="F1504" s="8">
        <v>3.9630000000000001</v>
      </c>
      <c r="G1504" s="93">
        <v>19</v>
      </c>
      <c r="H1504" s="4">
        <v>10501</v>
      </c>
      <c r="I1504" s="37"/>
      <c r="J1504" s="131">
        <v>10501</v>
      </c>
      <c r="K1504" s="143">
        <f t="shared" si="80"/>
        <v>0</v>
      </c>
      <c r="L1504" s="152">
        <v>42668</v>
      </c>
      <c r="M1504" s="34"/>
      <c r="N1504" s="161">
        <v>7450</v>
      </c>
      <c r="O1504" s="171">
        <f t="shared" si="81"/>
        <v>594.45000000000005</v>
      </c>
      <c r="Q1504" s="181">
        <f t="shared" si="82"/>
        <v>2456.5500000000002</v>
      </c>
    </row>
    <row r="1505" spans="1:17">
      <c r="A1505" s="5" t="s">
        <v>874</v>
      </c>
      <c r="C1505" s="119">
        <v>1769</v>
      </c>
      <c r="D1505" s="7" t="s">
        <v>1069</v>
      </c>
      <c r="F1505" s="8">
        <v>1.8049999999999999</v>
      </c>
      <c r="G1505" s="93">
        <v>8</v>
      </c>
      <c r="H1505" s="4">
        <v>4567</v>
      </c>
      <c r="J1505" s="131">
        <v>4567</v>
      </c>
      <c r="K1505" s="143">
        <f t="shared" si="80"/>
        <v>0</v>
      </c>
      <c r="L1505" s="152">
        <v>42668</v>
      </c>
      <c r="M1505" s="34"/>
      <c r="N1505" s="161">
        <v>3844</v>
      </c>
      <c r="O1505" s="171">
        <f t="shared" si="81"/>
        <v>270.75</v>
      </c>
      <c r="Q1505" s="181">
        <f t="shared" si="82"/>
        <v>452.25</v>
      </c>
    </row>
    <row r="1506" spans="1:17">
      <c r="A1506" s="5" t="s">
        <v>874</v>
      </c>
      <c r="C1506" s="119">
        <v>1770</v>
      </c>
      <c r="D1506" s="7" t="s">
        <v>573</v>
      </c>
      <c r="F1506" s="8">
        <v>2.1139999999999999</v>
      </c>
      <c r="G1506" s="93">
        <v>11</v>
      </c>
      <c r="H1506" s="4">
        <v>5348</v>
      </c>
      <c r="J1506" s="131">
        <v>5348</v>
      </c>
      <c r="K1506" s="143">
        <f t="shared" si="80"/>
        <v>0</v>
      </c>
      <c r="L1506" s="152">
        <v>42668</v>
      </c>
      <c r="M1506" s="34"/>
      <c r="N1506" s="161">
        <v>4502</v>
      </c>
      <c r="O1506" s="171">
        <f t="shared" si="81"/>
        <v>317.09999999999997</v>
      </c>
      <c r="Q1506" s="181">
        <f t="shared" si="82"/>
        <v>528.90000000000009</v>
      </c>
    </row>
    <row r="1507" spans="1:17">
      <c r="A1507" s="5" t="s">
        <v>412</v>
      </c>
      <c r="B1507" s="68" t="s">
        <v>1250</v>
      </c>
      <c r="C1507" s="119">
        <v>1771</v>
      </c>
      <c r="D1507" s="7" t="s">
        <v>543</v>
      </c>
      <c r="F1507" s="8">
        <v>1.0960000000000001</v>
      </c>
      <c r="G1507" s="93">
        <v>8</v>
      </c>
      <c r="H1507" s="4">
        <v>2500</v>
      </c>
      <c r="I1507" s="37"/>
      <c r="J1507" s="131">
        <v>2500</v>
      </c>
      <c r="K1507" s="143">
        <f t="shared" ref="K1507:K1570" si="83">H1507-J1507</f>
        <v>0</v>
      </c>
      <c r="L1507" s="152">
        <v>42668</v>
      </c>
      <c r="M1507" s="34"/>
      <c r="N1507" s="161">
        <v>2060</v>
      </c>
      <c r="O1507" s="171">
        <f t="shared" si="81"/>
        <v>164.4</v>
      </c>
      <c r="Q1507" s="181">
        <f t="shared" si="82"/>
        <v>275.60000000000002</v>
      </c>
    </row>
    <row r="1508" spans="1:17">
      <c r="A1508" s="5" t="s">
        <v>412</v>
      </c>
      <c r="B1508" s="68" t="s">
        <v>1250</v>
      </c>
      <c r="C1508" s="119">
        <v>1772</v>
      </c>
      <c r="D1508" s="7" t="s">
        <v>543</v>
      </c>
      <c r="F1508" s="8">
        <v>0.45200000000000001</v>
      </c>
      <c r="G1508" s="93" t="s">
        <v>524</v>
      </c>
      <c r="H1508" s="4">
        <v>2884</v>
      </c>
      <c r="I1508" s="37"/>
      <c r="J1508" s="131">
        <v>2884</v>
      </c>
      <c r="K1508" s="143">
        <f t="shared" si="83"/>
        <v>0</v>
      </c>
      <c r="L1508" s="152">
        <v>42668</v>
      </c>
      <c r="M1508" s="34"/>
      <c r="N1508" s="161">
        <v>2589</v>
      </c>
      <c r="O1508" s="171">
        <f t="shared" si="81"/>
        <v>67.8</v>
      </c>
      <c r="Q1508" s="181">
        <f t="shared" si="82"/>
        <v>227.2</v>
      </c>
    </row>
    <row r="1509" spans="1:17">
      <c r="A1509" s="5" t="s">
        <v>412</v>
      </c>
      <c r="B1509" s="68" t="s">
        <v>1250</v>
      </c>
      <c r="C1509" s="119">
        <v>1773</v>
      </c>
      <c r="D1509" s="7" t="s">
        <v>757</v>
      </c>
      <c r="F1509" s="8">
        <v>1.8029999999999999</v>
      </c>
      <c r="G1509" s="93">
        <v>8</v>
      </c>
      <c r="H1509" s="4">
        <v>4778</v>
      </c>
      <c r="I1509" s="37"/>
      <c r="J1509" s="131">
        <v>4778</v>
      </c>
      <c r="K1509" s="143">
        <f t="shared" si="83"/>
        <v>0</v>
      </c>
      <c r="L1509" s="152">
        <v>42668</v>
      </c>
      <c r="M1509" s="34"/>
      <c r="N1509" s="161">
        <v>4056</v>
      </c>
      <c r="O1509" s="171">
        <f t="shared" ref="O1509:O1572" si="84">F1509*150</f>
        <v>270.45</v>
      </c>
      <c r="Q1509" s="181">
        <f t="shared" ref="Q1509:Q1572" si="85">H1509-N1509-O1509</f>
        <v>451.55</v>
      </c>
    </row>
    <row r="1510" spans="1:17">
      <c r="A1510" s="5" t="s">
        <v>1198</v>
      </c>
      <c r="B1510" s="68" t="s">
        <v>1260</v>
      </c>
      <c r="C1510" s="119">
        <v>1774</v>
      </c>
      <c r="D1510" s="7" t="s">
        <v>1261</v>
      </c>
      <c r="F1510" s="8">
        <v>4.3239999999999998</v>
      </c>
      <c r="G1510" s="93">
        <v>20</v>
      </c>
      <c r="H1510" s="4">
        <v>8215</v>
      </c>
      <c r="J1510" s="131">
        <v>8215</v>
      </c>
      <c r="K1510" s="143">
        <f t="shared" si="83"/>
        <v>0</v>
      </c>
      <c r="L1510" s="152">
        <v>42668</v>
      </c>
      <c r="M1510" s="34">
        <v>42684</v>
      </c>
      <c r="N1510" s="161">
        <v>5664</v>
      </c>
      <c r="O1510" s="171">
        <f t="shared" si="84"/>
        <v>648.6</v>
      </c>
      <c r="Q1510" s="181">
        <f t="shared" si="85"/>
        <v>1902.4</v>
      </c>
    </row>
    <row r="1511" spans="1:17">
      <c r="A1511" s="5" t="s">
        <v>94</v>
      </c>
      <c r="C1511" s="119">
        <v>1775</v>
      </c>
      <c r="D1511" s="7" t="s">
        <v>1262</v>
      </c>
      <c r="F1511" s="8">
        <v>1.2509999999999999</v>
      </c>
      <c r="G1511" s="93">
        <v>4</v>
      </c>
      <c r="H1511" s="4">
        <v>4014</v>
      </c>
      <c r="J1511" s="131">
        <v>4014</v>
      </c>
      <c r="K1511" s="143">
        <f t="shared" si="83"/>
        <v>0</v>
      </c>
      <c r="L1511" s="152">
        <v>42668</v>
      </c>
      <c r="M1511" s="34"/>
      <c r="N1511" s="161">
        <v>2014</v>
      </c>
      <c r="O1511" s="171">
        <f t="shared" si="84"/>
        <v>187.64999999999998</v>
      </c>
      <c r="Q1511" s="181">
        <f t="shared" si="85"/>
        <v>1812.35</v>
      </c>
    </row>
    <row r="1512" spans="1:17">
      <c r="A1512" s="5" t="s">
        <v>94</v>
      </c>
      <c r="C1512" s="119">
        <v>1776</v>
      </c>
      <c r="D1512" s="7" t="s">
        <v>1263</v>
      </c>
      <c r="F1512" s="8">
        <v>1.1839999999999999</v>
      </c>
      <c r="G1512" s="93">
        <v>4</v>
      </c>
      <c r="H1512" s="4">
        <v>6303</v>
      </c>
      <c r="J1512" s="131">
        <v>6303</v>
      </c>
      <c r="K1512" s="143">
        <f t="shared" si="83"/>
        <v>0</v>
      </c>
      <c r="L1512" s="152">
        <v>42668</v>
      </c>
      <c r="M1512" s="34"/>
      <c r="N1512" s="161">
        <v>4303</v>
      </c>
      <c r="O1512" s="171">
        <f t="shared" si="84"/>
        <v>177.6</v>
      </c>
      <c r="Q1512" s="181">
        <f t="shared" si="85"/>
        <v>1822.4</v>
      </c>
    </row>
    <row r="1513" spans="1:17">
      <c r="A1513" s="5" t="s">
        <v>94</v>
      </c>
      <c r="C1513" s="119">
        <v>1777</v>
      </c>
      <c r="D1513" s="7" t="s">
        <v>1262</v>
      </c>
      <c r="F1513" s="8">
        <v>0.72899999999999998</v>
      </c>
      <c r="G1513" s="93" t="s">
        <v>109</v>
      </c>
      <c r="H1513" s="4">
        <v>5819</v>
      </c>
      <c r="J1513" s="131">
        <v>5812</v>
      </c>
      <c r="K1513" s="143">
        <f t="shared" si="83"/>
        <v>7</v>
      </c>
      <c r="L1513" s="152">
        <v>42668</v>
      </c>
      <c r="M1513" s="34"/>
      <c r="N1513" s="161">
        <v>3819</v>
      </c>
      <c r="O1513" s="171">
        <f t="shared" si="84"/>
        <v>109.35</v>
      </c>
      <c r="Q1513" s="181">
        <f t="shared" si="85"/>
        <v>1890.65</v>
      </c>
    </row>
    <row r="1514" spans="1:17">
      <c r="A1514" s="5" t="s">
        <v>94</v>
      </c>
      <c r="C1514" s="119">
        <v>1778</v>
      </c>
      <c r="D1514" s="7" t="s">
        <v>1263</v>
      </c>
      <c r="F1514" s="8">
        <v>0.36199999999999999</v>
      </c>
      <c r="G1514" s="93" t="s">
        <v>524</v>
      </c>
      <c r="H1514" s="4">
        <v>4074</v>
      </c>
      <c r="J1514" s="131">
        <v>4074</v>
      </c>
      <c r="K1514" s="143">
        <f t="shared" si="83"/>
        <v>0</v>
      </c>
      <c r="L1514" s="152">
        <v>42668</v>
      </c>
      <c r="M1514" s="34"/>
      <c r="N1514" s="161">
        <v>2074</v>
      </c>
      <c r="O1514" s="171">
        <f t="shared" si="84"/>
        <v>54.3</v>
      </c>
      <c r="Q1514" s="181">
        <f t="shared" si="85"/>
        <v>1945.7</v>
      </c>
    </row>
    <row r="1515" spans="1:17">
      <c r="A1515" s="5" t="s">
        <v>1264</v>
      </c>
      <c r="B1515" s="68" t="s">
        <v>1265</v>
      </c>
      <c r="C1515" s="119">
        <v>1779</v>
      </c>
      <c r="D1515" s="7" t="s">
        <v>1266</v>
      </c>
      <c r="F1515" s="8">
        <v>10.638999999999999</v>
      </c>
      <c r="G1515" s="93">
        <v>29</v>
      </c>
      <c r="H1515" s="4">
        <v>39293</v>
      </c>
      <c r="J1515" s="131">
        <v>39293</v>
      </c>
      <c r="K1515" s="143">
        <f t="shared" si="83"/>
        <v>0</v>
      </c>
      <c r="L1515" s="152">
        <v>43039</v>
      </c>
      <c r="M1515" s="34"/>
      <c r="N1515" s="161">
        <v>26319</v>
      </c>
      <c r="O1515" s="171">
        <f t="shared" si="84"/>
        <v>1595.85</v>
      </c>
      <c r="Q1515" s="181">
        <f t="shared" si="85"/>
        <v>11378.15</v>
      </c>
    </row>
    <row r="1516" spans="1:17">
      <c r="A1516" s="5" t="s">
        <v>1267</v>
      </c>
      <c r="B1516" s="68">
        <v>89537876382</v>
      </c>
      <c r="C1516" s="119">
        <v>1800</v>
      </c>
      <c r="D1516" s="7" t="s">
        <v>973</v>
      </c>
      <c r="F1516" s="8">
        <v>2.0720000000000001</v>
      </c>
      <c r="G1516" s="93">
        <v>8</v>
      </c>
      <c r="H1516" s="4">
        <v>5241</v>
      </c>
      <c r="J1516" s="131">
        <v>5241</v>
      </c>
      <c r="K1516" s="143">
        <f t="shared" si="83"/>
        <v>0</v>
      </c>
      <c r="L1516" s="152">
        <v>42674</v>
      </c>
      <c r="M1516" s="34"/>
      <c r="N1516" s="161">
        <v>4413</v>
      </c>
      <c r="O1516" s="171">
        <f t="shared" si="84"/>
        <v>310.8</v>
      </c>
      <c r="Q1516" s="181">
        <f t="shared" si="85"/>
        <v>517.20000000000005</v>
      </c>
    </row>
    <row r="1517" spans="1:17">
      <c r="A1517" s="5" t="s">
        <v>1267</v>
      </c>
      <c r="B1517" s="68">
        <v>89537876382</v>
      </c>
      <c r="C1517" s="119">
        <v>1801</v>
      </c>
      <c r="D1517" s="49" t="s">
        <v>1268</v>
      </c>
      <c r="E1517" s="49"/>
      <c r="F1517" s="8">
        <v>8.1590000000000007</v>
      </c>
      <c r="G1517" s="93">
        <v>35</v>
      </c>
      <c r="H1517" s="4">
        <v>35572</v>
      </c>
      <c r="J1517" s="131">
        <v>35572</v>
      </c>
      <c r="K1517" s="143">
        <f t="shared" si="83"/>
        <v>0</v>
      </c>
      <c r="L1517" s="152">
        <v>42674</v>
      </c>
      <c r="M1517" s="34"/>
      <c r="N1517" s="161">
        <v>27006</v>
      </c>
      <c r="O1517" s="171">
        <f t="shared" si="84"/>
        <v>1223.8500000000001</v>
      </c>
      <c r="Q1517" s="181">
        <f t="shared" si="85"/>
        <v>7342.15</v>
      </c>
    </row>
    <row r="1518" spans="1:17">
      <c r="A1518" s="5" t="s">
        <v>776</v>
      </c>
      <c r="B1518" s="68" t="s">
        <v>916</v>
      </c>
      <c r="C1518" s="119">
        <v>1802</v>
      </c>
      <c r="D1518" s="7" t="s">
        <v>1269</v>
      </c>
      <c r="F1518" s="8">
        <v>2.9430000000000001</v>
      </c>
      <c r="G1518" s="93">
        <v>15</v>
      </c>
      <c r="H1518" s="4">
        <v>6564</v>
      </c>
      <c r="J1518" s="131">
        <v>6564</v>
      </c>
      <c r="K1518" s="143">
        <f t="shared" si="83"/>
        <v>0</v>
      </c>
      <c r="L1518" s="152">
        <v>42674</v>
      </c>
      <c r="M1518" s="34"/>
      <c r="N1518" s="161">
        <v>5238</v>
      </c>
      <c r="O1518" s="171">
        <f t="shared" si="84"/>
        <v>441.45</v>
      </c>
      <c r="Q1518" s="181">
        <f t="shared" si="85"/>
        <v>884.55</v>
      </c>
    </row>
    <row r="1519" spans="1:17">
      <c r="A1519" s="5" t="s">
        <v>776</v>
      </c>
      <c r="B1519" s="68" t="s">
        <v>916</v>
      </c>
      <c r="C1519" s="119">
        <v>1803</v>
      </c>
      <c r="D1519" s="7" t="s">
        <v>951</v>
      </c>
      <c r="F1519" s="8">
        <v>4.8209999999999997</v>
      </c>
      <c r="G1519" s="93">
        <v>5</v>
      </c>
      <c r="H1519" s="4">
        <v>10751</v>
      </c>
      <c r="J1519" s="131">
        <v>10751</v>
      </c>
      <c r="K1519" s="143">
        <f t="shared" si="83"/>
        <v>0</v>
      </c>
      <c r="L1519" s="152">
        <v>42674</v>
      </c>
      <c r="M1519" s="34"/>
      <c r="N1519" s="161">
        <v>8581</v>
      </c>
      <c r="O1519" s="171">
        <f t="shared" si="84"/>
        <v>723.15</v>
      </c>
      <c r="Q1519" s="181">
        <f t="shared" si="85"/>
        <v>1446.85</v>
      </c>
    </row>
    <row r="1520" spans="1:17">
      <c r="A1520" s="5" t="s">
        <v>34</v>
      </c>
      <c r="C1520" s="119">
        <v>1804</v>
      </c>
      <c r="D1520" s="7" t="s">
        <v>550</v>
      </c>
      <c r="F1520" s="8">
        <v>4.8840000000000003</v>
      </c>
      <c r="G1520" s="93">
        <v>12</v>
      </c>
      <c r="H1520" s="4">
        <v>8352</v>
      </c>
      <c r="J1520" s="131">
        <v>8352</v>
      </c>
      <c r="K1520" s="143">
        <f t="shared" si="83"/>
        <v>0</v>
      </c>
      <c r="L1520" s="152">
        <v>42674</v>
      </c>
      <c r="M1520" s="34"/>
      <c r="N1520" s="161">
        <v>6398</v>
      </c>
      <c r="O1520" s="171">
        <f t="shared" si="84"/>
        <v>732.6</v>
      </c>
      <c r="Q1520" s="181">
        <f t="shared" si="85"/>
        <v>1221.4000000000001</v>
      </c>
    </row>
    <row r="1521" spans="1:17">
      <c r="A1521" s="5" t="s">
        <v>603</v>
      </c>
      <c r="C1521" s="119">
        <v>1805</v>
      </c>
      <c r="D1521" s="49" t="s">
        <v>974</v>
      </c>
      <c r="E1521" s="49"/>
      <c r="F1521" s="8">
        <v>27.582999999999998</v>
      </c>
      <c r="G1521" s="93">
        <v>88</v>
      </c>
      <c r="H1521" s="4">
        <v>155000</v>
      </c>
      <c r="I1521" s="37"/>
      <c r="J1521" s="131">
        <v>155000</v>
      </c>
      <c r="K1521" s="143">
        <f t="shared" si="83"/>
        <v>0</v>
      </c>
      <c r="L1521" s="152">
        <v>42676</v>
      </c>
      <c r="M1521" s="34"/>
      <c r="N1521" s="161">
        <v>124138</v>
      </c>
      <c r="O1521" s="171">
        <f t="shared" si="84"/>
        <v>4137.45</v>
      </c>
      <c r="Q1521" s="181">
        <f t="shared" si="85"/>
        <v>26724.55</v>
      </c>
    </row>
    <row r="1522" spans="1:17">
      <c r="A1522" s="5" t="s">
        <v>603</v>
      </c>
      <c r="C1522" s="119">
        <v>1806</v>
      </c>
      <c r="D1522" s="49" t="s">
        <v>974</v>
      </c>
      <c r="E1522" s="49"/>
      <c r="F1522" s="8">
        <v>1.157</v>
      </c>
      <c r="G1522" s="93">
        <v>6</v>
      </c>
      <c r="H1522" s="4">
        <v>16567</v>
      </c>
      <c r="I1522" s="37"/>
      <c r="J1522" s="131">
        <v>16567</v>
      </c>
      <c r="K1522" s="143">
        <f t="shared" si="83"/>
        <v>0</v>
      </c>
      <c r="L1522" s="152">
        <v>42676</v>
      </c>
      <c r="M1522" s="34"/>
      <c r="N1522" s="161">
        <v>12419</v>
      </c>
      <c r="O1522" s="171">
        <f t="shared" si="84"/>
        <v>173.55</v>
      </c>
      <c r="Q1522" s="181">
        <f t="shared" si="85"/>
        <v>3974.45</v>
      </c>
    </row>
    <row r="1523" spans="1:17">
      <c r="A1523" s="5" t="s">
        <v>1270</v>
      </c>
      <c r="C1523" s="119">
        <v>1807</v>
      </c>
      <c r="D1523" s="7" t="s">
        <v>282</v>
      </c>
      <c r="F1523" s="8">
        <v>1.716</v>
      </c>
      <c r="G1523" s="93">
        <v>10</v>
      </c>
      <c r="H1523" s="4">
        <v>4342</v>
      </c>
      <c r="J1523" s="131">
        <v>4342</v>
      </c>
      <c r="K1523" s="143">
        <f t="shared" si="83"/>
        <v>0</v>
      </c>
      <c r="L1523" s="152">
        <v>42676</v>
      </c>
      <c r="M1523" s="34"/>
      <c r="N1523" s="161">
        <v>3655</v>
      </c>
      <c r="O1523" s="171">
        <f t="shared" si="84"/>
        <v>257.39999999999998</v>
      </c>
      <c r="Q1523" s="181">
        <f t="shared" si="85"/>
        <v>429.6</v>
      </c>
    </row>
    <row r="1524" spans="1:17">
      <c r="A1524" s="5" t="s">
        <v>1267</v>
      </c>
      <c r="B1524" s="68">
        <v>89537876382</v>
      </c>
      <c r="C1524" s="119">
        <v>1808</v>
      </c>
      <c r="D1524" s="7" t="s">
        <v>630</v>
      </c>
      <c r="F1524" s="8">
        <v>3.2050000000000001</v>
      </c>
      <c r="G1524" s="93">
        <v>17</v>
      </c>
      <c r="H1524" s="4">
        <v>6602</v>
      </c>
      <c r="J1524" s="131">
        <v>6602</v>
      </c>
      <c r="K1524" s="143">
        <f t="shared" si="83"/>
        <v>0</v>
      </c>
      <c r="L1524" s="152">
        <v>42677</v>
      </c>
      <c r="M1524" s="34"/>
      <c r="N1524" s="161">
        <v>5160</v>
      </c>
      <c r="O1524" s="171">
        <f t="shared" si="84"/>
        <v>480.75</v>
      </c>
      <c r="Q1524" s="181">
        <f t="shared" si="85"/>
        <v>961.25</v>
      </c>
    </row>
    <row r="1525" spans="1:17">
      <c r="A1525" s="5" t="s">
        <v>603</v>
      </c>
      <c r="C1525" s="119">
        <v>1809</v>
      </c>
      <c r="D1525" s="49" t="s">
        <v>1271</v>
      </c>
      <c r="E1525" s="49"/>
      <c r="F1525" s="8">
        <v>5.0999999999999997E-2</v>
      </c>
      <c r="G1525" s="93" t="s">
        <v>524</v>
      </c>
      <c r="H1525" s="4">
        <v>1651</v>
      </c>
      <c r="I1525" s="37"/>
      <c r="J1525" s="131">
        <v>1651</v>
      </c>
      <c r="K1525" s="143">
        <f t="shared" si="83"/>
        <v>0</v>
      </c>
      <c r="L1525" s="152">
        <v>42677</v>
      </c>
      <c r="M1525" s="34"/>
      <c r="N1525" s="161">
        <v>1450</v>
      </c>
      <c r="O1525" s="171">
        <f t="shared" si="84"/>
        <v>7.6499999999999995</v>
      </c>
      <c r="Q1525" s="181">
        <f t="shared" si="85"/>
        <v>193.35</v>
      </c>
    </row>
    <row r="1526" spans="1:17">
      <c r="A1526" s="5" t="s">
        <v>603</v>
      </c>
      <c r="C1526" s="119">
        <v>1810</v>
      </c>
      <c r="D1526" s="49" t="s">
        <v>1271</v>
      </c>
      <c r="E1526" s="49"/>
      <c r="F1526" s="8">
        <v>6.2039999999999997</v>
      </c>
      <c r="G1526" s="93">
        <v>26</v>
      </c>
      <c r="H1526" s="4">
        <v>38897</v>
      </c>
      <c r="I1526" s="37"/>
      <c r="J1526" s="131">
        <v>38897</v>
      </c>
      <c r="K1526" s="143">
        <f t="shared" si="83"/>
        <v>0</v>
      </c>
      <c r="L1526" s="152">
        <v>42677</v>
      </c>
      <c r="M1526" s="34"/>
      <c r="N1526" s="161">
        <v>31897</v>
      </c>
      <c r="O1526" s="171">
        <f t="shared" si="84"/>
        <v>930.59999999999991</v>
      </c>
      <c r="Q1526" s="181">
        <f t="shared" si="85"/>
        <v>6069.4</v>
      </c>
    </row>
    <row r="1527" spans="1:17">
      <c r="A1527" s="5" t="s">
        <v>603</v>
      </c>
      <c r="C1527" s="119">
        <v>1811</v>
      </c>
      <c r="D1527" s="7" t="s">
        <v>1271</v>
      </c>
      <c r="F1527" s="8">
        <v>10.093999999999999</v>
      </c>
      <c r="G1527" s="93">
        <v>23</v>
      </c>
      <c r="H1527" s="4">
        <v>25840</v>
      </c>
      <c r="I1527" s="37"/>
      <c r="J1527" s="131">
        <v>25840</v>
      </c>
      <c r="K1527" s="143">
        <f t="shared" si="83"/>
        <v>0</v>
      </c>
      <c r="L1527" s="152">
        <v>42677</v>
      </c>
      <c r="M1527" s="34"/>
      <c r="N1527" s="161">
        <v>21298</v>
      </c>
      <c r="O1527" s="171">
        <f t="shared" si="84"/>
        <v>1514.1</v>
      </c>
      <c r="Q1527" s="181">
        <f t="shared" si="85"/>
        <v>3027.9</v>
      </c>
    </row>
    <row r="1528" spans="1:17">
      <c r="A1528" s="5" t="s">
        <v>1272</v>
      </c>
      <c r="C1528" s="119">
        <v>1812</v>
      </c>
      <c r="D1528" s="7" t="s">
        <v>1266</v>
      </c>
      <c r="F1528" s="8">
        <v>3.9180000000000001</v>
      </c>
      <c r="G1528" s="93">
        <v>17</v>
      </c>
      <c r="H1528" s="4">
        <v>8738</v>
      </c>
      <c r="J1528" s="131">
        <v>8738</v>
      </c>
      <c r="K1528" s="143">
        <f t="shared" si="83"/>
        <v>0</v>
      </c>
      <c r="L1528" s="152">
        <v>42677</v>
      </c>
      <c r="M1528" s="34"/>
      <c r="N1528" s="161">
        <v>7170</v>
      </c>
      <c r="O1528" s="171">
        <f t="shared" si="84"/>
        <v>587.70000000000005</v>
      </c>
      <c r="Q1528" s="181">
        <f t="shared" si="85"/>
        <v>980.3</v>
      </c>
    </row>
    <row r="1529" spans="1:17">
      <c r="A1529" s="5" t="s">
        <v>1272</v>
      </c>
      <c r="C1529" s="119">
        <v>1813</v>
      </c>
      <c r="D1529" s="7" t="s">
        <v>1273</v>
      </c>
      <c r="F1529" s="8">
        <v>1.782</v>
      </c>
      <c r="G1529" s="93">
        <v>5</v>
      </c>
      <c r="H1529" s="4">
        <v>3974</v>
      </c>
      <c r="J1529" s="131">
        <v>3974</v>
      </c>
      <c r="K1529" s="143">
        <f t="shared" si="83"/>
        <v>0</v>
      </c>
      <c r="L1529" s="152">
        <v>42677</v>
      </c>
      <c r="M1529" s="34"/>
      <c r="N1529" s="161">
        <v>3261</v>
      </c>
      <c r="O1529" s="171">
        <f t="shared" si="84"/>
        <v>267.3</v>
      </c>
      <c r="Q1529" s="181">
        <f t="shared" si="85"/>
        <v>445.7</v>
      </c>
    </row>
    <row r="1530" spans="1:17">
      <c r="A1530" s="5" t="s">
        <v>1272</v>
      </c>
      <c r="C1530" s="119">
        <v>1814</v>
      </c>
      <c r="D1530" s="7" t="s">
        <v>547</v>
      </c>
      <c r="F1530" s="8">
        <v>1.7290000000000001</v>
      </c>
      <c r="G1530" s="93" t="s">
        <v>720</v>
      </c>
      <c r="H1530" s="4">
        <v>11031</v>
      </c>
      <c r="J1530" s="131">
        <v>11031</v>
      </c>
      <c r="K1530" s="143">
        <f t="shared" si="83"/>
        <v>0</v>
      </c>
      <c r="L1530" s="152">
        <v>42677</v>
      </c>
      <c r="M1530" s="34"/>
      <c r="N1530" s="161">
        <v>9907</v>
      </c>
      <c r="O1530" s="171">
        <f t="shared" si="84"/>
        <v>259.35000000000002</v>
      </c>
      <c r="Q1530" s="181">
        <f t="shared" si="85"/>
        <v>864.65</v>
      </c>
    </row>
    <row r="1531" spans="1:17">
      <c r="A1531" s="5" t="s">
        <v>1272</v>
      </c>
      <c r="C1531" s="119">
        <v>1815</v>
      </c>
      <c r="D1531" s="7" t="s">
        <v>547</v>
      </c>
      <c r="F1531" s="8">
        <v>3.1309999999999998</v>
      </c>
      <c r="G1531" s="93">
        <v>14</v>
      </c>
      <c r="H1531" s="4">
        <v>7138</v>
      </c>
      <c r="J1531" s="131">
        <v>7138</v>
      </c>
      <c r="K1531" s="143">
        <f t="shared" si="83"/>
        <v>0</v>
      </c>
      <c r="L1531" s="152">
        <v>42677</v>
      </c>
      <c r="M1531" s="34"/>
      <c r="N1531" s="161">
        <v>5886</v>
      </c>
      <c r="O1531" s="171">
        <f t="shared" si="84"/>
        <v>469.65</v>
      </c>
      <c r="Q1531" s="181">
        <f t="shared" si="85"/>
        <v>782.35</v>
      </c>
    </row>
    <row r="1532" spans="1:17">
      <c r="A1532" s="5" t="s">
        <v>603</v>
      </c>
      <c r="C1532" s="119">
        <v>1816</v>
      </c>
      <c r="D1532" s="7" t="s">
        <v>1271</v>
      </c>
      <c r="F1532" s="8">
        <v>12.6</v>
      </c>
      <c r="G1532" s="93">
        <v>14</v>
      </c>
      <c r="H1532" s="4">
        <v>54912</v>
      </c>
      <c r="I1532" s="37"/>
      <c r="J1532" s="131">
        <v>54912</v>
      </c>
      <c r="K1532" s="143">
        <f t="shared" si="83"/>
        <v>0</v>
      </c>
      <c r="L1532" s="152">
        <v>42681</v>
      </c>
      <c r="M1532" s="34"/>
      <c r="N1532" s="161">
        <v>44352</v>
      </c>
      <c r="O1532" s="171">
        <f t="shared" si="84"/>
        <v>1890</v>
      </c>
      <c r="Q1532" s="181">
        <f t="shared" si="85"/>
        <v>8670</v>
      </c>
    </row>
    <row r="1533" spans="1:17">
      <c r="A1533" s="5" t="s">
        <v>603</v>
      </c>
      <c r="C1533" s="119">
        <v>1817</v>
      </c>
      <c r="D1533" s="49" t="s">
        <v>1271</v>
      </c>
      <c r="E1533" s="49"/>
      <c r="F1533" s="8">
        <v>3.8010000000000002</v>
      </c>
      <c r="G1533" s="93">
        <v>22</v>
      </c>
      <c r="H1533" s="4">
        <v>22381</v>
      </c>
      <c r="I1533" s="37"/>
      <c r="J1533" s="131">
        <v>22381</v>
      </c>
      <c r="K1533" s="143">
        <f t="shared" si="83"/>
        <v>0</v>
      </c>
      <c r="L1533" s="152">
        <v>42681</v>
      </c>
      <c r="M1533" s="34"/>
      <c r="N1533" s="161">
        <v>19721</v>
      </c>
      <c r="O1533" s="171">
        <f t="shared" si="84"/>
        <v>570.15</v>
      </c>
      <c r="Q1533" s="181">
        <f t="shared" si="85"/>
        <v>2089.85</v>
      </c>
    </row>
    <row r="1534" spans="1:17">
      <c r="A1534" s="5" t="s">
        <v>603</v>
      </c>
      <c r="C1534" s="119">
        <v>1818</v>
      </c>
      <c r="D1534" s="7" t="s">
        <v>1271</v>
      </c>
      <c r="F1534" s="8">
        <v>1.4330000000000001</v>
      </c>
      <c r="G1534" s="93" t="s">
        <v>720</v>
      </c>
      <c r="H1534" s="4">
        <v>15260</v>
      </c>
      <c r="I1534" s="37"/>
      <c r="J1534" s="131">
        <v>15260</v>
      </c>
      <c r="K1534" s="143">
        <f t="shared" si="83"/>
        <v>0</v>
      </c>
      <c r="L1534" s="152">
        <v>42681</v>
      </c>
      <c r="M1534" s="34"/>
      <c r="N1534" s="161">
        <v>13114</v>
      </c>
      <c r="O1534" s="171">
        <f t="shared" si="84"/>
        <v>214.95000000000002</v>
      </c>
      <c r="Q1534" s="181">
        <f t="shared" si="85"/>
        <v>1931.05</v>
      </c>
    </row>
    <row r="1535" spans="1:17">
      <c r="A1535" s="5" t="s">
        <v>94</v>
      </c>
      <c r="C1535" s="119">
        <v>1819</v>
      </c>
      <c r="D1535" s="7" t="s">
        <v>1271</v>
      </c>
      <c r="F1535" s="8">
        <v>7.1879999999999997</v>
      </c>
      <c r="G1535" s="93">
        <v>34</v>
      </c>
      <c r="H1535" s="4">
        <v>17739</v>
      </c>
      <c r="J1535" s="131">
        <v>17739</v>
      </c>
      <c r="K1535" s="143">
        <f t="shared" si="83"/>
        <v>0</v>
      </c>
      <c r="L1535" s="152">
        <v>42681</v>
      </c>
      <c r="M1535" s="34"/>
      <c r="N1535" s="161">
        <v>14311</v>
      </c>
      <c r="O1535" s="171">
        <f t="shared" si="84"/>
        <v>1078.2</v>
      </c>
      <c r="Q1535" s="181">
        <f t="shared" si="85"/>
        <v>2349.8000000000002</v>
      </c>
    </row>
    <row r="1536" spans="1:17">
      <c r="A1536" s="5" t="s">
        <v>94</v>
      </c>
      <c r="C1536" s="119">
        <v>1820</v>
      </c>
      <c r="D1536" s="7" t="s">
        <v>1271</v>
      </c>
      <c r="F1536" s="8">
        <v>5.0999999999999997E-2</v>
      </c>
      <c r="G1536" s="93" t="s">
        <v>524</v>
      </c>
      <c r="H1536" s="4">
        <v>2000</v>
      </c>
      <c r="J1536" s="131">
        <v>2000</v>
      </c>
      <c r="K1536" s="143">
        <f t="shared" si="83"/>
        <v>0</v>
      </c>
      <c r="L1536" s="152">
        <v>42681</v>
      </c>
      <c r="M1536" s="34"/>
      <c r="N1536" s="161">
        <v>950</v>
      </c>
      <c r="O1536" s="171">
        <f t="shared" si="84"/>
        <v>7.6499999999999995</v>
      </c>
      <c r="Q1536" s="181">
        <f t="shared" si="85"/>
        <v>1042.3499999999999</v>
      </c>
    </row>
    <row r="1537" spans="1:17">
      <c r="A1537" s="5" t="s">
        <v>1274</v>
      </c>
      <c r="C1537" s="119">
        <v>1821</v>
      </c>
      <c r="D1537" s="7" t="s">
        <v>896</v>
      </c>
      <c r="F1537" s="8">
        <v>0.69099999999999995</v>
      </c>
      <c r="G1537" s="93" t="s">
        <v>524</v>
      </c>
      <c r="H1537" s="4">
        <v>3938</v>
      </c>
      <c r="J1537" s="131">
        <v>3938</v>
      </c>
      <c r="K1537" s="143">
        <f t="shared" si="83"/>
        <v>0</v>
      </c>
      <c r="L1537" s="152">
        <v>42682</v>
      </c>
      <c r="M1537" s="34"/>
      <c r="N1537" s="161">
        <v>3316</v>
      </c>
      <c r="O1537" s="171">
        <f t="shared" si="84"/>
        <v>103.64999999999999</v>
      </c>
      <c r="Q1537" s="181">
        <f t="shared" si="85"/>
        <v>518.35</v>
      </c>
    </row>
    <row r="1538" spans="1:17">
      <c r="A1538" s="5" t="s">
        <v>1275</v>
      </c>
      <c r="C1538" s="119">
        <v>1822</v>
      </c>
      <c r="D1538" s="7" t="s">
        <v>1276</v>
      </c>
      <c r="F1538" s="8">
        <v>11.712</v>
      </c>
      <c r="G1538" s="93">
        <v>43</v>
      </c>
      <c r="H1538" s="4">
        <v>39345</v>
      </c>
      <c r="J1538" s="131">
        <v>39345</v>
      </c>
      <c r="K1538" s="143">
        <f t="shared" si="83"/>
        <v>0</v>
      </c>
      <c r="L1538" s="152">
        <v>42682</v>
      </c>
      <c r="M1538" s="34">
        <v>42702</v>
      </c>
      <c r="N1538" s="161">
        <v>31844</v>
      </c>
      <c r="O1538" s="171">
        <f t="shared" si="84"/>
        <v>1756.8</v>
      </c>
      <c r="Q1538" s="181">
        <f t="shared" si="85"/>
        <v>5744.2</v>
      </c>
    </row>
    <row r="1539" spans="1:17">
      <c r="A1539" s="5" t="s">
        <v>1270</v>
      </c>
      <c r="C1539" s="119">
        <v>1823</v>
      </c>
      <c r="D1539" s="7" t="s">
        <v>1277</v>
      </c>
      <c r="F1539" s="8">
        <v>1.3</v>
      </c>
      <c r="G1539" s="93">
        <v>8</v>
      </c>
      <c r="H1539" s="4">
        <v>2222</v>
      </c>
      <c r="J1539" s="131">
        <v>2222</v>
      </c>
      <c r="K1539" s="143">
        <f t="shared" si="83"/>
        <v>0</v>
      </c>
      <c r="L1539" s="152">
        <v>42682</v>
      </c>
      <c r="M1539" s="34"/>
      <c r="N1539" s="161">
        <v>1703</v>
      </c>
      <c r="O1539" s="171">
        <f t="shared" si="84"/>
        <v>195</v>
      </c>
      <c r="Q1539" s="181">
        <f t="shared" si="85"/>
        <v>324</v>
      </c>
    </row>
    <row r="1540" spans="1:17">
      <c r="A1540" s="5" t="s">
        <v>874</v>
      </c>
      <c r="C1540" s="119">
        <v>1824</v>
      </c>
      <c r="D1540" s="7" t="s">
        <v>540</v>
      </c>
      <c r="F1540" s="8">
        <v>1.347</v>
      </c>
      <c r="G1540" s="93">
        <v>7</v>
      </c>
      <c r="H1540" s="4">
        <v>3072</v>
      </c>
      <c r="J1540" s="131">
        <v>3072</v>
      </c>
      <c r="K1540" s="143">
        <f t="shared" si="83"/>
        <v>0</v>
      </c>
      <c r="L1540" s="152">
        <v>42682</v>
      </c>
      <c r="M1540" s="34"/>
      <c r="N1540" s="161">
        <v>2543</v>
      </c>
      <c r="O1540" s="171">
        <f t="shared" si="84"/>
        <v>202.04999999999998</v>
      </c>
      <c r="Q1540" s="181">
        <f t="shared" si="85"/>
        <v>326.95000000000005</v>
      </c>
    </row>
    <row r="1541" spans="1:17">
      <c r="A1541" s="5" t="s">
        <v>874</v>
      </c>
      <c r="C1541" s="119">
        <v>1825</v>
      </c>
      <c r="D1541" s="7" t="s">
        <v>601</v>
      </c>
      <c r="F1541" s="8">
        <v>2.75</v>
      </c>
      <c r="G1541" s="93">
        <v>11</v>
      </c>
      <c r="H1541" s="4">
        <v>6132</v>
      </c>
      <c r="J1541" s="131">
        <v>6132</v>
      </c>
      <c r="K1541" s="143">
        <f t="shared" si="83"/>
        <v>0</v>
      </c>
      <c r="L1541" s="152">
        <v>42682</v>
      </c>
      <c r="M1541" s="34"/>
      <c r="N1541" s="161">
        <v>5032</v>
      </c>
      <c r="O1541" s="171">
        <f t="shared" si="84"/>
        <v>412.5</v>
      </c>
      <c r="Q1541" s="181">
        <f t="shared" si="85"/>
        <v>687.5</v>
      </c>
    </row>
    <row r="1542" spans="1:17">
      <c r="A1542" s="5" t="s">
        <v>874</v>
      </c>
      <c r="C1542" s="119">
        <v>1826</v>
      </c>
      <c r="D1542" s="7" t="s">
        <v>643</v>
      </c>
      <c r="F1542" s="8">
        <v>1.7430000000000001</v>
      </c>
      <c r="G1542" s="93">
        <v>9</v>
      </c>
      <c r="H1542" s="4">
        <v>3886</v>
      </c>
      <c r="J1542" s="131">
        <v>3886</v>
      </c>
      <c r="K1542" s="143">
        <f t="shared" si="83"/>
        <v>0</v>
      </c>
      <c r="L1542" s="152">
        <v>42682</v>
      </c>
      <c r="M1542" s="34"/>
      <c r="N1542" s="161">
        <v>3189</v>
      </c>
      <c r="O1542" s="171">
        <f t="shared" si="84"/>
        <v>261.45</v>
      </c>
      <c r="Q1542" s="181">
        <f t="shared" si="85"/>
        <v>435.55</v>
      </c>
    </row>
    <row r="1543" spans="1:17">
      <c r="A1543" s="5" t="s">
        <v>874</v>
      </c>
      <c r="C1543" s="119">
        <v>1827</v>
      </c>
      <c r="D1543" s="7" t="s">
        <v>1278</v>
      </c>
      <c r="F1543" s="8">
        <v>1.8620000000000001</v>
      </c>
      <c r="G1543" s="93">
        <v>7</v>
      </c>
      <c r="H1543" s="4">
        <v>5177</v>
      </c>
      <c r="J1543" s="131">
        <v>5177</v>
      </c>
      <c r="K1543" s="143">
        <f t="shared" si="83"/>
        <v>0</v>
      </c>
      <c r="L1543" s="152">
        <v>42682</v>
      </c>
      <c r="M1543" s="34"/>
      <c r="N1543" s="161">
        <v>4431</v>
      </c>
      <c r="O1543" s="171">
        <f t="shared" si="84"/>
        <v>279.3</v>
      </c>
      <c r="Q1543" s="181">
        <f t="shared" si="85"/>
        <v>466.7</v>
      </c>
    </row>
    <row r="1544" spans="1:17">
      <c r="A1544" s="5" t="s">
        <v>874</v>
      </c>
      <c r="C1544" s="119">
        <v>1828</v>
      </c>
      <c r="D1544" s="7" t="s">
        <v>1279</v>
      </c>
      <c r="F1544" s="8">
        <v>1.9930000000000001</v>
      </c>
      <c r="G1544" s="93">
        <v>11</v>
      </c>
      <c r="H1544" s="4">
        <v>5542</v>
      </c>
      <c r="J1544" s="131">
        <v>5542</v>
      </c>
      <c r="K1544" s="143">
        <f t="shared" si="83"/>
        <v>0</v>
      </c>
      <c r="L1544" s="152">
        <v>42682</v>
      </c>
      <c r="M1544" s="34"/>
      <c r="N1544" s="161">
        <v>4843</v>
      </c>
      <c r="O1544" s="171">
        <f t="shared" si="84"/>
        <v>298.95</v>
      </c>
      <c r="Q1544" s="181">
        <f t="shared" si="85"/>
        <v>400.05</v>
      </c>
    </row>
    <row r="1545" spans="1:17">
      <c r="A1545" s="5" t="s">
        <v>874</v>
      </c>
      <c r="C1545" s="119">
        <v>1829</v>
      </c>
      <c r="D1545" s="7" t="s">
        <v>1280</v>
      </c>
      <c r="F1545" s="8">
        <v>1.716</v>
      </c>
      <c r="G1545" s="93">
        <v>7</v>
      </c>
      <c r="H1545" s="4">
        <v>4393</v>
      </c>
      <c r="J1545" s="131">
        <v>4393</v>
      </c>
      <c r="K1545" s="143">
        <f t="shared" si="83"/>
        <v>0</v>
      </c>
      <c r="L1545" s="152">
        <v>42682</v>
      </c>
      <c r="M1545" s="34"/>
      <c r="N1545" s="161">
        <v>3620</v>
      </c>
      <c r="O1545" s="171">
        <f t="shared" si="84"/>
        <v>257.39999999999998</v>
      </c>
      <c r="Q1545" s="181">
        <f t="shared" si="85"/>
        <v>515.6</v>
      </c>
    </row>
    <row r="1546" spans="1:17">
      <c r="A1546" s="5" t="s">
        <v>874</v>
      </c>
      <c r="C1546" s="119">
        <v>1830</v>
      </c>
      <c r="D1546" s="7" t="s">
        <v>1281</v>
      </c>
      <c r="F1546" s="8">
        <v>0.95599999999999996</v>
      </c>
      <c r="G1546" s="93">
        <v>4</v>
      </c>
      <c r="H1546" s="4">
        <v>2780</v>
      </c>
      <c r="J1546" s="131">
        <v>2780</v>
      </c>
      <c r="K1546" s="143">
        <f t="shared" si="83"/>
        <v>0</v>
      </c>
      <c r="L1546" s="152">
        <v>42682</v>
      </c>
      <c r="M1546" s="34"/>
      <c r="N1546" s="161">
        <v>2380</v>
      </c>
      <c r="O1546" s="171">
        <f t="shared" si="84"/>
        <v>143.4</v>
      </c>
      <c r="Q1546" s="181">
        <f t="shared" si="85"/>
        <v>256.60000000000002</v>
      </c>
    </row>
    <row r="1547" spans="1:17">
      <c r="A1547" s="5" t="s">
        <v>874</v>
      </c>
      <c r="C1547" s="119">
        <v>1831</v>
      </c>
      <c r="D1547" s="7" t="s">
        <v>1282</v>
      </c>
      <c r="F1547" s="8">
        <v>0.74399999999999999</v>
      </c>
      <c r="G1547" s="93">
        <v>3</v>
      </c>
      <c r="H1547" s="4">
        <v>2780</v>
      </c>
      <c r="J1547" s="131">
        <v>2780</v>
      </c>
      <c r="K1547" s="143">
        <f t="shared" si="83"/>
        <v>0</v>
      </c>
      <c r="L1547" s="152">
        <v>42682</v>
      </c>
      <c r="M1547" s="34"/>
      <c r="N1547" s="161">
        <v>2380</v>
      </c>
      <c r="O1547" s="171">
        <f t="shared" si="84"/>
        <v>111.6</v>
      </c>
      <c r="Q1547" s="181">
        <f t="shared" si="85"/>
        <v>288.39999999999998</v>
      </c>
    </row>
    <row r="1548" spans="1:17">
      <c r="A1548" s="5" t="s">
        <v>874</v>
      </c>
      <c r="C1548" s="119">
        <v>1832</v>
      </c>
      <c r="D1548" s="7" t="s">
        <v>1283</v>
      </c>
      <c r="F1548" s="8">
        <v>1.413</v>
      </c>
      <c r="G1548" s="93">
        <v>7</v>
      </c>
      <c r="H1548" s="4">
        <v>2910</v>
      </c>
      <c r="J1548" s="131">
        <v>2910</v>
      </c>
      <c r="K1548" s="143">
        <f t="shared" si="83"/>
        <v>0</v>
      </c>
      <c r="L1548" s="152">
        <v>42682</v>
      </c>
      <c r="M1548" s="34"/>
      <c r="N1548" s="161">
        <v>2275</v>
      </c>
      <c r="O1548" s="171">
        <f t="shared" si="84"/>
        <v>211.95000000000002</v>
      </c>
      <c r="Q1548" s="181">
        <f t="shared" si="85"/>
        <v>423.04999999999995</v>
      </c>
    </row>
    <row r="1549" spans="1:17">
      <c r="A1549" s="5" t="s">
        <v>874</v>
      </c>
      <c r="C1549" s="119">
        <v>1833</v>
      </c>
      <c r="D1549" s="7" t="s">
        <v>1284</v>
      </c>
      <c r="F1549" s="8">
        <v>1.86</v>
      </c>
      <c r="G1549" s="93">
        <v>8</v>
      </c>
      <c r="H1549" s="4">
        <v>5170</v>
      </c>
      <c r="J1549" s="131">
        <v>5170</v>
      </c>
      <c r="K1549" s="143">
        <f t="shared" si="83"/>
        <v>0</v>
      </c>
      <c r="L1549" s="152">
        <v>42682</v>
      </c>
      <c r="M1549" s="34"/>
      <c r="N1549" s="161">
        <v>4426</v>
      </c>
      <c r="O1549" s="171">
        <f t="shared" si="84"/>
        <v>279</v>
      </c>
      <c r="Q1549" s="181">
        <f t="shared" si="85"/>
        <v>465</v>
      </c>
    </row>
    <row r="1550" spans="1:17">
      <c r="A1550" s="5" t="s">
        <v>874</v>
      </c>
      <c r="C1550" s="119">
        <v>1834</v>
      </c>
      <c r="D1550" s="7" t="s">
        <v>1285</v>
      </c>
      <c r="F1550" s="8">
        <v>1.8720000000000001</v>
      </c>
      <c r="G1550" s="93">
        <v>12</v>
      </c>
      <c r="H1550" s="4">
        <v>5204</v>
      </c>
      <c r="J1550" s="131">
        <v>5204</v>
      </c>
      <c r="K1550" s="143">
        <f t="shared" si="83"/>
        <v>0</v>
      </c>
      <c r="L1550" s="152">
        <v>42682</v>
      </c>
      <c r="M1550" s="34"/>
      <c r="N1550" s="161">
        <v>4555</v>
      </c>
      <c r="O1550" s="171">
        <f t="shared" si="84"/>
        <v>280.8</v>
      </c>
      <c r="Q1550" s="181">
        <f t="shared" si="85"/>
        <v>368.2</v>
      </c>
    </row>
    <row r="1551" spans="1:17">
      <c r="A1551" s="5" t="s">
        <v>874</v>
      </c>
      <c r="C1551" s="119">
        <v>1835</v>
      </c>
      <c r="D1551" s="7" t="s">
        <v>1286</v>
      </c>
      <c r="F1551" s="8">
        <v>1.2230000000000001</v>
      </c>
      <c r="G1551" s="93">
        <v>8</v>
      </c>
      <c r="H1551" s="4">
        <v>2789</v>
      </c>
      <c r="J1551" s="131">
        <v>2789</v>
      </c>
      <c r="K1551" s="143">
        <f t="shared" si="83"/>
        <v>0</v>
      </c>
      <c r="L1551" s="152">
        <v>42682</v>
      </c>
      <c r="M1551" s="34"/>
      <c r="N1551" s="161">
        <v>2299</v>
      </c>
      <c r="O1551" s="171">
        <f t="shared" si="84"/>
        <v>183.45000000000002</v>
      </c>
      <c r="Q1551" s="181">
        <f t="shared" si="85"/>
        <v>306.54999999999995</v>
      </c>
    </row>
    <row r="1552" spans="1:17">
      <c r="A1552" s="5" t="s">
        <v>874</v>
      </c>
      <c r="C1552" s="119">
        <v>1836</v>
      </c>
      <c r="D1552" s="7" t="s">
        <v>1286</v>
      </c>
      <c r="F1552" s="8">
        <v>0.41899999999999998</v>
      </c>
      <c r="G1552" s="93" t="s">
        <v>524</v>
      </c>
      <c r="H1552" s="4">
        <v>2670</v>
      </c>
      <c r="J1552" s="131">
        <v>2670</v>
      </c>
      <c r="K1552" s="143">
        <f t="shared" si="83"/>
        <v>0</v>
      </c>
      <c r="L1552" s="152">
        <v>42682</v>
      </c>
      <c r="M1552" s="34"/>
      <c r="N1552" s="161">
        <v>2400</v>
      </c>
      <c r="O1552" s="171">
        <f t="shared" si="84"/>
        <v>62.849999999999994</v>
      </c>
      <c r="Q1552" s="181">
        <f t="shared" si="85"/>
        <v>207.15</v>
      </c>
    </row>
    <row r="1553" spans="1:17">
      <c r="A1553" s="5" t="s">
        <v>1287</v>
      </c>
      <c r="C1553" s="119">
        <v>1837</v>
      </c>
      <c r="D1553" s="7" t="s">
        <v>982</v>
      </c>
      <c r="F1553" s="8">
        <v>3.431</v>
      </c>
      <c r="G1553" s="93">
        <v>14</v>
      </c>
      <c r="H1553" s="4">
        <v>7892</v>
      </c>
      <c r="J1553" s="131">
        <v>7892</v>
      </c>
      <c r="K1553" s="143">
        <f t="shared" si="83"/>
        <v>0</v>
      </c>
      <c r="L1553" s="152">
        <v>42684</v>
      </c>
      <c r="M1553" s="34"/>
      <c r="N1553" s="161">
        <v>4494</v>
      </c>
      <c r="O1553" s="171">
        <f t="shared" si="84"/>
        <v>514.65</v>
      </c>
      <c r="Q1553" s="181">
        <f t="shared" si="85"/>
        <v>2883.35</v>
      </c>
    </row>
    <row r="1554" spans="1:17">
      <c r="A1554" s="5" t="s">
        <v>94</v>
      </c>
      <c r="C1554" s="119">
        <v>1838</v>
      </c>
      <c r="D1554" s="7" t="s">
        <v>1288</v>
      </c>
      <c r="F1554" s="8">
        <v>1.9850000000000001</v>
      </c>
      <c r="G1554" s="93">
        <v>7</v>
      </c>
      <c r="H1554" s="4">
        <v>5419</v>
      </c>
      <c r="J1554" s="131">
        <v>5419</v>
      </c>
      <c r="K1554" s="143">
        <f t="shared" si="83"/>
        <v>0</v>
      </c>
      <c r="L1554" s="152">
        <v>42684</v>
      </c>
      <c r="M1554" s="34"/>
      <c r="N1554" s="161">
        <v>4315</v>
      </c>
      <c r="O1554" s="171">
        <f t="shared" si="84"/>
        <v>297.75</v>
      </c>
      <c r="Q1554" s="181">
        <f t="shared" si="85"/>
        <v>806.25</v>
      </c>
    </row>
    <row r="1555" spans="1:17">
      <c r="A1555" s="5" t="s">
        <v>94</v>
      </c>
      <c r="C1555" s="119">
        <v>1839</v>
      </c>
      <c r="D1555" s="7" t="s">
        <v>1289</v>
      </c>
      <c r="F1555" s="8">
        <v>1.764</v>
      </c>
      <c r="G1555" s="93">
        <v>11</v>
      </c>
      <c r="H1555" s="4">
        <v>4817</v>
      </c>
      <c r="J1555" s="131">
        <v>4817</v>
      </c>
      <c r="K1555" s="143">
        <f t="shared" si="83"/>
        <v>0</v>
      </c>
      <c r="L1555" s="152">
        <v>42684</v>
      </c>
      <c r="M1555" s="34"/>
      <c r="N1555" s="161">
        <v>4310</v>
      </c>
      <c r="O1555" s="171">
        <f t="shared" si="84"/>
        <v>264.60000000000002</v>
      </c>
      <c r="Q1555" s="181">
        <f t="shared" si="85"/>
        <v>242.39999999999998</v>
      </c>
    </row>
    <row r="1556" spans="1:17">
      <c r="A1556" s="5" t="s">
        <v>1291</v>
      </c>
      <c r="C1556" s="119">
        <v>1840</v>
      </c>
      <c r="D1556" s="7" t="s">
        <v>1290</v>
      </c>
      <c r="F1556" s="8">
        <v>3.67</v>
      </c>
      <c r="G1556" s="93">
        <v>14</v>
      </c>
      <c r="H1556" s="4">
        <v>8367</v>
      </c>
      <c r="J1556" s="131">
        <v>8367</v>
      </c>
      <c r="K1556" s="143">
        <f t="shared" si="83"/>
        <v>0</v>
      </c>
      <c r="L1556" s="152">
        <v>42685</v>
      </c>
      <c r="M1556" s="34"/>
      <c r="N1556" s="161">
        <v>6900</v>
      </c>
      <c r="O1556" s="171">
        <f t="shared" si="84"/>
        <v>550.5</v>
      </c>
      <c r="Q1556" s="181">
        <f t="shared" si="85"/>
        <v>916.5</v>
      </c>
    </row>
    <row r="1557" spans="1:17">
      <c r="A1557" s="5" t="s">
        <v>1291</v>
      </c>
      <c r="C1557" s="119">
        <v>1841</v>
      </c>
      <c r="D1557" s="7" t="s">
        <v>1290</v>
      </c>
      <c r="F1557" s="8">
        <v>0.47599999999999998</v>
      </c>
      <c r="G1557" s="93" t="s">
        <v>524</v>
      </c>
      <c r="H1557" s="4">
        <v>3134</v>
      </c>
      <c r="J1557" s="131">
        <v>3134</v>
      </c>
      <c r="K1557" s="143">
        <f t="shared" si="83"/>
        <v>0</v>
      </c>
      <c r="L1557" s="152">
        <v>42685</v>
      </c>
      <c r="M1557" s="34"/>
      <c r="N1557" s="161">
        <v>2727</v>
      </c>
      <c r="O1557" s="171">
        <f t="shared" si="84"/>
        <v>71.399999999999991</v>
      </c>
      <c r="Q1557" s="181">
        <f t="shared" si="85"/>
        <v>335.6</v>
      </c>
    </row>
    <row r="1558" spans="1:17">
      <c r="A1558" s="5" t="s">
        <v>1291</v>
      </c>
      <c r="C1558" s="119">
        <v>1842</v>
      </c>
      <c r="D1558" s="7" t="s">
        <v>540</v>
      </c>
      <c r="F1558" s="8">
        <v>2.4039999999999999</v>
      </c>
      <c r="G1558" s="93">
        <v>8</v>
      </c>
      <c r="H1558" s="4">
        <v>6112</v>
      </c>
      <c r="J1558" s="131">
        <v>6112</v>
      </c>
      <c r="K1558" s="143">
        <f t="shared" si="83"/>
        <v>0</v>
      </c>
      <c r="L1558" s="152">
        <v>42685</v>
      </c>
      <c r="M1558" s="34"/>
      <c r="N1558" s="161">
        <v>5007</v>
      </c>
      <c r="O1558" s="171">
        <f t="shared" si="84"/>
        <v>360.59999999999997</v>
      </c>
      <c r="Q1558" s="181">
        <f t="shared" si="85"/>
        <v>744.40000000000009</v>
      </c>
    </row>
    <row r="1559" spans="1:17">
      <c r="A1559" s="5" t="s">
        <v>1291</v>
      </c>
      <c r="C1559" s="119">
        <v>1843</v>
      </c>
      <c r="D1559" s="7" t="s">
        <v>547</v>
      </c>
      <c r="F1559" s="8">
        <v>4.3259999999999996</v>
      </c>
      <c r="G1559" s="93">
        <v>12</v>
      </c>
      <c r="H1559" s="4">
        <v>9864</v>
      </c>
      <c r="J1559" s="131">
        <v>9864</v>
      </c>
      <c r="K1559" s="143">
        <f t="shared" si="83"/>
        <v>0</v>
      </c>
      <c r="L1559" s="152">
        <v>42688</v>
      </c>
      <c r="M1559" s="34"/>
      <c r="N1559" s="161">
        <v>8132</v>
      </c>
      <c r="O1559" s="171">
        <f t="shared" si="84"/>
        <v>648.9</v>
      </c>
      <c r="Q1559" s="181">
        <f t="shared" si="85"/>
        <v>1083.0999999999999</v>
      </c>
    </row>
    <row r="1560" spans="1:17">
      <c r="A1560" s="5" t="s">
        <v>1291</v>
      </c>
      <c r="C1560" s="119">
        <v>1844</v>
      </c>
      <c r="D1560" s="7" t="s">
        <v>670</v>
      </c>
      <c r="F1560" s="8">
        <v>1.917</v>
      </c>
      <c r="G1560" s="93">
        <v>10</v>
      </c>
      <c r="H1560" s="4">
        <v>3949</v>
      </c>
      <c r="J1560" s="131">
        <v>3949</v>
      </c>
      <c r="K1560" s="143">
        <f t="shared" si="83"/>
        <v>0</v>
      </c>
      <c r="L1560" s="152">
        <v>42688</v>
      </c>
      <c r="M1560" s="34"/>
      <c r="N1560" s="161">
        <v>3086</v>
      </c>
      <c r="O1560" s="171">
        <f t="shared" si="84"/>
        <v>287.55</v>
      </c>
      <c r="Q1560" s="181">
        <f t="shared" si="85"/>
        <v>575.45000000000005</v>
      </c>
    </row>
    <row r="1561" spans="1:17">
      <c r="A1561" s="5" t="s">
        <v>1292</v>
      </c>
      <c r="B1561" s="68" t="s">
        <v>1294</v>
      </c>
      <c r="C1561" s="119">
        <v>1845</v>
      </c>
      <c r="D1561" s="7" t="s">
        <v>1293</v>
      </c>
      <c r="F1561" s="8">
        <v>6.8970000000000002</v>
      </c>
      <c r="G1561" s="93">
        <v>33</v>
      </c>
      <c r="H1561" s="4">
        <v>33539</v>
      </c>
      <c r="J1561" s="131">
        <v>33539</v>
      </c>
      <c r="K1561" s="143">
        <f t="shared" si="83"/>
        <v>0</v>
      </c>
      <c r="L1561" s="152">
        <v>42688</v>
      </c>
      <c r="M1561" s="34">
        <v>42710</v>
      </c>
      <c r="N1561" s="161">
        <v>22004</v>
      </c>
      <c r="O1561" s="171">
        <f t="shared" si="84"/>
        <v>1034.55</v>
      </c>
      <c r="Q1561" s="181">
        <f t="shared" si="85"/>
        <v>10500.45</v>
      </c>
    </row>
    <row r="1562" spans="1:17">
      <c r="A1562" s="5" t="s">
        <v>1214</v>
      </c>
      <c r="B1562" s="68" t="s">
        <v>1217</v>
      </c>
      <c r="C1562" s="119">
        <v>1846</v>
      </c>
      <c r="D1562" s="7" t="s">
        <v>647</v>
      </c>
      <c r="F1562" s="8">
        <v>1.5409999999999999</v>
      </c>
      <c r="G1562" s="93">
        <v>6</v>
      </c>
      <c r="H1562" s="4">
        <v>3436</v>
      </c>
      <c r="J1562" s="131">
        <v>3436</v>
      </c>
      <c r="K1562" s="143">
        <f t="shared" si="83"/>
        <v>0</v>
      </c>
      <c r="L1562" s="152">
        <v>42688</v>
      </c>
      <c r="M1562" s="34"/>
      <c r="N1562" s="161">
        <v>2820</v>
      </c>
      <c r="O1562" s="171">
        <f t="shared" si="84"/>
        <v>231.14999999999998</v>
      </c>
      <c r="Q1562" s="181">
        <f t="shared" si="85"/>
        <v>384.85</v>
      </c>
    </row>
    <row r="1563" spans="1:17">
      <c r="A1563" s="5" t="s">
        <v>1214</v>
      </c>
      <c r="B1563" s="68" t="s">
        <v>1217</v>
      </c>
      <c r="C1563" s="119">
        <v>1847</v>
      </c>
      <c r="D1563" s="7" t="s">
        <v>1026</v>
      </c>
      <c r="F1563" s="8">
        <v>1.754</v>
      </c>
      <c r="G1563" s="93">
        <v>10</v>
      </c>
      <c r="H1563" s="4">
        <v>3912</v>
      </c>
      <c r="J1563" s="131">
        <v>3912</v>
      </c>
      <c r="K1563" s="143">
        <f t="shared" si="83"/>
        <v>0</v>
      </c>
      <c r="L1563" s="152">
        <v>42688</v>
      </c>
      <c r="M1563" s="34"/>
      <c r="N1563" s="161">
        <v>3209</v>
      </c>
      <c r="O1563" s="171">
        <f t="shared" si="84"/>
        <v>263.10000000000002</v>
      </c>
      <c r="Q1563" s="181">
        <f t="shared" si="85"/>
        <v>439.9</v>
      </c>
    </row>
    <row r="1564" spans="1:17">
      <c r="A1564" s="5" t="s">
        <v>1198</v>
      </c>
      <c r="B1564" s="68">
        <v>89237754191</v>
      </c>
      <c r="C1564" s="119">
        <v>1848</v>
      </c>
      <c r="D1564" s="7" t="s">
        <v>1295</v>
      </c>
      <c r="F1564" s="8">
        <v>0.39100000000000001</v>
      </c>
      <c r="G1564" s="93">
        <v>1</v>
      </c>
      <c r="H1564" s="4">
        <v>1500</v>
      </c>
      <c r="J1564" s="131">
        <v>1500</v>
      </c>
      <c r="K1564" s="143">
        <f t="shared" si="83"/>
        <v>0</v>
      </c>
      <c r="L1564" s="152">
        <v>42688</v>
      </c>
      <c r="M1564" s="34"/>
      <c r="N1564" s="161">
        <v>1429</v>
      </c>
      <c r="O1564" s="171">
        <f t="shared" si="84"/>
        <v>58.650000000000006</v>
      </c>
      <c r="Q1564" s="181">
        <f t="shared" si="85"/>
        <v>12.349999999999994</v>
      </c>
    </row>
    <row r="1565" spans="1:17">
      <c r="A1565" s="5" t="s">
        <v>776</v>
      </c>
      <c r="B1565" s="68" t="s">
        <v>916</v>
      </c>
      <c r="C1565" s="119">
        <v>1849</v>
      </c>
      <c r="D1565" s="7" t="s">
        <v>1118</v>
      </c>
      <c r="F1565" s="8">
        <v>1.042</v>
      </c>
      <c r="G1565" s="93">
        <v>7</v>
      </c>
      <c r="H1565" s="4">
        <v>2376</v>
      </c>
      <c r="J1565" s="131">
        <v>2376</v>
      </c>
      <c r="K1565" s="143">
        <f t="shared" si="83"/>
        <v>0</v>
      </c>
      <c r="L1565" s="152">
        <v>42688</v>
      </c>
      <c r="M1565" s="34">
        <v>42702</v>
      </c>
      <c r="N1565" s="161">
        <v>1958</v>
      </c>
      <c r="O1565" s="171">
        <f t="shared" si="84"/>
        <v>156.30000000000001</v>
      </c>
      <c r="Q1565" s="181">
        <f t="shared" si="85"/>
        <v>261.7</v>
      </c>
    </row>
    <row r="1566" spans="1:17">
      <c r="A1566" s="5" t="s">
        <v>776</v>
      </c>
      <c r="B1566" s="68" t="s">
        <v>916</v>
      </c>
      <c r="C1566" s="119">
        <v>1850</v>
      </c>
      <c r="D1566" s="7" t="s">
        <v>540</v>
      </c>
      <c r="F1566" s="8">
        <v>1.202</v>
      </c>
      <c r="G1566" s="93">
        <v>5</v>
      </c>
      <c r="H1566" s="4">
        <v>2740</v>
      </c>
      <c r="J1566" s="131">
        <v>2740</v>
      </c>
      <c r="K1566" s="143">
        <f t="shared" si="83"/>
        <v>0</v>
      </c>
      <c r="L1566" s="152">
        <v>42688</v>
      </c>
      <c r="M1566" s="34">
        <v>42702</v>
      </c>
      <c r="N1566" s="161">
        <v>2260</v>
      </c>
      <c r="O1566" s="171">
        <f t="shared" si="84"/>
        <v>180.29999999999998</v>
      </c>
      <c r="Q1566" s="181">
        <f t="shared" si="85"/>
        <v>299.70000000000005</v>
      </c>
    </row>
    <row r="1567" spans="1:17">
      <c r="A1567" s="5" t="s">
        <v>1296</v>
      </c>
      <c r="B1567" s="213" t="s">
        <v>1299</v>
      </c>
      <c r="C1567" s="119">
        <v>1851</v>
      </c>
      <c r="D1567" s="7" t="s">
        <v>490</v>
      </c>
      <c r="F1567" s="8">
        <v>1.89</v>
      </c>
      <c r="G1567" s="93">
        <v>9</v>
      </c>
      <c r="H1567" s="4">
        <v>3232</v>
      </c>
      <c r="J1567" s="131">
        <v>3232</v>
      </c>
      <c r="K1567" s="143">
        <f t="shared" si="83"/>
        <v>0</v>
      </c>
      <c r="L1567" s="152">
        <v>42688</v>
      </c>
      <c r="M1567" s="34"/>
      <c r="N1567" s="161">
        <v>2476</v>
      </c>
      <c r="O1567" s="171">
        <f t="shared" si="84"/>
        <v>283.5</v>
      </c>
      <c r="Q1567" s="181">
        <f t="shared" si="85"/>
        <v>472.5</v>
      </c>
    </row>
    <row r="1568" spans="1:17">
      <c r="A1568" s="5" t="s">
        <v>1296</v>
      </c>
      <c r="C1568" s="119">
        <v>1852</v>
      </c>
      <c r="D1568" s="7" t="s">
        <v>1297</v>
      </c>
      <c r="F1568" s="8">
        <v>2.9159999999999999</v>
      </c>
      <c r="G1568" s="93">
        <v>17</v>
      </c>
      <c r="H1568" s="4">
        <v>4987</v>
      </c>
      <c r="J1568" s="131">
        <v>4987</v>
      </c>
      <c r="K1568" s="143">
        <f t="shared" si="83"/>
        <v>0</v>
      </c>
      <c r="L1568" s="152">
        <v>42688</v>
      </c>
      <c r="M1568" s="34"/>
      <c r="N1568" s="161">
        <v>3819</v>
      </c>
      <c r="O1568" s="171">
        <f t="shared" si="84"/>
        <v>437.4</v>
      </c>
      <c r="Q1568" s="181">
        <f t="shared" si="85"/>
        <v>730.6</v>
      </c>
    </row>
    <row r="1569" spans="1:17">
      <c r="A1569" s="5" t="s">
        <v>1296</v>
      </c>
      <c r="C1569" s="119">
        <v>1853</v>
      </c>
      <c r="D1569" s="7" t="s">
        <v>1298</v>
      </c>
      <c r="F1569" s="8">
        <v>3.617</v>
      </c>
      <c r="G1569" s="93">
        <v>16</v>
      </c>
      <c r="H1569" s="4">
        <v>8365</v>
      </c>
      <c r="J1569" s="131">
        <v>8365</v>
      </c>
      <c r="K1569" s="143">
        <f t="shared" si="83"/>
        <v>0</v>
      </c>
      <c r="L1569" s="152">
        <v>42688</v>
      </c>
      <c r="M1569" s="34"/>
      <c r="N1569" s="161">
        <v>6909</v>
      </c>
      <c r="O1569" s="171">
        <f t="shared" si="84"/>
        <v>542.54999999999995</v>
      </c>
      <c r="Q1569" s="181">
        <f t="shared" si="85"/>
        <v>913.45</v>
      </c>
    </row>
    <row r="1570" spans="1:17">
      <c r="A1570" s="5" t="s">
        <v>1296</v>
      </c>
      <c r="C1570" s="119">
        <v>1854</v>
      </c>
      <c r="D1570" s="7" t="s">
        <v>1298</v>
      </c>
      <c r="F1570" s="8">
        <v>7.9000000000000001E-2</v>
      </c>
      <c r="G1570" s="93" t="s">
        <v>524</v>
      </c>
      <c r="H1570" s="4">
        <v>1000</v>
      </c>
      <c r="J1570" s="131">
        <v>1000</v>
      </c>
      <c r="K1570" s="143">
        <f t="shared" si="83"/>
        <v>0</v>
      </c>
      <c r="L1570" s="152">
        <v>42688</v>
      </c>
      <c r="M1570" s="34"/>
      <c r="N1570" s="161">
        <v>1000</v>
      </c>
      <c r="O1570" s="171">
        <f t="shared" si="84"/>
        <v>11.85</v>
      </c>
      <c r="Q1570" s="181">
        <f t="shared" si="85"/>
        <v>-11.85</v>
      </c>
    </row>
    <row r="1571" spans="1:17">
      <c r="A1571" s="5" t="s">
        <v>333</v>
      </c>
      <c r="C1571" s="119">
        <v>1855</v>
      </c>
      <c r="D1571" s="7" t="s">
        <v>550</v>
      </c>
      <c r="F1571" s="8">
        <v>1.383</v>
      </c>
      <c r="G1571" s="93">
        <v>3</v>
      </c>
      <c r="H1571" s="4">
        <v>2535</v>
      </c>
      <c r="J1571" s="131">
        <v>2535</v>
      </c>
      <c r="K1571" s="143">
        <f t="shared" ref="K1571:K1634" si="86">H1571-J1571</f>
        <v>0</v>
      </c>
      <c r="L1571" s="152">
        <v>42689</v>
      </c>
      <c r="M1571" s="34"/>
      <c r="N1571" s="161">
        <v>1811</v>
      </c>
      <c r="O1571" s="171">
        <f t="shared" si="84"/>
        <v>207.45</v>
      </c>
      <c r="Q1571" s="181">
        <f t="shared" si="85"/>
        <v>516.54999999999995</v>
      </c>
    </row>
    <row r="1572" spans="1:17">
      <c r="A1572" s="5" t="s">
        <v>1267</v>
      </c>
      <c r="B1572" s="68">
        <v>89537876382</v>
      </c>
      <c r="C1572" s="119">
        <v>1856</v>
      </c>
      <c r="D1572" s="7" t="s">
        <v>1300</v>
      </c>
      <c r="F1572" s="8">
        <v>1.3779999999999999</v>
      </c>
      <c r="G1572" s="93">
        <v>7</v>
      </c>
      <c r="H1572" s="4">
        <v>3486</v>
      </c>
      <c r="J1572" s="131">
        <v>3486</v>
      </c>
      <c r="K1572" s="143">
        <f t="shared" si="86"/>
        <v>0</v>
      </c>
      <c r="L1572" s="152">
        <v>42692</v>
      </c>
      <c r="M1572" s="34">
        <v>42709</v>
      </c>
      <c r="N1572" s="161">
        <v>2935</v>
      </c>
      <c r="O1572" s="171">
        <f t="shared" si="84"/>
        <v>206.7</v>
      </c>
      <c r="Q1572" s="181">
        <f t="shared" si="85"/>
        <v>344.3</v>
      </c>
    </row>
    <row r="1573" spans="1:17">
      <c r="A1573" s="5" t="s">
        <v>874</v>
      </c>
      <c r="C1573" s="119">
        <v>1857</v>
      </c>
      <c r="D1573" s="7" t="s">
        <v>897</v>
      </c>
      <c r="F1573" s="8">
        <v>1.7609999999999999</v>
      </c>
      <c r="G1573" s="93">
        <v>8</v>
      </c>
      <c r="H1573" s="4">
        <v>4667</v>
      </c>
      <c r="J1573" s="131">
        <v>4667</v>
      </c>
      <c r="K1573" s="143">
        <f t="shared" si="86"/>
        <v>0</v>
      </c>
      <c r="L1573" s="152">
        <v>42692</v>
      </c>
      <c r="M1573" s="34">
        <v>42709</v>
      </c>
      <c r="N1573" s="161">
        <v>3962</v>
      </c>
      <c r="O1573" s="171">
        <f t="shared" ref="O1573:O1636" si="87">F1573*150</f>
        <v>264.14999999999998</v>
      </c>
      <c r="Q1573" s="181">
        <f t="shared" ref="Q1573:Q1636" si="88">H1573-N1573-O1573</f>
        <v>440.85</v>
      </c>
    </row>
    <row r="1574" spans="1:17">
      <c r="A1574" s="5" t="s">
        <v>874</v>
      </c>
      <c r="C1574" s="119">
        <v>1858</v>
      </c>
      <c r="D1574" s="7" t="s">
        <v>576</v>
      </c>
      <c r="F1574" s="8">
        <v>2.9529999999999998</v>
      </c>
      <c r="G1574" s="93">
        <v>13</v>
      </c>
      <c r="H1574" s="4">
        <v>6084</v>
      </c>
      <c r="J1574" s="131">
        <v>6084</v>
      </c>
      <c r="K1574" s="143">
        <f t="shared" si="86"/>
        <v>0</v>
      </c>
      <c r="L1574" s="152">
        <v>42692</v>
      </c>
      <c r="M1574" s="34">
        <v>42709</v>
      </c>
      <c r="N1574" s="161">
        <v>4754</v>
      </c>
      <c r="O1574" s="171">
        <f t="shared" si="87"/>
        <v>442.95</v>
      </c>
      <c r="Q1574" s="181">
        <f t="shared" si="88"/>
        <v>887.05</v>
      </c>
    </row>
    <row r="1575" spans="1:17">
      <c r="A1575" s="5" t="s">
        <v>874</v>
      </c>
      <c r="C1575" s="119">
        <v>1859</v>
      </c>
      <c r="D1575" s="7" t="s">
        <v>611</v>
      </c>
      <c r="F1575" s="8">
        <v>0.497</v>
      </c>
      <c r="G1575" s="93" t="s">
        <v>524</v>
      </c>
      <c r="H1575" s="4">
        <v>0</v>
      </c>
      <c r="K1575" s="143">
        <f t="shared" si="86"/>
        <v>0</v>
      </c>
      <c r="L1575" s="152">
        <v>42692</v>
      </c>
      <c r="M1575" s="34">
        <v>42709</v>
      </c>
      <c r="N1575" s="161">
        <v>3121</v>
      </c>
      <c r="O1575" s="171">
        <f t="shared" si="87"/>
        <v>74.55</v>
      </c>
      <c r="Q1575" s="181">
        <f t="shared" si="88"/>
        <v>-3195.55</v>
      </c>
    </row>
    <row r="1576" spans="1:17">
      <c r="A1576" s="5" t="s">
        <v>874</v>
      </c>
      <c r="C1576" s="119">
        <v>1860</v>
      </c>
      <c r="D1576" s="7" t="s">
        <v>1301</v>
      </c>
      <c r="F1576" s="8">
        <v>2.19</v>
      </c>
      <c r="G1576" s="93">
        <v>11</v>
      </c>
      <c r="H1576" s="4">
        <v>5803</v>
      </c>
      <c r="J1576" s="131">
        <v>5803</v>
      </c>
      <c r="K1576" s="143">
        <f t="shared" si="86"/>
        <v>0</v>
      </c>
      <c r="L1576" s="152">
        <v>42692</v>
      </c>
      <c r="M1576" s="34">
        <v>42709</v>
      </c>
      <c r="N1576" s="161">
        <v>4117</v>
      </c>
      <c r="O1576" s="171">
        <f t="shared" si="87"/>
        <v>328.5</v>
      </c>
      <c r="Q1576" s="181">
        <f t="shared" si="88"/>
        <v>1357.5</v>
      </c>
    </row>
    <row r="1577" spans="1:17">
      <c r="A1577" s="5" t="s">
        <v>1270</v>
      </c>
      <c r="C1577" s="119">
        <v>1861</v>
      </c>
      <c r="D1577" s="7" t="s">
        <v>1302</v>
      </c>
      <c r="F1577" s="8">
        <v>2.4390000000000001</v>
      </c>
      <c r="G1577" s="93">
        <v>14</v>
      </c>
      <c r="H1577" s="4">
        <v>6659</v>
      </c>
      <c r="I1577" s="37"/>
      <c r="J1577" s="131">
        <v>6659</v>
      </c>
      <c r="K1577" s="143">
        <f t="shared" si="86"/>
        <v>0</v>
      </c>
      <c r="L1577" s="152">
        <v>42692</v>
      </c>
      <c r="M1577" s="34"/>
      <c r="N1577" s="161">
        <v>5682</v>
      </c>
      <c r="O1577" s="171">
        <f t="shared" si="87"/>
        <v>365.85</v>
      </c>
      <c r="Q1577" s="181">
        <f t="shared" si="88"/>
        <v>611.15</v>
      </c>
    </row>
    <row r="1578" spans="1:17">
      <c r="A1578" s="5" t="s">
        <v>1270</v>
      </c>
      <c r="C1578" s="119">
        <v>1862</v>
      </c>
      <c r="D1578" s="7" t="s">
        <v>982</v>
      </c>
      <c r="F1578" s="8">
        <v>2.1989999999999998</v>
      </c>
      <c r="G1578" s="93">
        <v>9</v>
      </c>
      <c r="H1578" s="4">
        <v>4859</v>
      </c>
      <c r="I1578" s="37"/>
      <c r="J1578" s="131">
        <v>4859</v>
      </c>
      <c r="K1578" s="143">
        <f t="shared" si="86"/>
        <v>0</v>
      </c>
      <c r="L1578" s="152">
        <v>42692</v>
      </c>
      <c r="M1578" s="34"/>
      <c r="N1578" s="161">
        <v>3980</v>
      </c>
      <c r="O1578" s="171">
        <f t="shared" si="87"/>
        <v>329.84999999999997</v>
      </c>
      <c r="Q1578" s="181">
        <f t="shared" si="88"/>
        <v>549.15000000000009</v>
      </c>
    </row>
    <row r="1579" spans="1:17">
      <c r="A1579" s="5" t="s">
        <v>1144</v>
      </c>
      <c r="C1579" s="119">
        <v>1863</v>
      </c>
      <c r="D1579" s="7" t="s">
        <v>1303</v>
      </c>
      <c r="F1579" s="8">
        <v>3.7949999999999999</v>
      </c>
      <c r="G1579" s="93">
        <v>19</v>
      </c>
      <c r="H1579" s="4">
        <v>13018</v>
      </c>
      <c r="J1579" s="131">
        <v>13018</v>
      </c>
      <c r="K1579" s="143">
        <f t="shared" si="86"/>
        <v>0</v>
      </c>
      <c r="L1579" s="152">
        <v>42692</v>
      </c>
      <c r="M1579" s="34">
        <v>42709</v>
      </c>
      <c r="N1579" s="161">
        <v>11498</v>
      </c>
      <c r="O1579" s="171">
        <f t="shared" si="87"/>
        <v>569.25</v>
      </c>
      <c r="Q1579" s="181">
        <f t="shared" si="88"/>
        <v>950.75</v>
      </c>
    </row>
    <row r="1580" spans="1:17">
      <c r="A1580" s="5" t="s">
        <v>1267</v>
      </c>
      <c r="B1580" s="68">
        <v>89537876382</v>
      </c>
      <c r="C1580" s="119">
        <v>1864</v>
      </c>
      <c r="D1580" s="7" t="s">
        <v>1304</v>
      </c>
      <c r="F1580" s="8">
        <v>1.7709999999999999</v>
      </c>
      <c r="G1580" s="93">
        <v>8</v>
      </c>
      <c r="H1580" s="4">
        <v>4479</v>
      </c>
      <c r="J1580" s="131">
        <v>4479</v>
      </c>
      <c r="K1580" s="143">
        <f t="shared" si="86"/>
        <v>0</v>
      </c>
      <c r="L1580" s="152">
        <v>42696</v>
      </c>
      <c r="M1580" s="34">
        <v>42709</v>
      </c>
      <c r="N1580" s="161">
        <v>3772</v>
      </c>
      <c r="O1580" s="171">
        <f t="shared" si="87"/>
        <v>265.64999999999998</v>
      </c>
      <c r="Q1580" s="181">
        <f t="shared" si="88"/>
        <v>441.35</v>
      </c>
    </row>
    <row r="1581" spans="1:17">
      <c r="A1581" s="5" t="s">
        <v>730</v>
      </c>
      <c r="C1581" s="123">
        <v>1865</v>
      </c>
      <c r="D1581" s="7" t="s">
        <v>1307</v>
      </c>
      <c r="F1581" s="8">
        <v>1.135</v>
      </c>
      <c r="G1581" s="93">
        <v>10</v>
      </c>
      <c r="H1581" s="4">
        <v>1940</v>
      </c>
      <c r="K1581" s="143">
        <f t="shared" si="86"/>
        <v>1940</v>
      </c>
      <c r="L1581" s="152">
        <v>42697</v>
      </c>
      <c r="N1581" s="161">
        <v>1486</v>
      </c>
      <c r="O1581" s="171">
        <f t="shared" si="87"/>
        <v>170.25</v>
      </c>
      <c r="Q1581" s="181">
        <f t="shared" si="88"/>
        <v>283.75</v>
      </c>
    </row>
    <row r="1582" spans="1:17">
      <c r="A1582" s="5" t="s">
        <v>749</v>
      </c>
      <c r="C1582" s="119">
        <v>1866</v>
      </c>
      <c r="D1582" s="7" t="s">
        <v>630</v>
      </c>
      <c r="F1582" s="8">
        <v>2.7570000000000001</v>
      </c>
      <c r="G1582" s="93">
        <v>11</v>
      </c>
      <c r="H1582" s="4">
        <v>5680</v>
      </c>
      <c r="J1582" s="131">
        <v>5680</v>
      </c>
      <c r="K1582" s="143">
        <f t="shared" si="86"/>
        <v>0</v>
      </c>
      <c r="L1582" s="152">
        <v>42696</v>
      </c>
      <c r="M1582" s="34"/>
      <c r="N1582" s="161">
        <v>4438</v>
      </c>
      <c r="O1582" s="171">
        <f t="shared" si="87"/>
        <v>413.55</v>
      </c>
      <c r="Q1582" s="181">
        <f t="shared" si="88"/>
        <v>828.45</v>
      </c>
    </row>
    <row r="1583" spans="1:17">
      <c r="A1583" s="5" t="s">
        <v>730</v>
      </c>
      <c r="C1583" s="119">
        <v>1867</v>
      </c>
      <c r="D1583" s="7" t="s">
        <v>1249</v>
      </c>
      <c r="F1583" s="8">
        <v>1.0229999999999999</v>
      </c>
      <c r="G1583" s="93">
        <v>4</v>
      </c>
      <c r="H1583" s="4">
        <v>0</v>
      </c>
      <c r="K1583" s="143">
        <f t="shared" si="86"/>
        <v>0</v>
      </c>
      <c r="L1583" s="152">
        <v>42696</v>
      </c>
      <c r="M1583" s="34"/>
      <c r="N1583" s="161">
        <v>1647</v>
      </c>
      <c r="O1583" s="171">
        <f t="shared" si="87"/>
        <v>153.44999999999999</v>
      </c>
      <c r="Q1583" s="181">
        <f t="shared" si="88"/>
        <v>-1800.45</v>
      </c>
    </row>
    <row r="1584" spans="1:17">
      <c r="A1584" s="5" t="s">
        <v>1247</v>
      </c>
      <c r="B1584" s="68" t="s">
        <v>1248</v>
      </c>
      <c r="C1584" s="119">
        <v>1868</v>
      </c>
      <c r="D1584" s="7" t="s">
        <v>656</v>
      </c>
      <c r="F1584" s="8">
        <v>4.4530000000000003</v>
      </c>
      <c r="G1584" s="93">
        <v>17</v>
      </c>
      <c r="H1584" s="4">
        <v>8315</v>
      </c>
      <c r="J1584" s="131">
        <v>8315</v>
      </c>
      <c r="K1584" s="143">
        <f t="shared" si="86"/>
        <v>0</v>
      </c>
      <c r="L1584" s="152">
        <v>42696</v>
      </c>
      <c r="N1584" s="161">
        <v>5833</v>
      </c>
      <c r="O1584" s="171">
        <f t="shared" si="87"/>
        <v>667.95</v>
      </c>
      <c r="Q1584" s="181">
        <f t="shared" si="88"/>
        <v>1814.05</v>
      </c>
    </row>
    <row r="1585" spans="1:17">
      <c r="A1585" s="5" t="s">
        <v>94</v>
      </c>
      <c r="C1585" s="119">
        <v>1869</v>
      </c>
      <c r="D1585" s="7" t="s">
        <v>1305</v>
      </c>
      <c r="F1585" s="8">
        <v>0.99099999999999999</v>
      </c>
      <c r="G1585" s="93">
        <v>4</v>
      </c>
      <c r="H1585" s="4">
        <v>1710</v>
      </c>
      <c r="J1585" s="131">
        <v>1710</v>
      </c>
      <c r="K1585" s="143">
        <f t="shared" si="86"/>
        <v>0</v>
      </c>
      <c r="L1585" s="152">
        <v>42697</v>
      </c>
      <c r="M1585" s="34"/>
      <c r="N1585" s="161">
        <v>1310</v>
      </c>
      <c r="O1585" s="171">
        <f t="shared" si="87"/>
        <v>148.65</v>
      </c>
      <c r="Q1585" s="181">
        <f t="shared" si="88"/>
        <v>251.35</v>
      </c>
    </row>
    <row r="1586" spans="1:17">
      <c r="A1586" s="5" t="s">
        <v>94</v>
      </c>
      <c r="C1586" s="119">
        <v>1870</v>
      </c>
      <c r="D1586" s="7" t="s">
        <v>981</v>
      </c>
      <c r="F1586" s="8">
        <v>1.167</v>
      </c>
      <c r="G1586" s="93">
        <v>6</v>
      </c>
      <c r="H1586" s="4">
        <v>1995</v>
      </c>
      <c r="J1586" s="131">
        <v>1995</v>
      </c>
      <c r="K1586" s="143">
        <f t="shared" si="86"/>
        <v>0</v>
      </c>
      <c r="L1586" s="152">
        <v>42697</v>
      </c>
      <c r="M1586" s="34"/>
      <c r="N1586" s="161">
        <v>1528</v>
      </c>
      <c r="O1586" s="171">
        <f t="shared" si="87"/>
        <v>175.05</v>
      </c>
      <c r="Q1586" s="181">
        <f t="shared" si="88"/>
        <v>291.95</v>
      </c>
    </row>
    <row r="1587" spans="1:17">
      <c r="A1587" s="5" t="s">
        <v>94</v>
      </c>
      <c r="C1587" s="119">
        <v>1871</v>
      </c>
      <c r="D1587" s="7" t="s">
        <v>1306</v>
      </c>
      <c r="F1587" s="8">
        <v>1.0780000000000001</v>
      </c>
      <c r="G1587" s="93">
        <v>8</v>
      </c>
      <c r="H1587" s="4">
        <v>2459</v>
      </c>
      <c r="J1587" s="131">
        <v>2459</v>
      </c>
      <c r="K1587" s="143">
        <f t="shared" si="86"/>
        <v>0</v>
      </c>
      <c r="L1587" s="152">
        <v>42697</v>
      </c>
      <c r="M1587" s="34"/>
      <c r="N1587" s="161">
        <v>2026</v>
      </c>
      <c r="O1587" s="171">
        <f t="shared" si="87"/>
        <v>161.70000000000002</v>
      </c>
      <c r="Q1587" s="181">
        <f t="shared" si="88"/>
        <v>271.29999999999995</v>
      </c>
    </row>
    <row r="1588" spans="1:17">
      <c r="A1588" s="5" t="s">
        <v>412</v>
      </c>
      <c r="B1588" s="68" t="s">
        <v>1250</v>
      </c>
      <c r="C1588" s="119">
        <v>1872</v>
      </c>
      <c r="D1588" s="7" t="s">
        <v>1308</v>
      </c>
      <c r="F1588" s="8">
        <v>3.0569999999999999</v>
      </c>
      <c r="G1588" s="93">
        <v>16</v>
      </c>
      <c r="H1588" s="4">
        <v>7733</v>
      </c>
      <c r="J1588" s="131">
        <v>7733</v>
      </c>
      <c r="K1588" s="143">
        <f t="shared" si="86"/>
        <v>0</v>
      </c>
      <c r="L1588" s="152">
        <v>42697</v>
      </c>
      <c r="M1588" s="34"/>
      <c r="N1588" s="161">
        <v>6511</v>
      </c>
      <c r="O1588" s="171">
        <f t="shared" si="87"/>
        <v>458.55</v>
      </c>
      <c r="Q1588" s="181">
        <f t="shared" si="88"/>
        <v>763.45</v>
      </c>
    </row>
    <row r="1589" spans="1:17">
      <c r="A1589" s="5" t="s">
        <v>1275</v>
      </c>
      <c r="B1589" s="68" t="s">
        <v>1311</v>
      </c>
      <c r="C1589" s="119">
        <v>1873</v>
      </c>
      <c r="D1589" s="7" t="s">
        <v>679</v>
      </c>
      <c r="F1589" s="8">
        <v>2.6309999999999998</v>
      </c>
      <c r="G1589" s="93">
        <v>14</v>
      </c>
      <c r="H1589" s="4">
        <v>6657</v>
      </c>
      <c r="J1589" s="131">
        <v>6657</v>
      </c>
      <c r="K1589" s="143">
        <f t="shared" si="86"/>
        <v>0</v>
      </c>
      <c r="L1589" s="152">
        <v>42699</v>
      </c>
      <c r="M1589" s="34"/>
      <c r="N1589" s="161">
        <v>5604</v>
      </c>
      <c r="O1589" s="171">
        <f t="shared" si="87"/>
        <v>394.65</v>
      </c>
      <c r="Q1589" s="181">
        <f t="shared" si="88"/>
        <v>658.35</v>
      </c>
    </row>
    <row r="1590" spans="1:17">
      <c r="A1590" s="5" t="s">
        <v>1275</v>
      </c>
      <c r="B1590" s="68" t="s">
        <v>1311</v>
      </c>
      <c r="C1590" s="119">
        <v>1874</v>
      </c>
      <c r="D1590" s="7" t="s">
        <v>611</v>
      </c>
      <c r="F1590" s="8">
        <v>2.3109999999999999</v>
      </c>
      <c r="G1590" s="93">
        <v>10</v>
      </c>
      <c r="H1590" s="4">
        <v>5848</v>
      </c>
      <c r="J1590" s="131">
        <v>5848</v>
      </c>
      <c r="K1590" s="143">
        <f t="shared" si="86"/>
        <v>0</v>
      </c>
      <c r="L1590" s="152">
        <v>42699</v>
      </c>
      <c r="M1590" s="34"/>
      <c r="N1590" s="161">
        <v>4922</v>
      </c>
      <c r="O1590" s="171">
        <f t="shared" si="87"/>
        <v>346.65</v>
      </c>
      <c r="Q1590" s="181">
        <f t="shared" si="88"/>
        <v>579.35</v>
      </c>
    </row>
    <row r="1591" spans="1:17">
      <c r="A1591" s="5" t="s">
        <v>1275</v>
      </c>
      <c r="B1591" s="68" t="s">
        <v>1311</v>
      </c>
      <c r="C1591" s="119">
        <v>1875</v>
      </c>
      <c r="D1591" s="7" t="s">
        <v>1316</v>
      </c>
      <c r="F1591" s="8">
        <v>0.86199999999999999</v>
      </c>
      <c r="G1591" s="93">
        <v>3</v>
      </c>
      <c r="H1591" s="4">
        <v>3310</v>
      </c>
      <c r="J1591" s="131">
        <v>3310</v>
      </c>
      <c r="K1591" s="143">
        <f t="shared" si="86"/>
        <v>0</v>
      </c>
      <c r="L1591" s="152">
        <v>42699</v>
      </c>
      <c r="M1591" s="34"/>
      <c r="N1591" s="161">
        <v>2330</v>
      </c>
      <c r="O1591" s="171">
        <f t="shared" si="87"/>
        <v>129.30000000000001</v>
      </c>
      <c r="Q1591" s="181">
        <f t="shared" si="88"/>
        <v>850.7</v>
      </c>
    </row>
    <row r="1592" spans="1:17">
      <c r="A1592" s="5" t="s">
        <v>1309</v>
      </c>
      <c r="B1592" s="213" t="s">
        <v>1312</v>
      </c>
      <c r="C1592" s="119">
        <v>1876</v>
      </c>
      <c r="D1592" s="7" t="s">
        <v>1261</v>
      </c>
      <c r="F1592" s="8">
        <v>2.6360000000000001</v>
      </c>
      <c r="G1592" s="93">
        <v>12</v>
      </c>
      <c r="H1592" s="4">
        <v>5569</v>
      </c>
      <c r="I1592" s="37"/>
      <c r="J1592" s="131">
        <v>5569</v>
      </c>
      <c r="K1592" s="143">
        <f t="shared" si="86"/>
        <v>0</v>
      </c>
      <c r="L1592" s="152">
        <v>42699</v>
      </c>
      <c r="M1592" s="34"/>
      <c r="N1592" s="161">
        <v>4010</v>
      </c>
      <c r="O1592" s="171">
        <f t="shared" si="87"/>
        <v>395.40000000000003</v>
      </c>
      <c r="Q1592" s="181">
        <f t="shared" si="88"/>
        <v>1163.5999999999999</v>
      </c>
    </row>
    <row r="1593" spans="1:17">
      <c r="A1593" s="5" t="s">
        <v>749</v>
      </c>
      <c r="C1593" s="119">
        <v>1877</v>
      </c>
      <c r="D1593" s="7" t="s">
        <v>1310</v>
      </c>
      <c r="F1593" s="8">
        <v>4.3259999999999996</v>
      </c>
      <c r="G1593" s="93">
        <v>19</v>
      </c>
      <c r="H1593" s="4">
        <v>9647</v>
      </c>
      <c r="J1593" s="131">
        <v>9647</v>
      </c>
      <c r="K1593" s="143">
        <f t="shared" si="86"/>
        <v>0</v>
      </c>
      <c r="L1593" s="152">
        <v>42699</v>
      </c>
      <c r="M1593" s="34"/>
      <c r="N1593" s="161">
        <v>7916</v>
      </c>
      <c r="O1593" s="171">
        <f t="shared" si="87"/>
        <v>648.9</v>
      </c>
      <c r="Q1593" s="181">
        <f t="shared" si="88"/>
        <v>1082.0999999999999</v>
      </c>
    </row>
    <row r="1594" spans="1:17">
      <c r="A1594" s="5" t="s">
        <v>879</v>
      </c>
      <c r="C1594" s="119">
        <v>1878</v>
      </c>
      <c r="D1594" s="7" t="s">
        <v>896</v>
      </c>
      <c r="F1594" s="8">
        <v>11.786</v>
      </c>
      <c r="G1594" s="93">
        <v>55</v>
      </c>
      <c r="H1594" s="4">
        <v>20626</v>
      </c>
      <c r="J1594" s="131">
        <v>20626</v>
      </c>
      <c r="K1594" s="143">
        <f t="shared" si="86"/>
        <v>0</v>
      </c>
      <c r="L1594" s="152">
        <v>42702</v>
      </c>
      <c r="M1594" s="34"/>
      <c r="N1594" s="161">
        <v>15439</v>
      </c>
      <c r="O1594" s="171">
        <f t="shared" si="87"/>
        <v>1767.8999999999999</v>
      </c>
      <c r="Q1594" s="181">
        <f t="shared" si="88"/>
        <v>3419.1000000000004</v>
      </c>
    </row>
    <row r="1595" spans="1:17">
      <c r="A1595" s="5" t="s">
        <v>879</v>
      </c>
      <c r="C1595" s="119">
        <v>1879</v>
      </c>
      <c r="D1595" s="7" t="s">
        <v>896</v>
      </c>
      <c r="F1595" s="8">
        <v>1.4039999999999999</v>
      </c>
      <c r="G1595" s="93">
        <v>8</v>
      </c>
      <c r="H1595" s="4">
        <v>3601</v>
      </c>
      <c r="J1595" s="131">
        <v>3601</v>
      </c>
      <c r="K1595" s="143">
        <f t="shared" si="86"/>
        <v>0</v>
      </c>
      <c r="L1595" s="152">
        <v>42702</v>
      </c>
      <c r="M1595" s="34"/>
      <c r="N1595" s="161">
        <v>2640</v>
      </c>
      <c r="O1595" s="171">
        <f t="shared" si="87"/>
        <v>210.6</v>
      </c>
      <c r="Q1595" s="181">
        <f t="shared" si="88"/>
        <v>750.4</v>
      </c>
    </row>
    <row r="1596" spans="1:17">
      <c r="A1596" s="5" t="s">
        <v>879</v>
      </c>
      <c r="C1596" s="119">
        <v>1880</v>
      </c>
      <c r="D1596" s="7" t="s">
        <v>1313</v>
      </c>
      <c r="F1596" s="8">
        <v>1.397</v>
      </c>
      <c r="G1596" s="93">
        <v>6</v>
      </c>
      <c r="H1596" s="4">
        <v>2388</v>
      </c>
      <c r="J1596" s="131">
        <v>2388</v>
      </c>
      <c r="K1596" s="143">
        <f t="shared" si="86"/>
        <v>0</v>
      </c>
      <c r="L1596" s="152">
        <v>42702</v>
      </c>
      <c r="M1596" s="34"/>
      <c r="N1596" s="161">
        <v>1830</v>
      </c>
      <c r="O1596" s="171">
        <f t="shared" si="87"/>
        <v>209.55</v>
      </c>
      <c r="Q1596" s="181">
        <f t="shared" si="88"/>
        <v>348.45</v>
      </c>
    </row>
    <row r="1597" spans="1:17">
      <c r="A1597" s="5" t="s">
        <v>879</v>
      </c>
      <c r="C1597" s="119">
        <v>1881</v>
      </c>
      <c r="D1597" s="7" t="s">
        <v>895</v>
      </c>
      <c r="F1597" s="8">
        <v>1.0249999999999999</v>
      </c>
      <c r="G1597" s="93">
        <v>7</v>
      </c>
      <c r="H1597" s="4">
        <v>2628</v>
      </c>
      <c r="J1597" s="131">
        <v>2628</v>
      </c>
      <c r="K1597" s="143">
        <f t="shared" si="86"/>
        <v>0</v>
      </c>
      <c r="L1597" s="152">
        <v>42702</v>
      </c>
      <c r="M1597" s="34"/>
      <c r="N1597" s="161">
        <v>1742</v>
      </c>
      <c r="O1597" s="171">
        <f t="shared" si="87"/>
        <v>153.75</v>
      </c>
      <c r="Q1597" s="181">
        <f t="shared" si="88"/>
        <v>732.25</v>
      </c>
    </row>
    <row r="1598" spans="1:17">
      <c r="A1598" s="5" t="s">
        <v>1267</v>
      </c>
      <c r="B1598" s="68">
        <v>89537876382</v>
      </c>
      <c r="C1598" s="119">
        <v>1882</v>
      </c>
      <c r="D1598" s="7" t="s">
        <v>630</v>
      </c>
      <c r="F1598" s="8">
        <v>2.867</v>
      </c>
      <c r="G1598" s="93">
        <v>12</v>
      </c>
      <c r="H1598" s="4">
        <v>5907</v>
      </c>
      <c r="J1598" s="131">
        <v>5907</v>
      </c>
      <c r="K1598" s="143">
        <f t="shared" si="86"/>
        <v>0</v>
      </c>
      <c r="L1598" s="152">
        <v>42702</v>
      </c>
      <c r="M1598" s="34"/>
      <c r="N1598" s="161">
        <v>4615</v>
      </c>
      <c r="O1598" s="171">
        <f t="shared" si="87"/>
        <v>430.05</v>
      </c>
      <c r="Q1598" s="181">
        <f t="shared" si="88"/>
        <v>861.95</v>
      </c>
    </row>
    <row r="1599" spans="1:17">
      <c r="A1599" s="5" t="s">
        <v>1264</v>
      </c>
      <c r="B1599" s="68" t="s">
        <v>1265</v>
      </c>
      <c r="C1599" s="119">
        <v>1883</v>
      </c>
      <c r="D1599" s="7" t="s">
        <v>1314</v>
      </c>
      <c r="F1599" s="8">
        <v>8.8209999999999997</v>
      </c>
      <c r="G1599" s="93">
        <v>21</v>
      </c>
      <c r="H1599" s="4">
        <v>25845</v>
      </c>
      <c r="J1599" s="131">
        <v>25845</v>
      </c>
      <c r="K1599" s="143">
        <f t="shared" si="86"/>
        <v>0</v>
      </c>
      <c r="L1599" s="152">
        <v>42703</v>
      </c>
      <c r="M1599" s="34"/>
      <c r="N1599" s="161">
        <v>20552</v>
      </c>
      <c r="O1599" s="171">
        <f t="shared" si="87"/>
        <v>1323.1499999999999</v>
      </c>
      <c r="Q1599" s="181">
        <f t="shared" si="88"/>
        <v>3969.8500000000004</v>
      </c>
    </row>
    <row r="1600" spans="1:17">
      <c r="A1600" s="5" t="s">
        <v>34</v>
      </c>
      <c r="C1600" s="119">
        <v>1884</v>
      </c>
      <c r="D1600" s="7" t="s">
        <v>95</v>
      </c>
      <c r="F1600" s="8">
        <v>0.93</v>
      </c>
      <c r="G1600" s="93">
        <v>5</v>
      </c>
      <c r="H1600" s="4">
        <v>2650</v>
      </c>
      <c r="J1600" s="131">
        <v>2650</v>
      </c>
      <c r="K1600" s="143">
        <f t="shared" si="86"/>
        <v>0</v>
      </c>
      <c r="L1600" s="152">
        <v>42703</v>
      </c>
      <c r="M1600" s="34"/>
      <c r="N1600" s="161">
        <v>1880</v>
      </c>
      <c r="O1600" s="171">
        <f t="shared" si="87"/>
        <v>139.5</v>
      </c>
      <c r="Q1600" s="181">
        <f t="shared" si="88"/>
        <v>630.5</v>
      </c>
    </row>
    <row r="1601" spans="1:17">
      <c r="A1601" s="5" t="s">
        <v>1270</v>
      </c>
      <c r="C1601" s="119">
        <v>1885</v>
      </c>
      <c r="D1601" s="49" t="s">
        <v>1315</v>
      </c>
      <c r="E1601" s="49"/>
      <c r="F1601" s="8">
        <v>10.164</v>
      </c>
      <c r="G1601" s="93">
        <v>20</v>
      </c>
      <c r="H1601" s="4">
        <v>49987</v>
      </c>
      <c r="I1601" s="37"/>
      <c r="J1601" s="131">
        <v>49987</v>
      </c>
      <c r="K1601" s="143">
        <f t="shared" si="86"/>
        <v>0</v>
      </c>
      <c r="L1601" s="152">
        <v>42704</v>
      </c>
      <c r="M1601" s="34"/>
      <c r="N1601" s="161">
        <v>29787</v>
      </c>
      <c r="O1601" s="171">
        <f t="shared" si="87"/>
        <v>1524.6</v>
      </c>
      <c r="Q1601" s="181">
        <f t="shared" si="88"/>
        <v>18675.400000000001</v>
      </c>
    </row>
    <row r="1602" spans="1:17">
      <c r="A1602" s="5" t="s">
        <v>1270</v>
      </c>
      <c r="C1602" s="119">
        <v>1886</v>
      </c>
      <c r="D1602" s="49" t="s">
        <v>1315</v>
      </c>
      <c r="E1602" s="49"/>
      <c r="F1602" s="8">
        <v>0.70599999999999996</v>
      </c>
      <c r="G1602" s="93" t="s">
        <v>720</v>
      </c>
      <c r="H1602" s="4">
        <v>7439</v>
      </c>
      <c r="I1602" s="37"/>
      <c r="J1602" s="131">
        <v>7439</v>
      </c>
      <c r="K1602" s="143">
        <f t="shared" si="86"/>
        <v>0</v>
      </c>
      <c r="L1602" s="152">
        <v>42704</v>
      </c>
      <c r="M1602" s="34"/>
      <c r="N1602" s="161">
        <v>5847</v>
      </c>
      <c r="O1602" s="171">
        <f t="shared" si="87"/>
        <v>105.89999999999999</v>
      </c>
      <c r="Q1602" s="181">
        <f t="shared" si="88"/>
        <v>1486.1</v>
      </c>
    </row>
    <row r="1603" spans="1:17">
      <c r="A1603" s="5" t="s">
        <v>874</v>
      </c>
      <c r="C1603" s="119">
        <v>1887</v>
      </c>
      <c r="D1603" s="7" t="s">
        <v>1280</v>
      </c>
      <c r="F1603" s="8">
        <v>1.1879999999999999</v>
      </c>
      <c r="G1603" s="93">
        <v>5</v>
      </c>
      <c r="H1603" s="4">
        <v>3244</v>
      </c>
      <c r="I1603" s="37"/>
      <c r="J1603" s="131">
        <v>3244</v>
      </c>
      <c r="K1603" s="143">
        <f t="shared" si="86"/>
        <v>0</v>
      </c>
      <c r="L1603" s="152">
        <v>42705</v>
      </c>
      <c r="M1603" s="34"/>
      <c r="N1603" s="161">
        <v>2506</v>
      </c>
      <c r="O1603" s="171">
        <f t="shared" si="87"/>
        <v>178.2</v>
      </c>
      <c r="Q1603" s="181">
        <f t="shared" si="88"/>
        <v>559.79999999999995</v>
      </c>
    </row>
    <row r="1604" spans="1:17">
      <c r="A1604" s="5" t="s">
        <v>874</v>
      </c>
      <c r="C1604" s="119">
        <v>1888</v>
      </c>
      <c r="D1604" s="7" t="s">
        <v>576</v>
      </c>
      <c r="F1604" s="8">
        <v>2.0179999999999998</v>
      </c>
      <c r="G1604" s="93">
        <v>8</v>
      </c>
      <c r="H1604" s="4">
        <v>5166</v>
      </c>
      <c r="I1604" s="37"/>
      <c r="J1604" s="131">
        <v>5166</v>
      </c>
      <c r="K1604" s="143">
        <f t="shared" si="86"/>
        <v>0</v>
      </c>
      <c r="L1604" s="152">
        <v>42705</v>
      </c>
      <c r="M1604" s="34"/>
      <c r="N1604" s="161">
        <v>3428</v>
      </c>
      <c r="O1604" s="171">
        <f t="shared" si="87"/>
        <v>302.7</v>
      </c>
      <c r="Q1604" s="181">
        <f t="shared" si="88"/>
        <v>1435.3</v>
      </c>
    </row>
    <row r="1605" spans="1:17">
      <c r="A1605" s="5" t="s">
        <v>1275</v>
      </c>
      <c r="B1605" s="68" t="s">
        <v>1311</v>
      </c>
      <c r="C1605" s="119">
        <v>1889</v>
      </c>
      <c r="D1605" s="7" t="s">
        <v>1317</v>
      </c>
      <c r="F1605" s="8">
        <v>2.411</v>
      </c>
      <c r="G1605" s="93">
        <v>13</v>
      </c>
      <c r="H1605" s="4">
        <v>6099</v>
      </c>
      <c r="J1605" s="131">
        <v>6099</v>
      </c>
      <c r="K1605" s="143">
        <f t="shared" si="86"/>
        <v>0</v>
      </c>
      <c r="L1605" s="152">
        <v>42705</v>
      </c>
      <c r="M1605" s="34"/>
      <c r="N1605" s="161">
        <v>5135</v>
      </c>
      <c r="O1605" s="171">
        <f t="shared" si="87"/>
        <v>361.65</v>
      </c>
      <c r="Q1605" s="181">
        <f t="shared" si="88"/>
        <v>602.35</v>
      </c>
    </row>
    <row r="1606" spans="1:17">
      <c r="A1606" s="5" t="s">
        <v>1275</v>
      </c>
      <c r="B1606" s="68" t="s">
        <v>1311</v>
      </c>
      <c r="C1606" s="119">
        <v>1890</v>
      </c>
      <c r="D1606" s="7" t="s">
        <v>1317</v>
      </c>
      <c r="F1606" s="8">
        <v>1.359</v>
      </c>
      <c r="G1606" s="93" t="s">
        <v>720</v>
      </c>
      <c r="H1606" s="4">
        <v>9782</v>
      </c>
      <c r="J1606" s="131">
        <v>9782</v>
      </c>
      <c r="K1606" s="143">
        <f t="shared" si="86"/>
        <v>0</v>
      </c>
      <c r="L1606" s="152">
        <v>42705</v>
      </c>
      <c r="M1606" s="34"/>
      <c r="N1606" s="161">
        <v>8534</v>
      </c>
      <c r="O1606" s="171">
        <f t="shared" si="87"/>
        <v>203.85</v>
      </c>
      <c r="Q1606" s="181">
        <f t="shared" si="88"/>
        <v>1044.1500000000001</v>
      </c>
    </row>
    <row r="1607" spans="1:17">
      <c r="A1607" s="5" t="s">
        <v>1275</v>
      </c>
      <c r="B1607" s="68" t="s">
        <v>1311</v>
      </c>
      <c r="C1607" s="119">
        <v>1891</v>
      </c>
      <c r="D1607" s="7" t="s">
        <v>540</v>
      </c>
      <c r="F1607" s="8">
        <v>4.3760000000000003</v>
      </c>
      <c r="G1607" s="93">
        <v>17</v>
      </c>
      <c r="H1607" s="4">
        <v>9978</v>
      </c>
      <c r="J1607" s="131">
        <v>9978</v>
      </c>
      <c r="K1607" s="143">
        <f t="shared" si="86"/>
        <v>0</v>
      </c>
      <c r="L1607" s="152">
        <v>42705</v>
      </c>
      <c r="M1607" s="34"/>
      <c r="N1607" s="161">
        <v>8226</v>
      </c>
      <c r="O1607" s="171">
        <f t="shared" si="87"/>
        <v>656.40000000000009</v>
      </c>
      <c r="Q1607" s="181">
        <f t="shared" si="88"/>
        <v>1095.5999999999999</v>
      </c>
    </row>
    <row r="1608" spans="1:17">
      <c r="A1608" s="5" t="s">
        <v>1275</v>
      </c>
      <c r="B1608" s="68" t="s">
        <v>1311</v>
      </c>
      <c r="C1608" s="119">
        <v>1892</v>
      </c>
      <c r="D1608" s="7" t="s">
        <v>540</v>
      </c>
      <c r="F1608" s="8">
        <v>1</v>
      </c>
      <c r="G1608" s="93" t="s">
        <v>109</v>
      </c>
      <c r="H1608" s="4">
        <v>7200</v>
      </c>
      <c r="J1608" s="131">
        <v>7200</v>
      </c>
      <c r="K1608" s="143">
        <f t="shared" si="86"/>
        <v>0</v>
      </c>
      <c r="L1608" s="152">
        <v>42705</v>
      </c>
      <c r="M1608" s="34"/>
      <c r="N1608" s="161">
        <v>4721</v>
      </c>
      <c r="O1608" s="171">
        <f t="shared" si="87"/>
        <v>150</v>
      </c>
      <c r="Q1608" s="181">
        <f t="shared" si="88"/>
        <v>2329</v>
      </c>
    </row>
    <row r="1609" spans="1:17">
      <c r="A1609" s="5" t="s">
        <v>1275</v>
      </c>
      <c r="B1609" s="68" t="s">
        <v>1311</v>
      </c>
      <c r="C1609" s="119">
        <v>1893</v>
      </c>
      <c r="D1609" s="7" t="s">
        <v>1286</v>
      </c>
      <c r="F1609" s="8">
        <v>2.7970000000000002</v>
      </c>
      <c r="G1609" s="93">
        <v>14</v>
      </c>
      <c r="H1609" s="4">
        <v>6377</v>
      </c>
      <c r="J1609" s="131">
        <v>6377</v>
      </c>
      <c r="K1609" s="143">
        <f t="shared" si="86"/>
        <v>0</v>
      </c>
      <c r="L1609" s="152">
        <v>42705</v>
      </c>
      <c r="M1609" s="34"/>
      <c r="N1609" s="161">
        <v>5258</v>
      </c>
      <c r="O1609" s="171">
        <f t="shared" si="87"/>
        <v>419.55</v>
      </c>
      <c r="Q1609" s="181">
        <f t="shared" si="88"/>
        <v>699.45</v>
      </c>
    </row>
    <row r="1610" spans="1:17">
      <c r="A1610" s="5" t="s">
        <v>1275</v>
      </c>
      <c r="B1610" s="68" t="s">
        <v>1311</v>
      </c>
      <c r="C1610" s="119">
        <v>1894</v>
      </c>
      <c r="D1610" s="7" t="s">
        <v>1318</v>
      </c>
      <c r="F1610" s="8">
        <v>1.171</v>
      </c>
      <c r="G1610" s="93">
        <v>8</v>
      </c>
      <c r="H1610" s="4">
        <v>2611</v>
      </c>
      <c r="J1610" s="131">
        <v>2611</v>
      </c>
      <c r="K1610" s="143">
        <f t="shared" si="86"/>
        <v>0</v>
      </c>
      <c r="L1610" s="152">
        <v>42705</v>
      </c>
      <c r="M1610" s="34"/>
      <c r="N1610" s="161">
        <v>2142</v>
      </c>
      <c r="O1610" s="171">
        <f t="shared" si="87"/>
        <v>175.65</v>
      </c>
      <c r="Q1610" s="181">
        <f t="shared" si="88"/>
        <v>293.35000000000002</v>
      </c>
    </row>
    <row r="1611" spans="1:17">
      <c r="A1611" s="5" t="s">
        <v>1275</v>
      </c>
      <c r="B1611" s="68" t="s">
        <v>1311</v>
      </c>
      <c r="C1611" s="119">
        <v>1895</v>
      </c>
      <c r="D1611" s="7" t="s">
        <v>644</v>
      </c>
      <c r="F1611" s="8">
        <v>1.2949999999999999</v>
      </c>
      <c r="G1611" s="93">
        <v>6</v>
      </c>
      <c r="H1611" s="4">
        <v>2888</v>
      </c>
      <c r="J1611" s="131">
        <v>2888</v>
      </c>
      <c r="K1611" s="143">
        <f t="shared" si="86"/>
        <v>0</v>
      </c>
      <c r="L1611" s="152">
        <v>42705</v>
      </c>
      <c r="M1611" s="34"/>
      <c r="N1611" s="161">
        <v>2370</v>
      </c>
      <c r="O1611" s="171">
        <f t="shared" si="87"/>
        <v>194.25</v>
      </c>
      <c r="Q1611" s="181">
        <f t="shared" si="88"/>
        <v>323.75</v>
      </c>
    </row>
    <row r="1612" spans="1:17">
      <c r="A1612" s="5" t="s">
        <v>94</v>
      </c>
      <c r="C1612" s="119">
        <v>1896</v>
      </c>
      <c r="D1612" s="7" t="s">
        <v>285</v>
      </c>
      <c r="F1612" s="8">
        <v>1.0840000000000001</v>
      </c>
      <c r="G1612" s="93">
        <v>6</v>
      </c>
      <c r="H1612" s="4">
        <v>3014</v>
      </c>
      <c r="J1612" s="131">
        <v>3014</v>
      </c>
      <c r="K1612" s="143">
        <f t="shared" si="86"/>
        <v>0</v>
      </c>
      <c r="L1612" s="152">
        <v>42705</v>
      </c>
      <c r="M1612" s="34"/>
      <c r="N1612" s="161">
        <v>2580</v>
      </c>
      <c r="O1612" s="171">
        <f t="shared" si="87"/>
        <v>162.60000000000002</v>
      </c>
      <c r="Q1612" s="181">
        <f t="shared" si="88"/>
        <v>271.39999999999998</v>
      </c>
    </row>
    <row r="1613" spans="1:17">
      <c r="A1613" s="5" t="s">
        <v>1319</v>
      </c>
      <c r="B1613" s="68" t="s">
        <v>1323</v>
      </c>
      <c r="C1613" s="119">
        <v>1897</v>
      </c>
      <c r="D1613" s="7" t="s">
        <v>602</v>
      </c>
      <c r="F1613" s="8">
        <v>34.764000000000003</v>
      </c>
      <c r="G1613" s="93">
        <v>50</v>
      </c>
      <c r="H1613" s="4">
        <v>55971</v>
      </c>
      <c r="I1613" s="37"/>
      <c r="J1613" s="131">
        <v>55971</v>
      </c>
      <c r="K1613" s="143">
        <f t="shared" si="86"/>
        <v>0</v>
      </c>
      <c r="L1613" s="152">
        <v>42710</v>
      </c>
      <c r="M1613" s="34"/>
      <c r="N1613" s="161">
        <v>42064</v>
      </c>
      <c r="O1613" s="171">
        <f t="shared" si="87"/>
        <v>5214.6000000000004</v>
      </c>
      <c r="Q1613" s="181">
        <f t="shared" si="88"/>
        <v>8692.4</v>
      </c>
    </row>
    <row r="1614" spans="1:17">
      <c r="A1614" s="5" t="s">
        <v>1319</v>
      </c>
      <c r="B1614" s="68" t="s">
        <v>1323</v>
      </c>
      <c r="C1614" s="119">
        <v>1898</v>
      </c>
      <c r="D1614" s="7" t="s">
        <v>548</v>
      </c>
      <c r="F1614" s="8">
        <v>3.4710000000000001</v>
      </c>
      <c r="G1614" s="93">
        <v>8</v>
      </c>
      <c r="H1614" s="4">
        <v>7566</v>
      </c>
      <c r="I1614" s="37"/>
      <c r="J1614" s="131">
        <v>7566</v>
      </c>
      <c r="K1614" s="143">
        <f t="shared" si="86"/>
        <v>0</v>
      </c>
      <c r="L1614" s="152">
        <v>42710</v>
      </c>
      <c r="M1614" s="34"/>
      <c r="N1614" s="161">
        <v>6178</v>
      </c>
      <c r="O1614" s="171">
        <f t="shared" si="87"/>
        <v>520.65</v>
      </c>
      <c r="Q1614" s="181">
        <f t="shared" si="88"/>
        <v>867.35</v>
      </c>
    </row>
    <row r="1615" spans="1:17">
      <c r="A1615" s="5" t="s">
        <v>1319</v>
      </c>
      <c r="B1615" s="68" t="s">
        <v>1323</v>
      </c>
      <c r="C1615" s="119">
        <v>1899</v>
      </c>
      <c r="D1615" s="7" t="s">
        <v>1320</v>
      </c>
      <c r="F1615" s="8">
        <v>2.5110000000000001</v>
      </c>
      <c r="G1615" s="93">
        <v>12</v>
      </c>
      <c r="H1615" s="4">
        <v>4043</v>
      </c>
      <c r="I1615" s="37"/>
      <c r="J1615" s="131">
        <v>4043</v>
      </c>
      <c r="K1615" s="143">
        <f t="shared" si="86"/>
        <v>0</v>
      </c>
      <c r="L1615" s="152">
        <v>42710</v>
      </c>
      <c r="M1615" s="34"/>
      <c r="N1615" s="161">
        <v>3038</v>
      </c>
      <c r="O1615" s="171">
        <f t="shared" si="87"/>
        <v>376.65000000000003</v>
      </c>
      <c r="Q1615" s="181">
        <f t="shared" si="88"/>
        <v>628.34999999999991</v>
      </c>
    </row>
    <row r="1616" spans="1:17">
      <c r="A1616" s="5" t="s">
        <v>333</v>
      </c>
      <c r="C1616" s="119">
        <v>1900</v>
      </c>
      <c r="D1616" s="7" t="s">
        <v>1321</v>
      </c>
      <c r="F1616" s="8">
        <v>4.9269999999999996</v>
      </c>
      <c r="G1616" s="93">
        <v>19</v>
      </c>
      <c r="H1616" s="4">
        <v>8426</v>
      </c>
      <c r="J1616" s="131">
        <v>8426</v>
      </c>
      <c r="K1616" s="143">
        <f t="shared" si="86"/>
        <v>0</v>
      </c>
      <c r="L1616" s="152">
        <v>42710</v>
      </c>
      <c r="M1616" s="34"/>
      <c r="N1616" s="161">
        <v>5962</v>
      </c>
      <c r="O1616" s="171">
        <f t="shared" si="87"/>
        <v>739.05</v>
      </c>
      <c r="Q1616" s="181">
        <f t="shared" si="88"/>
        <v>1724.95</v>
      </c>
    </row>
    <row r="1617" spans="1:17">
      <c r="A1617" s="5" t="s">
        <v>1275</v>
      </c>
      <c r="B1617" s="68" t="s">
        <v>1311</v>
      </c>
      <c r="C1617" s="121">
        <v>1901</v>
      </c>
      <c r="D1617" s="7" t="s">
        <v>1276</v>
      </c>
      <c r="F1617" s="8">
        <v>2.2549999999999999</v>
      </c>
      <c r="G1617" s="93">
        <v>12</v>
      </c>
      <c r="H1617" s="4">
        <v>6156</v>
      </c>
      <c r="J1617" s="131">
        <v>6156</v>
      </c>
      <c r="K1617" s="143">
        <f t="shared" si="86"/>
        <v>0</v>
      </c>
      <c r="L1617" s="152">
        <v>42710</v>
      </c>
      <c r="M1617" s="34"/>
      <c r="N1617" s="161">
        <v>5254</v>
      </c>
      <c r="O1617" s="171">
        <f t="shared" si="87"/>
        <v>338.25</v>
      </c>
      <c r="Q1617" s="181">
        <f t="shared" si="88"/>
        <v>563.75</v>
      </c>
    </row>
    <row r="1618" spans="1:17">
      <c r="A1618" s="5" t="s">
        <v>465</v>
      </c>
      <c r="B1618" s="68" t="s">
        <v>868</v>
      </c>
      <c r="C1618" s="119">
        <v>1902</v>
      </c>
      <c r="D1618" s="7" t="s">
        <v>951</v>
      </c>
      <c r="F1618" s="8">
        <v>13.904</v>
      </c>
      <c r="G1618" s="93">
        <v>28</v>
      </c>
      <c r="H1618" s="4">
        <v>39289</v>
      </c>
      <c r="J1618" s="131">
        <v>39289</v>
      </c>
      <c r="K1618" s="143">
        <f t="shared" si="86"/>
        <v>0</v>
      </c>
      <c r="L1618" s="152">
        <v>42710</v>
      </c>
      <c r="M1618" s="34"/>
      <c r="N1618" s="161">
        <v>30171</v>
      </c>
      <c r="O1618" s="171">
        <f t="shared" si="87"/>
        <v>2085.6</v>
      </c>
      <c r="Q1618" s="181">
        <f t="shared" si="88"/>
        <v>7032.4</v>
      </c>
    </row>
    <row r="1619" spans="1:17">
      <c r="A1619" s="5" t="s">
        <v>921</v>
      </c>
      <c r="B1619" s="68">
        <v>89537931127</v>
      </c>
      <c r="C1619" s="119">
        <v>1903</v>
      </c>
      <c r="D1619" s="7" t="s">
        <v>1249</v>
      </c>
      <c r="F1619" s="8">
        <v>1.7350000000000001</v>
      </c>
      <c r="G1619" s="93">
        <v>7</v>
      </c>
      <c r="H1619" s="4">
        <v>3573</v>
      </c>
      <c r="I1619" s="37"/>
      <c r="J1619" s="131">
        <v>3573</v>
      </c>
      <c r="K1619" s="143">
        <f t="shared" si="86"/>
        <v>0</v>
      </c>
      <c r="L1619" s="152">
        <v>42710</v>
      </c>
      <c r="M1619" s="34"/>
      <c r="N1619" s="161">
        <v>2880</v>
      </c>
      <c r="O1619" s="171">
        <f t="shared" si="87"/>
        <v>260.25</v>
      </c>
      <c r="Q1619" s="181">
        <f t="shared" si="88"/>
        <v>432.75</v>
      </c>
    </row>
    <row r="1620" spans="1:17">
      <c r="A1620" s="5" t="s">
        <v>921</v>
      </c>
      <c r="B1620" s="68">
        <v>89537931127</v>
      </c>
      <c r="C1620" s="119">
        <v>1904</v>
      </c>
      <c r="D1620" s="7" t="s">
        <v>1322</v>
      </c>
      <c r="F1620" s="8">
        <v>1.2330000000000001</v>
      </c>
      <c r="G1620" s="93">
        <v>11</v>
      </c>
      <c r="H1620" s="4">
        <v>2749</v>
      </c>
      <c r="I1620" s="37"/>
      <c r="J1620" s="131">
        <v>2749</v>
      </c>
      <c r="K1620" s="143">
        <f t="shared" si="86"/>
        <v>0</v>
      </c>
      <c r="L1620" s="152">
        <v>42710</v>
      </c>
      <c r="M1620" s="34"/>
      <c r="N1620" s="161">
        <v>2256</v>
      </c>
      <c r="O1620" s="171">
        <f t="shared" si="87"/>
        <v>184.95000000000002</v>
      </c>
      <c r="Q1620" s="181">
        <f t="shared" si="88"/>
        <v>308.04999999999995</v>
      </c>
    </row>
    <row r="1621" spans="1:17">
      <c r="A1621" s="5" t="s">
        <v>603</v>
      </c>
      <c r="C1621" s="119">
        <v>1905</v>
      </c>
      <c r="D1621" s="7" t="s">
        <v>1324</v>
      </c>
      <c r="F1621" s="8">
        <v>2.0659999999999998</v>
      </c>
      <c r="G1621" s="93">
        <v>11</v>
      </c>
      <c r="H1621" s="4">
        <v>5298</v>
      </c>
      <c r="I1621" s="37"/>
      <c r="J1621" s="131">
        <v>5298</v>
      </c>
      <c r="K1621" s="143">
        <f t="shared" si="86"/>
        <v>0</v>
      </c>
      <c r="L1621" s="152">
        <v>42711</v>
      </c>
      <c r="M1621" s="34"/>
      <c r="N1621" s="161">
        <v>3243</v>
      </c>
      <c r="O1621" s="171">
        <f t="shared" si="87"/>
        <v>309.89999999999998</v>
      </c>
      <c r="Q1621" s="181">
        <f t="shared" si="88"/>
        <v>1745.1</v>
      </c>
    </row>
    <row r="1622" spans="1:17">
      <c r="A1622" s="5" t="s">
        <v>412</v>
      </c>
      <c r="B1622" s="68" t="s">
        <v>1250</v>
      </c>
      <c r="C1622" s="119">
        <v>1906</v>
      </c>
      <c r="D1622" s="7" t="s">
        <v>292</v>
      </c>
      <c r="F1622" s="8">
        <v>2.694</v>
      </c>
      <c r="G1622" s="93">
        <v>10</v>
      </c>
      <c r="H1622" s="4">
        <v>7115</v>
      </c>
      <c r="J1622" s="131">
        <v>7115</v>
      </c>
      <c r="K1622" s="143">
        <f t="shared" si="86"/>
        <v>0</v>
      </c>
      <c r="L1622" s="152">
        <v>42711</v>
      </c>
      <c r="M1622" s="34"/>
      <c r="N1622" s="161">
        <v>5988</v>
      </c>
      <c r="O1622" s="171">
        <f t="shared" si="87"/>
        <v>404.09999999999997</v>
      </c>
      <c r="Q1622" s="181">
        <f t="shared" si="88"/>
        <v>722.90000000000009</v>
      </c>
    </row>
    <row r="1623" spans="1:17">
      <c r="A1623" s="5" t="s">
        <v>333</v>
      </c>
      <c r="C1623" s="119">
        <v>1907</v>
      </c>
      <c r="D1623" s="7" t="s">
        <v>1326</v>
      </c>
      <c r="F1623" s="8">
        <v>5.4669999999999996</v>
      </c>
      <c r="G1623" s="93">
        <v>22</v>
      </c>
      <c r="H1623" s="4">
        <v>12835</v>
      </c>
      <c r="J1623" s="131">
        <v>12835</v>
      </c>
      <c r="K1623" s="143">
        <f t="shared" si="86"/>
        <v>0</v>
      </c>
      <c r="L1623" s="152">
        <v>42711</v>
      </c>
      <c r="M1623" s="34"/>
      <c r="N1623" s="161">
        <v>8801</v>
      </c>
      <c r="O1623" s="171">
        <f t="shared" si="87"/>
        <v>820.05</v>
      </c>
      <c r="Q1623" s="181">
        <f t="shared" si="88"/>
        <v>3213.95</v>
      </c>
    </row>
    <row r="1624" spans="1:17">
      <c r="A1624" s="5" t="s">
        <v>1247</v>
      </c>
      <c r="C1624" s="119">
        <v>1908</v>
      </c>
      <c r="D1624" s="7" t="s">
        <v>281</v>
      </c>
      <c r="F1624" s="8">
        <v>1.08</v>
      </c>
      <c r="G1624" s="93">
        <v>18</v>
      </c>
      <c r="H1624" s="4">
        <v>1847</v>
      </c>
      <c r="J1624" s="131">
        <v>1847</v>
      </c>
      <c r="K1624" s="143">
        <f t="shared" si="86"/>
        <v>0</v>
      </c>
      <c r="L1624" s="152">
        <v>42711</v>
      </c>
      <c r="M1624" s="34"/>
      <c r="N1624" s="161">
        <v>1415</v>
      </c>
      <c r="O1624" s="171">
        <f t="shared" si="87"/>
        <v>162</v>
      </c>
      <c r="Q1624" s="181">
        <f t="shared" si="88"/>
        <v>270</v>
      </c>
    </row>
    <row r="1625" spans="1:17">
      <c r="A1625" s="5" t="s">
        <v>1325</v>
      </c>
      <c r="C1625" s="119">
        <v>1909</v>
      </c>
      <c r="D1625" s="7" t="s">
        <v>1327</v>
      </c>
      <c r="F1625" s="8">
        <v>1.26</v>
      </c>
      <c r="G1625" s="93">
        <v>6</v>
      </c>
      <c r="H1625" s="4">
        <v>2961</v>
      </c>
      <c r="J1625" s="131">
        <v>2961</v>
      </c>
      <c r="K1625" s="143">
        <f t="shared" si="86"/>
        <v>0</v>
      </c>
      <c r="L1625" s="152">
        <v>42711</v>
      </c>
      <c r="M1625" s="34"/>
      <c r="N1625" s="161">
        <v>2398</v>
      </c>
      <c r="O1625" s="171">
        <f t="shared" si="87"/>
        <v>189</v>
      </c>
      <c r="Q1625" s="181">
        <f t="shared" si="88"/>
        <v>374</v>
      </c>
    </row>
    <row r="1626" spans="1:17">
      <c r="A1626" s="5" t="s">
        <v>1270</v>
      </c>
      <c r="C1626" s="119">
        <v>1910</v>
      </c>
      <c r="D1626" s="7" t="s">
        <v>1024</v>
      </c>
      <c r="F1626" s="8">
        <v>2.339</v>
      </c>
      <c r="G1626" s="93">
        <v>12</v>
      </c>
      <c r="H1626" s="4">
        <v>3999</v>
      </c>
      <c r="I1626" s="37"/>
      <c r="J1626" s="131">
        <v>3999</v>
      </c>
      <c r="K1626" s="143">
        <f t="shared" si="86"/>
        <v>0</v>
      </c>
      <c r="L1626" s="152">
        <v>42711</v>
      </c>
      <c r="M1626" s="34"/>
      <c r="N1626" s="161">
        <v>3064</v>
      </c>
      <c r="O1626" s="171">
        <f t="shared" si="87"/>
        <v>350.85</v>
      </c>
      <c r="Q1626" s="181">
        <f t="shared" si="88"/>
        <v>584.15</v>
      </c>
    </row>
    <row r="1627" spans="1:17">
      <c r="A1627" s="5" t="s">
        <v>1329</v>
      </c>
      <c r="B1627" s="213" t="s">
        <v>1328</v>
      </c>
      <c r="C1627" s="119">
        <v>1911</v>
      </c>
      <c r="D1627" s="49" t="s">
        <v>1330</v>
      </c>
      <c r="E1627" s="49"/>
      <c r="F1627" s="8">
        <v>5.6849999999999996</v>
      </c>
      <c r="G1627" s="93">
        <v>26</v>
      </c>
      <c r="H1627" s="4">
        <v>30674</v>
      </c>
      <c r="I1627" s="37"/>
      <c r="J1627" s="131">
        <v>30674</v>
      </c>
      <c r="K1627" s="143">
        <f t="shared" si="86"/>
        <v>0</v>
      </c>
      <c r="L1627" s="152">
        <v>42713</v>
      </c>
      <c r="M1627" s="34"/>
      <c r="N1627" s="161">
        <v>22827</v>
      </c>
      <c r="O1627" s="171">
        <f t="shared" si="87"/>
        <v>852.74999999999989</v>
      </c>
      <c r="Q1627" s="181">
        <f t="shared" si="88"/>
        <v>6994.25</v>
      </c>
    </row>
    <row r="1628" spans="1:17">
      <c r="A1628" s="5" t="s">
        <v>1329</v>
      </c>
      <c r="B1628" s="213" t="s">
        <v>1328</v>
      </c>
      <c r="C1628" s="119">
        <v>1912</v>
      </c>
      <c r="D1628" s="49" t="s">
        <v>1330</v>
      </c>
      <c r="E1628" s="49"/>
      <c r="F1628" s="8">
        <v>1.0880000000000001</v>
      </c>
      <c r="G1628" s="93">
        <v>4</v>
      </c>
      <c r="H1628" s="4">
        <v>13031</v>
      </c>
      <c r="I1628" s="37"/>
      <c r="J1628" s="131">
        <v>13031</v>
      </c>
      <c r="K1628" s="143">
        <f t="shared" si="86"/>
        <v>0</v>
      </c>
      <c r="L1628" s="152">
        <v>42713</v>
      </c>
      <c r="M1628" s="34"/>
      <c r="N1628" s="161">
        <v>9809</v>
      </c>
      <c r="O1628" s="171">
        <f t="shared" si="87"/>
        <v>163.20000000000002</v>
      </c>
      <c r="Q1628" s="181">
        <f t="shared" si="88"/>
        <v>3058.8</v>
      </c>
    </row>
    <row r="1629" spans="1:17">
      <c r="A1629" s="5" t="s">
        <v>1275</v>
      </c>
      <c r="C1629" s="121">
        <v>1913</v>
      </c>
      <c r="D1629" s="7" t="s">
        <v>611</v>
      </c>
      <c r="F1629" s="8">
        <v>2.5339999999999998</v>
      </c>
      <c r="G1629" s="93">
        <v>10</v>
      </c>
      <c r="H1629" s="4">
        <v>6411</v>
      </c>
      <c r="J1629" s="131">
        <v>6411</v>
      </c>
      <c r="K1629" s="143">
        <f t="shared" si="86"/>
        <v>0</v>
      </c>
      <c r="L1629" s="152">
        <v>42713</v>
      </c>
      <c r="M1629" s="34"/>
      <c r="N1629" s="161">
        <v>5397</v>
      </c>
      <c r="O1629" s="171">
        <f t="shared" si="87"/>
        <v>380.09999999999997</v>
      </c>
      <c r="Q1629" s="181">
        <f t="shared" si="88"/>
        <v>633.90000000000009</v>
      </c>
    </row>
    <row r="1630" spans="1:17">
      <c r="A1630" s="5" t="s">
        <v>1319</v>
      </c>
      <c r="C1630" s="119">
        <v>1914</v>
      </c>
      <c r="D1630" s="7" t="s">
        <v>1331</v>
      </c>
      <c r="F1630" s="8">
        <v>2.29</v>
      </c>
      <c r="G1630" s="93">
        <v>8</v>
      </c>
      <c r="H1630" s="4">
        <v>4717</v>
      </c>
      <c r="J1630" s="131">
        <v>4717</v>
      </c>
      <c r="K1630" s="143">
        <f t="shared" si="86"/>
        <v>0</v>
      </c>
      <c r="L1630" s="152">
        <v>42713</v>
      </c>
      <c r="M1630" s="34"/>
      <c r="N1630" s="161">
        <v>3458</v>
      </c>
      <c r="O1630" s="171">
        <f t="shared" si="87"/>
        <v>343.5</v>
      </c>
      <c r="Q1630" s="181">
        <f t="shared" si="88"/>
        <v>915.5</v>
      </c>
    </row>
    <row r="1631" spans="1:17">
      <c r="A1631" s="5" t="s">
        <v>1319</v>
      </c>
      <c r="C1631" s="119">
        <v>1915</v>
      </c>
      <c r="D1631" s="7" t="s">
        <v>1332</v>
      </c>
      <c r="F1631" s="8">
        <v>0.996</v>
      </c>
      <c r="G1631" s="93">
        <v>5</v>
      </c>
      <c r="H1631" s="4">
        <v>2260</v>
      </c>
      <c r="J1631" s="131">
        <v>2260</v>
      </c>
      <c r="K1631" s="143">
        <f t="shared" si="86"/>
        <v>0</v>
      </c>
      <c r="L1631" s="152">
        <v>42713</v>
      </c>
      <c r="M1631" s="34"/>
      <c r="N1631" s="161">
        <v>1510</v>
      </c>
      <c r="O1631" s="171">
        <f t="shared" si="87"/>
        <v>149.4</v>
      </c>
      <c r="Q1631" s="181">
        <f t="shared" si="88"/>
        <v>600.6</v>
      </c>
    </row>
    <row r="1632" spans="1:17">
      <c r="A1632" s="5" t="s">
        <v>1319</v>
      </c>
      <c r="C1632" s="119">
        <v>1916</v>
      </c>
      <c r="D1632" s="7" t="s">
        <v>991</v>
      </c>
      <c r="F1632" s="8">
        <v>3.085</v>
      </c>
      <c r="G1632" s="93">
        <v>14</v>
      </c>
      <c r="H1632" s="4">
        <v>5275</v>
      </c>
      <c r="J1632" s="131">
        <v>5275</v>
      </c>
      <c r="K1632" s="143">
        <f t="shared" si="86"/>
        <v>0</v>
      </c>
      <c r="L1632" s="152">
        <v>42713</v>
      </c>
      <c r="M1632" s="34"/>
      <c r="N1632" s="161">
        <v>3732</v>
      </c>
      <c r="O1632" s="171">
        <f t="shared" si="87"/>
        <v>462.75</v>
      </c>
      <c r="Q1632" s="181">
        <f t="shared" si="88"/>
        <v>1080.25</v>
      </c>
    </row>
    <row r="1633" spans="1:17">
      <c r="A1633" s="5" t="s">
        <v>1319</v>
      </c>
      <c r="C1633" s="119">
        <v>1917</v>
      </c>
      <c r="D1633" s="7" t="s">
        <v>529</v>
      </c>
      <c r="F1633" s="8">
        <v>2.9750000000000001</v>
      </c>
      <c r="G1633" s="93">
        <v>3</v>
      </c>
      <c r="H1633" s="4">
        <v>7630</v>
      </c>
      <c r="J1633" s="131">
        <v>7630</v>
      </c>
      <c r="K1633" s="143">
        <f t="shared" si="86"/>
        <v>0</v>
      </c>
      <c r="L1633" s="152">
        <v>42713</v>
      </c>
      <c r="M1633" s="34"/>
      <c r="N1633" s="161">
        <v>3750</v>
      </c>
      <c r="O1633" s="171">
        <f t="shared" si="87"/>
        <v>446.25</v>
      </c>
      <c r="Q1633" s="181">
        <f t="shared" si="88"/>
        <v>3433.75</v>
      </c>
    </row>
    <row r="1634" spans="1:17">
      <c r="A1634" s="5" t="s">
        <v>366</v>
      </c>
      <c r="C1634" s="119">
        <v>1918</v>
      </c>
      <c r="D1634" s="7" t="s">
        <v>261</v>
      </c>
      <c r="F1634" s="8">
        <v>0.19400000000000001</v>
      </c>
      <c r="G1634" s="93">
        <v>2</v>
      </c>
      <c r="H1634" s="4">
        <v>2530</v>
      </c>
      <c r="J1634" s="131">
        <v>2530</v>
      </c>
      <c r="K1634" s="143">
        <f t="shared" si="86"/>
        <v>0</v>
      </c>
      <c r="L1634" s="152">
        <v>42713</v>
      </c>
      <c r="M1634" s="34"/>
      <c r="N1634" s="161">
        <v>1413</v>
      </c>
      <c r="O1634" s="171">
        <f t="shared" si="87"/>
        <v>29.1</v>
      </c>
      <c r="Q1634" s="181">
        <f t="shared" si="88"/>
        <v>1087.9000000000001</v>
      </c>
    </row>
    <row r="1635" spans="1:17">
      <c r="A1635" s="5" t="s">
        <v>391</v>
      </c>
      <c r="B1635" s="68" t="s">
        <v>1347</v>
      </c>
      <c r="C1635" s="119">
        <v>1919</v>
      </c>
      <c r="D1635" s="7" t="s">
        <v>1333</v>
      </c>
      <c r="F1635" s="8">
        <v>4.9539999999999997</v>
      </c>
      <c r="G1635" s="93">
        <v>17</v>
      </c>
      <c r="H1635" s="4">
        <v>9324</v>
      </c>
      <c r="I1635" s="37"/>
      <c r="J1635" s="131">
        <v>9324</v>
      </c>
      <c r="K1635" s="143">
        <f t="shared" ref="K1635:K1660" si="89">H1635-J1635</f>
        <v>0</v>
      </c>
      <c r="L1635" s="152">
        <v>42713</v>
      </c>
      <c r="M1635" s="34"/>
      <c r="N1635" s="161">
        <v>6182</v>
      </c>
      <c r="O1635" s="171">
        <f t="shared" si="87"/>
        <v>743.09999999999991</v>
      </c>
      <c r="Q1635" s="181">
        <f t="shared" si="88"/>
        <v>2398.9</v>
      </c>
    </row>
    <row r="1636" spans="1:17">
      <c r="A1636" s="5" t="s">
        <v>1275</v>
      </c>
      <c r="B1636" s="68" t="s">
        <v>1311</v>
      </c>
      <c r="C1636" s="121">
        <v>1920</v>
      </c>
      <c r="D1636" s="7" t="s">
        <v>696</v>
      </c>
      <c r="F1636" s="8">
        <v>1.0449999999999999</v>
      </c>
      <c r="G1636" s="93">
        <v>4</v>
      </c>
      <c r="H1636" s="4">
        <v>2643</v>
      </c>
      <c r="J1636" s="131">
        <v>2643</v>
      </c>
      <c r="K1636" s="143">
        <f t="shared" si="89"/>
        <v>0</v>
      </c>
      <c r="L1636" s="152">
        <v>42713</v>
      </c>
      <c r="M1636" s="34"/>
      <c r="N1636" s="161">
        <v>1965</v>
      </c>
      <c r="O1636" s="171">
        <f t="shared" si="87"/>
        <v>156.75</v>
      </c>
      <c r="Q1636" s="181">
        <f t="shared" si="88"/>
        <v>521.25</v>
      </c>
    </row>
    <row r="1637" spans="1:17">
      <c r="A1637" s="5" t="s">
        <v>603</v>
      </c>
      <c r="C1637" s="119">
        <v>1921</v>
      </c>
      <c r="D1637" s="49" t="s">
        <v>974</v>
      </c>
      <c r="E1637" s="49"/>
      <c r="F1637" s="8">
        <v>0.93799999999999994</v>
      </c>
      <c r="G1637" s="93">
        <v>8</v>
      </c>
      <c r="H1637" s="4">
        <v>0</v>
      </c>
      <c r="K1637" s="143">
        <f t="shared" si="89"/>
        <v>0</v>
      </c>
      <c r="L1637" s="152">
        <v>42713</v>
      </c>
      <c r="N1637" s="161">
        <v>0</v>
      </c>
      <c r="O1637" s="171">
        <f t="shared" ref="O1637:O1700" si="90">F1637*150</f>
        <v>140.69999999999999</v>
      </c>
      <c r="Q1637" s="181">
        <f t="shared" ref="Q1637:Q1688" si="91">H1637-N1637-O1637</f>
        <v>-140.69999999999999</v>
      </c>
    </row>
    <row r="1638" spans="1:17">
      <c r="A1638" s="5" t="s">
        <v>603</v>
      </c>
      <c r="C1638" s="119">
        <v>1922</v>
      </c>
      <c r="D1638" s="49" t="s">
        <v>974</v>
      </c>
      <c r="E1638" s="49"/>
      <c r="F1638" s="8">
        <v>0.40300000000000002</v>
      </c>
      <c r="G1638" s="93" t="s">
        <v>524</v>
      </c>
      <c r="H1638" s="4">
        <v>0</v>
      </c>
      <c r="K1638" s="143">
        <f t="shared" si="89"/>
        <v>0</v>
      </c>
      <c r="L1638" s="152">
        <v>42713</v>
      </c>
      <c r="M1638" s="34"/>
      <c r="N1638" s="161">
        <v>0</v>
      </c>
      <c r="O1638" s="171">
        <f t="shared" si="90"/>
        <v>60.45</v>
      </c>
      <c r="Q1638" s="181">
        <f t="shared" si="91"/>
        <v>-60.45</v>
      </c>
    </row>
    <row r="1639" spans="1:17">
      <c r="A1639" s="5" t="s">
        <v>1334</v>
      </c>
      <c r="B1639" s="68" t="s">
        <v>1335</v>
      </c>
      <c r="C1639" s="119">
        <v>1923</v>
      </c>
      <c r="D1639" s="7" t="s">
        <v>540</v>
      </c>
      <c r="F1639" s="8">
        <v>2.4369999999999998</v>
      </c>
      <c r="G1639" s="93">
        <v>12</v>
      </c>
      <c r="H1639" s="4">
        <v>6656</v>
      </c>
      <c r="J1639" s="131">
        <v>6656</v>
      </c>
      <c r="K1639" s="143">
        <f t="shared" si="89"/>
        <v>0</v>
      </c>
      <c r="L1639" s="152">
        <v>42716</v>
      </c>
      <c r="M1639" s="34"/>
      <c r="N1639" s="161">
        <v>5351</v>
      </c>
      <c r="O1639" s="171">
        <f t="shared" si="90"/>
        <v>365.54999999999995</v>
      </c>
      <c r="Q1639" s="181">
        <f t="shared" si="91"/>
        <v>939.45</v>
      </c>
    </row>
    <row r="1640" spans="1:17">
      <c r="A1640" s="5" t="s">
        <v>1336</v>
      </c>
      <c r="B1640" s="68" t="s">
        <v>1339</v>
      </c>
      <c r="C1640" s="119">
        <v>1924</v>
      </c>
      <c r="D1640" s="7" t="s">
        <v>1337</v>
      </c>
      <c r="F1640" s="8">
        <v>2.6680000000000001</v>
      </c>
      <c r="G1640" s="93">
        <v>6</v>
      </c>
      <c r="H1640" s="4">
        <v>6669</v>
      </c>
      <c r="J1640" s="131">
        <v>6669</v>
      </c>
      <c r="K1640" s="143">
        <f t="shared" si="89"/>
        <v>0</v>
      </c>
      <c r="L1640" s="152">
        <v>42716</v>
      </c>
      <c r="M1640" s="34"/>
      <c r="N1640" s="161">
        <v>3495</v>
      </c>
      <c r="O1640" s="171">
        <f t="shared" si="90"/>
        <v>400.20000000000005</v>
      </c>
      <c r="Q1640" s="181">
        <f t="shared" si="91"/>
        <v>2773.8</v>
      </c>
    </row>
    <row r="1641" spans="1:17">
      <c r="A1641" s="5" t="s">
        <v>1264</v>
      </c>
      <c r="B1641" s="68" t="s">
        <v>1265</v>
      </c>
      <c r="C1641" s="119">
        <v>1925</v>
      </c>
      <c r="D1641" s="7" t="s">
        <v>1241</v>
      </c>
      <c r="F1641" s="8">
        <v>3.3969999999999998</v>
      </c>
      <c r="G1641" s="93">
        <v>6</v>
      </c>
      <c r="H1641" s="4">
        <v>7707</v>
      </c>
      <c r="J1641" s="131">
        <v>7707</v>
      </c>
      <c r="K1641" s="143">
        <f t="shared" si="89"/>
        <v>0</v>
      </c>
      <c r="L1641" s="152">
        <v>42716</v>
      </c>
      <c r="M1641" s="34"/>
      <c r="N1641" s="161">
        <v>6348</v>
      </c>
      <c r="O1641" s="171">
        <f t="shared" si="90"/>
        <v>509.54999999999995</v>
      </c>
      <c r="Q1641" s="181">
        <f t="shared" si="91"/>
        <v>849.45</v>
      </c>
    </row>
    <row r="1642" spans="1:17">
      <c r="A1642" s="5" t="s">
        <v>1264</v>
      </c>
      <c r="B1642" s="68" t="s">
        <v>1265</v>
      </c>
      <c r="C1642" s="119">
        <v>1926</v>
      </c>
      <c r="D1642" s="7" t="s">
        <v>1266</v>
      </c>
      <c r="F1642" s="8">
        <v>0.72</v>
      </c>
      <c r="G1642" s="93">
        <v>3</v>
      </c>
      <c r="H1642" s="4">
        <v>5250</v>
      </c>
      <c r="J1642" s="131">
        <v>5250</v>
      </c>
      <c r="K1642" s="143">
        <f t="shared" si="89"/>
        <v>0</v>
      </c>
      <c r="L1642" s="152">
        <v>42716</v>
      </c>
      <c r="M1642" s="34"/>
      <c r="N1642" s="161">
        <v>4200</v>
      </c>
      <c r="O1642" s="171">
        <f t="shared" si="90"/>
        <v>108</v>
      </c>
      <c r="Q1642" s="181">
        <f t="shared" si="91"/>
        <v>942</v>
      </c>
    </row>
    <row r="1643" spans="1:17">
      <c r="A1643" s="5" t="s">
        <v>975</v>
      </c>
      <c r="C1643" s="119">
        <v>1927</v>
      </c>
      <c r="D1643" s="49" t="s">
        <v>523</v>
      </c>
      <c r="E1643" s="49"/>
      <c r="F1643" s="8">
        <v>13.506</v>
      </c>
      <c r="G1643" s="93">
        <v>44</v>
      </c>
      <c r="H1643" s="4">
        <v>47616</v>
      </c>
      <c r="J1643" s="131">
        <v>47616</v>
      </c>
      <c r="K1643" s="143">
        <f t="shared" si="89"/>
        <v>0</v>
      </c>
      <c r="L1643" s="152">
        <v>42716</v>
      </c>
      <c r="M1643" s="34"/>
      <c r="N1643" s="161">
        <v>38857</v>
      </c>
      <c r="O1643" s="171">
        <f t="shared" si="90"/>
        <v>2025.9</v>
      </c>
      <c r="Q1643" s="181">
        <f t="shared" si="91"/>
        <v>6733.1</v>
      </c>
    </row>
    <row r="1644" spans="1:17">
      <c r="A1644" s="5" t="s">
        <v>975</v>
      </c>
      <c r="C1644" s="119">
        <v>1928</v>
      </c>
      <c r="D1644" s="49" t="s">
        <v>523</v>
      </c>
      <c r="E1644" s="49"/>
      <c r="F1644" s="8">
        <v>1.1000000000000001</v>
      </c>
      <c r="G1644" s="93" t="s">
        <v>720</v>
      </c>
      <c r="H1644" s="4">
        <v>11650</v>
      </c>
      <c r="J1644" s="131">
        <v>11650</v>
      </c>
      <c r="K1644" s="143">
        <f t="shared" si="89"/>
        <v>0</v>
      </c>
      <c r="L1644" s="152">
        <v>42716</v>
      </c>
      <c r="M1644" s="34"/>
      <c r="N1644" s="161">
        <v>10147</v>
      </c>
      <c r="O1644" s="171">
        <f t="shared" si="90"/>
        <v>165</v>
      </c>
      <c r="Q1644" s="181">
        <f t="shared" si="91"/>
        <v>1338</v>
      </c>
    </row>
    <row r="1645" spans="1:17">
      <c r="A1645" s="5" t="s">
        <v>975</v>
      </c>
      <c r="C1645" s="119">
        <v>1929</v>
      </c>
      <c r="D1645" s="7" t="s">
        <v>951</v>
      </c>
      <c r="F1645" s="8">
        <v>1.9750000000000001</v>
      </c>
      <c r="G1645" s="93">
        <v>2</v>
      </c>
      <c r="H1645" s="4">
        <v>4069</v>
      </c>
      <c r="J1645" s="131">
        <v>4069</v>
      </c>
      <c r="K1645" s="143">
        <f t="shared" si="89"/>
        <v>0</v>
      </c>
      <c r="L1645" s="152">
        <v>42716</v>
      </c>
      <c r="M1645" s="34"/>
      <c r="N1645" s="161">
        <v>3614</v>
      </c>
      <c r="O1645" s="171">
        <f t="shared" si="90"/>
        <v>296.25</v>
      </c>
      <c r="Q1645" s="181">
        <f t="shared" si="91"/>
        <v>158.75</v>
      </c>
    </row>
    <row r="1646" spans="1:17">
      <c r="A1646" s="5" t="s">
        <v>879</v>
      </c>
      <c r="C1646" s="119">
        <v>1930</v>
      </c>
      <c r="D1646" s="7" t="s">
        <v>1019</v>
      </c>
      <c r="F1646" s="8">
        <v>1.6319999999999999</v>
      </c>
      <c r="G1646" s="93">
        <v>20</v>
      </c>
      <c r="H1646" s="4">
        <v>4486</v>
      </c>
      <c r="J1646" s="131">
        <v>4486</v>
      </c>
      <c r="K1646" s="143">
        <f t="shared" si="89"/>
        <v>0</v>
      </c>
      <c r="L1646" s="152">
        <v>42718</v>
      </c>
      <c r="M1646" s="34"/>
      <c r="N1646" s="161">
        <v>2780</v>
      </c>
      <c r="O1646" s="171">
        <f t="shared" si="90"/>
        <v>244.79999999999998</v>
      </c>
      <c r="Q1646" s="181">
        <f t="shared" si="91"/>
        <v>1461.2</v>
      </c>
    </row>
    <row r="1647" spans="1:17">
      <c r="A1647" s="5" t="s">
        <v>879</v>
      </c>
      <c r="C1647" s="119">
        <v>1931</v>
      </c>
      <c r="D1647" s="7" t="s">
        <v>733</v>
      </c>
      <c r="F1647" s="8">
        <v>1.589</v>
      </c>
      <c r="G1647" s="93">
        <v>9</v>
      </c>
      <c r="H1647" s="4">
        <v>4475</v>
      </c>
      <c r="J1647" s="131">
        <v>4475</v>
      </c>
      <c r="K1647" s="143">
        <f t="shared" si="89"/>
        <v>0</v>
      </c>
      <c r="L1647" s="152">
        <v>42718</v>
      </c>
      <c r="M1647" s="34"/>
      <c r="N1647" s="161">
        <v>2956</v>
      </c>
      <c r="O1647" s="171">
        <f t="shared" si="90"/>
        <v>238.35</v>
      </c>
      <c r="Q1647" s="181">
        <f t="shared" si="91"/>
        <v>1280.6500000000001</v>
      </c>
    </row>
    <row r="1648" spans="1:17">
      <c r="A1648" s="5" t="s">
        <v>1214</v>
      </c>
      <c r="B1648" s="68" t="s">
        <v>1217</v>
      </c>
      <c r="C1648" s="119">
        <v>1932</v>
      </c>
      <c r="D1648" s="7" t="s">
        <v>1338</v>
      </c>
      <c r="F1648" s="8">
        <v>1.7070000000000001</v>
      </c>
      <c r="G1648" s="93">
        <v>8</v>
      </c>
      <c r="H1648" s="4">
        <v>5684</v>
      </c>
      <c r="J1648" s="131">
        <v>5684</v>
      </c>
      <c r="K1648" s="143">
        <f t="shared" si="89"/>
        <v>0</v>
      </c>
      <c r="L1648" s="152">
        <v>42718</v>
      </c>
      <c r="M1648" s="34"/>
      <c r="N1648" s="161">
        <v>5001</v>
      </c>
      <c r="O1648" s="171">
        <f t="shared" si="90"/>
        <v>256.05</v>
      </c>
      <c r="Q1648" s="181">
        <f t="shared" si="91"/>
        <v>426.95</v>
      </c>
    </row>
    <row r="1649" spans="1:17">
      <c r="A1649" s="5" t="s">
        <v>94</v>
      </c>
      <c r="C1649" s="119">
        <v>1933</v>
      </c>
      <c r="D1649" s="7" t="s">
        <v>523</v>
      </c>
      <c r="F1649" s="8">
        <v>8.5909999999999993</v>
      </c>
      <c r="G1649" s="93">
        <v>21</v>
      </c>
      <c r="H1649" s="4">
        <v>14691</v>
      </c>
      <c r="J1649" s="131">
        <v>14691</v>
      </c>
      <c r="K1649" s="143">
        <f t="shared" si="89"/>
        <v>0</v>
      </c>
      <c r="L1649" s="152">
        <v>42718</v>
      </c>
      <c r="M1649" s="34"/>
      <c r="N1649" s="161">
        <v>11310</v>
      </c>
      <c r="O1649" s="171">
        <f t="shared" si="90"/>
        <v>1288.6499999999999</v>
      </c>
      <c r="Q1649" s="181">
        <f t="shared" si="91"/>
        <v>2092.3500000000004</v>
      </c>
    </row>
    <row r="1650" spans="1:17">
      <c r="A1650" s="5" t="s">
        <v>94</v>
      </c>
      <c r="C1650" s="119">
        <v>1934</v>
      </c>
      <c r="D1650" s="7" t="s">
        <v>523</v>
      </c>
      <c r="F1650" s="8">
        <v>4.9530000000000003</v>
      </c>
      <c r="G1650" s="93">
        <v>6</v>
      </c>
      <c r="H1650" s="4">
        <v>29719</v>
      </c>
      <c r="J1650" s="131">
        <v>29719</v>
      </c>
      <c r="K1650" s="143">
        <f t="shared" si="89"/>
        <v>0</v>
      </c>
      <c r="L1650" s="152">
        <v>42718</v>
      </c>
      <c r="M1650" s="34"/>
      <c r="N1650" s="161">
        <v>21628</v>
      </c>
      <c r="O1650" s="171">
        <f t="shared" si="90"/>
        <v>742.95</v>
      </c>
      <c r="Q1650" s="181">
        <f t="shared" si="91"/>
        <v>7348.05</v>
      </c>
    </row>
    <row r="1651" spans="1:17">
      <c r="A1651" s="5" t="s">
        <v>94</v>
      </c>
      <c r="C1651" s="119">
        <v>1935</v>
      </c>
      <c r="D1651" s="7" t="s">
        <v>540</v>
      </c>
      <c r="F1651" s="8">
        <v>0.98</v>
      </c>
      <c r="G1651" s="93">
        <v>6</v>
      </c>
      <c r="H1651" s="4">
        <v>2280</v>
      </c>
      <c r="J1651" s="131">
        <v>2280</v>
      </c>
      <c r="K1651" s="143">
        <f t="shared" si="89"/>
        <v>0</v>
      </c>
      <c r="L1651" s="152">
        <v>42718</v>
      </c>
      <c r="M1651" s="34"/>
      <c r="N1651" s="161">
        <v>1880</v>
      </c>
      <c r="O1651" s="171">
        <f t="shared" si="90"/>
        <v>147</v>
      </c>
      <c r="Q1651" s="181">
        <f t="shared" si="91"/>
        <v>253</v>
      </c>
    </row>
    <row r="1652" spans="1:17">
      <c r="A1652" s="5" t="s">
        <v>890</v>
      </c>
      <c r="B1652" s="68" t="s">
        <v>893</v>
      </c>
      <c r="C1652" s="119">
        <v>1936</v>
      </c>
      <c r="D1652" s="7" t="s">
        <v>1115</v>
      </c>
      <c r="F1652" s="8">
        <v>3.3180000000000001</v>
      </c>
      <c r="G1652" s="93">
        <v>21</v>
      </c>
      <c r="H1652" s="4">
        <v>9137</v>
      </c>
      <c r="J1652" s="131">
        <v>9137</v>
      </c>
      <c r="K1652" s="143">
        <f t="shared" si="89"/>
        <v>0</v>
      </c>
      <c r="L1652" s="152">
        <v>42718</v>
      </c>
      <c r="M1652" s="34"/>
      <c r="N1652" s="161">
        <v>7303</v>
      </c>
      <c r="O1652" s="171">
        <f t="shared" si="90"/>
        <v>497.7</v>
      </c>
      <c r="Q1652" s="181">
        <f t="shared" si="91"/>
        <v>1336.3</v>
      </c>
    </row>
    <row r="1653" spans="1:17">
      <c r="A1653" s="5" t="s">
        <v>874</v>
      </c>
      <c r="C1653" s="119">
        <v>1937</v>
      </c>
      <c r="D1653" s="7" t="s">
        <v>644</v>
      </c>
      <c r="F1653" s="8">
        <v>1.5940000000000001</v>
      </c>
      <c r="G1653" s="93">
        <v>6</v>
      </c>
      <c r="H1653" s="4">
        <v>3805</v>
      </c>
      <c r="I1653" s="37"/>
      <c r="J1653" s="131">
        <v>3805</v>
      </c>
      <c r="K1653" s="143">
        <f t="shared" si="89"/>
        <v>0</v>
      </c>
      <c r="L1653" s="152">
        <v>42719</v>
      </c>
      <c r="M1653" s="34"/>
      <c r="N1653" s="161">
        <v>3167</v>
      </c>
      <c r="O1653" s="171">
        <f t="shared" si="90"/>
        <v>239.10000000000002</v>
      </c>
      <c r="Q1653" s="181">
        <f t="shared" si="91"/>
        <v>398.9</v>
      </c>
    </row>
    <row r="1654" spans="1:17">
      <c r="A1654" s="5" t="s">
        <v>874</v>
      </c>
      <c r="C1654" s="119">
        <v>1938</v>
      </c>
      <c r="D1654" s="7" t="s">
        <v>764</v>
      </c>
      <c r="F1654" s="8">
        <v>3.8919999999999999</v>
      </c>
      <c r="G1654" s="93">
        <v>18</v>
      </c>
      <c r="H1654" s="4">
        <v>8267</v>
      </c>
      <c r="I1654" s="37"/>
      <c r="J1654" s="131">
        <v>8267</v>
      </c>
      <c r="K1654" s="143">
        <f t="shared" si="89"/>
        <v>0</v>
      </c>
      <c r="L1654" s="152">
        <v>42719</v>
      </c>
      <c r="M1654" s="34"/>
      <c r="N1654" s="161">
        <v>6518</v>
      </c>
      <c r="O1654" s="171">
        <f t="shared" si="90"/>
        <v>583.79999999999995</v>
      </c>
      <c r="Q1654" s="181">
        <f t="shared" si="91"/>
        <v>1165.2</v>
      </c>
    </row>
    <row r="1655" spans="1:17">
      <c r="A1655" s="5" t="s">
        <v>776</v>
      </c>
      <c r="B1655" s="68" t="s">
        <v>916</v>
      </c>
      <c r="C1655" s="119">
        <v>1939</v>
      </c>
      <c r="D1655" s="7" t="s">
        <v>656</v>
      </c>
      <c r="F1655" s="8">
        <v>3.6589999999999998</v>
      </c>
      <c r="G1655" s="93">
        <v>2</v>
      </c>
      <c r="H1655" s="4">
        <v>4793</v>
      </c>
      <c r="J1655" s="131">
        <v>4793</v>
      </c>
      <c r="K1655" s="143">
        <f t="shared" si="89"/>
        <v>0</v>
      </c>
      <c r="L1655" s="152">
        <v>42719</v>
      </c>
      <c r="M1655" s="34"/>
      <c r="N1655" s="161">
        <v>3330</v>
      </c>
      <c r="O1655" s="171">
        <f t="shared" si="90"/>
        <v>548.85</v>
      </c>
      <c r="Q1655" s="181">
        <f t="shared" si="91"/>
        <v>914.15</v>
      </c>
    </row>
    <row r="1656" spans="1:17">
      <c r="A1656" s="5" t="s">
        <v>1336</v>
      </c>
      <c r="B1656" s="68" t="s">
        <v>1339</v>
      </c>
      <c r="C1656" s="119">
        <v>1940</v>
      </c>
      <c r="D1656" s="7" t="s">
        <v>723</v>
      </c>
      <c r="F1656" s="8">
        <v>4.9859999999999998</v>
      </c>
      <c r="G1656" s="93">
        <v>16</v>
      </c>
      <c r="H1656" s="4">
        <v>12613</v>
      </c>
      <c r="J1656" s="131">
        <v>12613</v>
      </c>
      <c r="K1656" s="143">
        <f t="shared" si="89"/>
        <v>0</v>
      </c>
      <c r="L1656" s="152">
        <v>42720</v>
      </c>
      <c r="M1656" s="34"/>
      <c r="N1656" s="161">
        <v>10618</v>
      </c>
      <c r="O1656" s="171">
        <f t="shared" si="90"/>
        <v>747.9</v>
      </c>
      <c r="Q1656" s="181">
        <f t="shared" si="91"/>
        <v>1247.0999999999999</v>
      </c>
    </row>
    <row r="1657" spans="1:17">
      <c r="A1657" s="5" t="s">
        <v>874</v>
      </c>
      <c r="C1657" s="119">
        <v>1941</v>
      </c>
      <c r="D1657" s="7" t="s">
        <v>1340</v>
      </c>
      <c r="F1657" s="8">
        <v>1.365</v>
      </c>
      <c r="G1657" s="93">
        <v>7</v>
      </c>
      <c r="H1657" s="4">
        <v>3746</v>
      </c>
      <c r="I1657" s="37"/>
      <c r="J1657" s="131">
        <v>3746</v>
      </c>
      <c r="K1657" s="143">
        <f t="shared" si="89"/>
        <v>0</v>
      </c>
      <c r="L1657" s="152">
        <v>42720</v>
      </c>
      <c r="M1657" s="34"/>
      <c r="N1657" s="161">
        <v>2447</v>
      </c>
      <c r="O1657" s="171">
        <f t="shared" si="90"/>
        <v>204.75</v>
      </c>
      <c r="Q1657" s="181">
        <f t="shared" si="91"/>
        <v>1094.25</v>
      </c>
    </row>
    <row r="1658" spans="1:17">
      <c r="A1658" s="5" t="s">
        <v>1275</v>
      </c>
      <c r="B1658" s="68" t="s">
        <v>1311</v>
      </c>
      <c r="C1658" s="119">
        <v>1942</v>
      </c>
      <c r="D1658" s="7" t="s">
        <v>644</v>
      </c>
      <c r="F1658" s="8">
        <v>3.1850000000000001</v>
      </c>
      <c r="G1658" s="93">
        <v>17</v>
      </c>
      <c r="H1658" s="4">
        <v>7102</v>
      </c>
      <c r="J1658" s="131">
        <v>7102</v>
      </c>
      <c r="K1658" s="143">
        <f t="shared" si="89"/>
        <v>0</v>
      </c>
      <c r="L1658" s="152">
        <v>42723</v>
      </c>
      <c r="M1658" s="34"/>
      <c r="N1658" s="161">
        <v>5828</v>
      </c>
      <c r="O1658" s="171">
        <f t="shared" si="90"/>
        <v>477.75</v>
      </c>
      <c r="Q1658" s="181">
        <f t="shared" si="91"/>
        <v>796.25</v>
      </c>
    </row>
    <row r="1659" spans="1:17">
      <c r="A1659" s="5" t="s">
        <v>1275</v>
      </c>
      <c r="B1659" s="68" t="s">
        <v>1311</v>
      </c>
      <c r="C1659" s="119">
        <v>1943</v>
      </c>
      <c r="D1659" s="7" t="s">
        <v>1341</v>
      </c>
      <c r="F1659" s="8">
        <v>2.6640000000000001</v>
      </c>
      <c r="G1659" s="93">
        <v>16</v>
      </c>
      <c r="H1659" s="4">
        <v>8872</v>
      </c>
      <c r="J1659" s="131">
        <v>8872</v>
      </c>
      <c r="K1659" s="143">
        <f t="shared" si="89"/>
        <v>0</v>
      </c>
      <c r="L1659" s="152">
        <v>42723</v>
      </c>
      <c r="M1659" s="34"/>
      <c r="N1659" s="161">
        <v>7805</v>
      </c>
      <c r="O1659" s="171">
        <f t="shared" si="90"/>
        <v>399.6</v>
      </c>
      <c r="Q1659" s="181">
        <f t="shared" si="91"/>
        <v>667.4</v>
      </c>
    </row>
    <row r="1660" spans="1:17">
      <c r="A1660" s="5" t="s">
        <v>1275</v>
      </c>
      <c r="B1660" s="68" t="s">
        <v>1311</v>
      </c>
      <c r="C1660" s="119">
        <v>1944</v>
      </c>
      <c r="D1660" s="7" t="s">
        <v>1034</v>
      </c>
      <c r="F1660" s="8">
        <v>1.633</v>
      </c>
      <c r="G1660" s="93">
        <v>6</v>
      </c>
      <c r="H1660" s="4">
        <v>4131</v>
      </c>
      <c r="J1660" s="131">
        <v>4131</v>
      </c>
      <c r="K1660" s="143">
        <f t="shared" si="89"/>
        <v>0</v>
      </c>
      <c r="L1660" s="152">
        <v>42723</v>
      </c>
      <c r="M1660" s="34"/>
      <c r="N1660" s="161">
        <v>3478</v>
      </c>
      <c r="O1660" s="171">
        <f t="shared" si="90"/>
        <v>244.95</v>
      </c>
      <c r="Q1660" s="181">
        <f t="shared" si="91"/>
        <v>408.05</v>
      </c>
    </row>
    <row r="1661" spans="1:17">
      <c r="A1661" s="5" t="s">
        <v>1275</v>
      </c>
      <c r="B1661" s="68" t="s">
        <v>1311</v>
      </c>
      <c r="C1661" s="119">
        <v>1945</v>
      </c>
      <c r="D1661" s="7" t="s">
        <v>540</v>
      </c>
      <c r="F1661" s="8">
        <v>1.091</v>
      </c>
      <c r="G1661" s="93">
        <v>4</v>
      </c>
      <c r="H1661" s="4">
        <v>2432</v>
      </c>
      <c r="J1661" s="131">
        <v>2432</v>
      </c>
      <c r="K1661" s="143">
        <v>0</v>
      </c>
      <c r="L1661" s="152">
        <v>42723</v>
      </c>
      <c r="M1661" s="34"/>
      <c r="N1661" s="161">
        <v>2051</v>
      </c>
      <c r="O1661" s="171">
        <f t="shared" si="90"/>
        <v>163.65</v>
      </c>
      <c r="Q1661" s="181">
        <f t="shared" si="91"/>
        <v>217.35</v>
      </c>
    </row>
    <row r="1662" spans="1:17">
      <c r="A1662" s="5" t="s">
        <v>1275</v>
      </c>
      <c r="B1662" s="68" t="s">
        <v>1311</v>
      </c>
      <c r="C1662" s="119">
        <v>1946</v>
      </c>
      <c r="D1662" s="7" t="s">
        <v>1341</v>
      </c>
      <c r="F1662" s="8">
        <v>0.434</v>
      </c>
      <c r="G1662" s="93" t="s">
        <v>524</v>
      </c>
      <c r="H1662" s="4">
        <v>3472</v>
      </c>
      <c r="J1662" s="131">
        <v>3472</v>
      </c>
      <c r="K1662" s="143">
        <f t="shared" ref="K1662:K1693" si="92">H1662-J1662</f>
        <v>0</v>
      </c>
      <c r="L1662" s="152">
        <v>42723</v>
      </c>
      <c r="M1662" s="34"/>
      <c r="N1662" s="161">
        <v>2985</v>
      </c>
      <c r="O1662" s="171">
        <f t="shared" si="90"/>
        <v>65.099999999999994</v>
      </c>
      <c r="Q1662" s="181">
        <f t="shared" si="91"/>
        <v>421.9</v>
      </c>
    </row>
    <row r="1663" spans="1:17">
      <c r="A1663" s="5" t="s">
        <v>1275</v>
      </c>
      <c r="B1663" s="68" t="s">
        <v>1311</v>
      </c>
      <c r="C1663" s="119">
        <v>1947</v>
      </c>
      <c r="D1663" s="7" t="s">
        <v>1034</v>
      </c>
      <c r="F1663" s="8">
        <v>0.84</v>
      </c>
      <c r="G1663" s="93" t="s">
        <v>109</v>
      </c>
      <c r="H1663" s="4">
        <v>6619</v>
      </c>
      <c r="J1663" s="131">
        <v>6619</v>
      </c>
      <c r="K1663" s="143">
        <f t="shared" si="92"/>
        <v>0</v>
      </c>
      <c r="L1663" s="152">
        <v>42723</v>
      </c>
      <c r="M1663" s="34"/>
      <c r="N1663" s="161">
        <v>5325</v>
      </c>
      <c r="O1663" s="171">
        <f t="shared" si="90"/>
        <v>126</v>
      </c>
      <c r="Q1663" s="181">
        <f t="shared" si="91"/>
        <v>1168</v>
      </c>
    </row>
    <row r="1664" spans="1:17">
      <c r="A1664" s="5" t="s">
        <v>1342</v>
      </c>
      <c r="B1664" s="68" t="s">
        <v>1343</v>
      </c>
      <c r="C1664" s="119">
        <v>1948</v>
      </c>
      <c r="D1664" s="7" t="s">
        <v>540</v>
      </c>
      <c r="F1664" s="8">
        <v>12.298</v>
      </c>
      <c r="G1664" s="93">
        <v>17</v>
      </c>
      <c r="H1664" s="4">
        <v>34937</v>
      </c>
      <c r="J1664" s="131">
        <v>34937</v>
      </c>
      <c r="K1664" s="143">
        <f t="shared" si="92"/>
        <v>0</v>
      </c>
      <c r="L1664" s="152">
        <v>42724</v>
      </c>
      <c r="M1664" s="34"/>
      <c r="N1664" s="161">
        <v>25729</v>
      </c>
      <c r="O1664" s="171">
        <f t="shared" si="90"/>
        <v>1844.7</v>
      </c>
      <c r="Q1664" s="181">
        <f t="shared" si="91"/>
        <v>7363.3</v>
      </c>
    </row>
    <row r="1665" spans="1:17">
      <c r="A1665" s="5" t="s">
        <v>1344</v>
      </c>
      <c r="B1665" s="68" t="s">
        <v>1345</v>
      </c>
      <c r="C1665" s="119">
        <v>1949</v>
      </c>
      <c r="D1665" s="7" t="s">
        <v>540</v>
      </c>
      <c r="F1665" s="8">
        <v>0.999</v>
      </c>
      <c r="G1665" s="93">
        <v>4</v>
      </c>
      <c r="H1665" s="4">
        <v>3000</v>
      </c>
      <c r="I1665" s="37"/>
      <c r="J1665" s="131">
        <v>3000</v>
      </c>
      <c r="K1665" s="143">
        <f t="shared" si="92"/>
        <v>0</v>
      </c>
      <c r="L1665" s="152">
        <v>42724</v>
      </c>
      <c r="M1665" s="34"/>
      <c r="N1665" s="161">
        <v>2300</v>
      </c>
      <c r="O1665" s="171">
        <f t="shared" si="90"/>
        <v>149.85</v>
      </c>
      <c r="Q1665" s="181">
        <f t="shared" si="91"/>
        <v>550.15</v>
      </c>
    </row>
    <row r="1666" spans="1:17">
      <c r="A1666" s="5" t="s">
        <v>1329</v>
      </c>
      <c r="B1666" s="213" t="s">
        <v>1328</v>
      </c>
      <c r="C1666" s="119">
        <v>1950</v>
      </c>
      <c r="D1666" s="49" t="s">
        <v>1346</v>
      </c>
      <c r="E1666" s="49"/>
      <c r="F1666" s="8">
        <v>1.2490000000000001</v>
      </c>
      <c r="G1666" s="93">
        <v>5</v>
      </c>
      <c r="H1666" s="4">
        <v>6283</v>
      </c>
      <c r="I1666" s="37"/>
      <c r="J1666" s="131">
        <v>6283</v>
      </c>
      <c r="K1666" s="143">
        <f t="shared" si="92"/>
        <v>0</v>
      </c>
      <c r="L1666" s="152">
        <v>42731</v>
      </c>
      <c r="M1666" s="34"/>
      <c r="N1666" s="161">
        <v>4408</v>
      </c>
      <c r="O1666" s="171">
        <f t="shared" si="90"/>
        <v>187.35000000000002</v>
      </c>
      <c r="Q1666" s="181">
        <f t="shared" si="91"/>
        <v>1687.65</v>
      </c>
    </row>
    <row r="1667" spans="1:17">
      <c r="A1667" s="5" t="s">
        <v>1144</v>
      </c>
      <c r="B1667" s="68">
        <v>89139852044</v>
      </c>
      <c r="C1667" s="119">
        <v>1951</v>
      </c>
      <c r="D1667" s="7" t="s">
        <v>1348</v>
      </c>
      <c r="F1667" s="8">
        <v>0.94</v>
      </c>
      <c r="G1667" s="93">
        <v>5</v>
      </c>
      <c r="H1667" s="4">
        <v>3430</v>
      </c>
      <c r="J1667" s="131">
        <v>3430</v>
      </c>
      <c r="K1667" s="143">
        <f t="shared" si="92"/>
        <v>0</v>
      </c>
      <c r="L1667" s="152">
        <v>42731</v>
      </c>
      <c r="N1667" s="161">
        <v>1880</v>
      </c>
      <c r="O1667" s="171">
        <f t="shared" si="90"/>
        <v>141</v>
      </c>
      <c r="Q1667" s="181">
        <f t="shared" si="91"/>
        <v>1409</v>
      </c>
    </row>
    <row r="1668" spans="1:17">
      <c r="A1668" s="5" t="s">
        <v>1270</v>
      </c>
      <c r="C1668" s="119">
        <v>1952</v>
      </c>
      <c r="D1668" s="7" t="s">
        <v>1302</v>
      </c>
      <c r="F1668" s="8">
        <v>0.17199999999999999</v>
      </c>
      <c r="G1668" s="93">
        <v>1</v>
      </c>
      <c r="H1668" s="4">
        <v>1834</v>
      </c>
      <c r="J1668" s="131">
        <v>1834</v>
      </c>
      <c r="K1668" s="143">
        <f t="shared" si="92"/>
        <v>0</v>
      </c>
      <c r="L1668" s="152">
        <v>42731</v>
      </c>
      <c r="M1668" s="34"/>
      <c r="N1668" s="161">
        <v>800</v>
      </c>
      <c r="O1668" s="171">
        <f t="shared" si="90"/>
        <v>25.799999999999997</v>
      </c>
      <c r="Q1668" s="181">
        <f t="shared" si="91"/>
        <v>1008.2</v>
      </c>
    </row>
    <row r="1669" spans="1:17">
      <c r="A1669" s="60" t="s">
        <v>874</v>
      </c>
      <c r="C1669" s="119">
        <v>1953</v>
      </c>
      <c r="D1669" s="7" t="s">
        <v>1349</v>
      </c>
      <c r="F1669" s="8">
        <v>2.0859999999999999</v>
      </c>
      <c r="G1669" s="93">
        <v>11</v>
      </c>
      <c r="H1669" s="4">
        <v>4297</v>
      </c>
      <c r="I1669" s="37"/>
      <c r="J1669" s="131">
        <v>4297</v>
      </c>
      <c r="K1669" s="143">
        <f t="shared" si="92"/>
        <v>0</v>
      </c>
      <c r="L1669" s="152">
        <v>42731</v>
      </c>
      <c r="M1669" s="34"/>
      <c r="N1669" s="161">
        <v>3358</v>
      </c>
      <c r="O1669" s="171">
        <f t="shared" si="90"/>
        <v>312.89999999999998</v>
      </c>
      <c r="Q1669" s="181">
        <f t="shared" si="91"/>
        <v>626.1</v>
      </c>
    </row>
    <row r="1670" spans="1:17">
      <c r="A1670" s="60" t="s">
        <v>874</v>
      </c>
      <c r="C1670" s="119">
        <v>1954</v>
      </c>
      <c r="D1670" s="7" t="s">
        <v>759</v>
      </c>
      <c r="F1670" s="8">
        <v>1.6479999999999999</v>
      </c>
      <c r="G1670" s="93">
        <v>7</v>
      </c>
      <c r="H1670" s="4">
        <v>3396</v>
      </c>
      <c r="I1670" s="37"/>
      <c r="J1670" s="131">
        <v>3396</v>
      </c>
      <c r="K1670" s="143">
        <f t="shared" si="92"/>
        <v>0</v>
      </c>
      <c r="L1670" s="152">
        <v>42731</v>
      </c>
      <c r="M1670" s="34"/>
      <c r="N1670" s="161">
        <v>2653</v>
      </c>
      <c r="O1670" s="171">
        <f t="shared" si="90"/>
        <v>247.2</v>
      </c>
      <c r="Q1670" s="181">
        <f t="shared" si="91"/>
        <v>495.8</v>
      </c>
    </row>
    <row r="1671" spans="1:17">
      <c r="A1671" s="5" t="s">
        <v>879</v>
      </c>
      <c r="C1671" s="119">
        <v>1955</v>
      </c>
      <c r="D1671" s="7" t="s">
        <v>895</v>
      </c>
      <c r="F1671" s="8">
        <v>1.052</v>
      </c>
      <c r="G1671" s="93">
        <v>6</v>
      </c>
      <c r="H1671" s="4">
        <v>2698</v>
      </c>
      <c r="J1671" s="131">
        <v>2698</v>
      </c>
      <c r="K1671" s="143">
        <f t="shared" si="92"/>
        <v>0</v>
      </c>
      <c r="L1671" s="152">
        <v>42731</v>
      </c>
      <c r="M1671" s="34"/>
      <c r="N1671" s="161">
        <v>1778</v>
      </c>
      <c r="O1671" s="171">
        <f t="shared" si="90"/>
        <v>157.80000000000001</v>
      </c>
      <c r="Q1671" s="181">
        <f t="shared" si="91"/>
        <v>762.2</v>
      </c>
    </row>
    <row r="1672" spans="1:17">
      <c r="A1672" s="5" t="s">
        <v>879</v>
      </c>
      <c r="C1672" s="119">
        <v>1956</v>
      </c>
      <c r="D1672" s="7" t="s">
        <v>733</v>
      </c>
      <c r="F1672" s="8">
        <v>2.0840000000000001</v>
      </c>
      <c r="G1672" s="93">
        <v>12</v>
      </c>
      <c r="H1672" s="4">
        <v>5345</v>
      </c>
      <c r="J1672" s="131">
        <v>5345</v>
      </c>
      <c r="K1672" s="143">
        <f t="shared" si="92"/>
        <v>0</v>
      </c>
      <c r="L1672" s="152">
        <v>42731</v>
      </c>
      <c r="M1672" s="34"/>
      <c r="N1672" s="161">
        <v>3730</v>
      </c>
      <c r="O1672" s="171">
        <f t="shared" si="90"/>
        <v>312.60000000000002</v>
      </c>
      <c r="Q1672" s="181">
        <f t="shared" si="91"/>
        <v>1302.4000000000001</v>
      </c>
    </row>
    <row r="1673" spans="1:17">
      <c r="A1673" s="5" t="s">
        <v>391</v>
      </c>
      <c r="B1673" s="68" t="s">
        <v>1347</v>
      </c>
      <c r="C1673" s="123">
        <v>1957</v>
      </c>
      <c r="D1673" s="7" t="s">
        <v>1333</v>
      </c>
      <c r="F1673" s="8">
        <v>1.716</v>
      </c>
      <c r="G1673" s="93">
        <v>2</v>
      </c>
      <c r="H1673" s="4">
        <v>3243</v>
      </c>
      <c r="I1673" s="37"/>
      <c r="J1673" s="131">
        <v>3243</v>
      </c>
      <c r="K1673" s="143">
        <f t="shared" si="92"/>
        <v>0</v>
      </c>
      <c r="L1673" s="152">
        <v>42731</v>
      </c>
      <c r="N1673" s="161">
        <v>1875</v>
      </c>
      <c r="O1673" s="171">
        <f t="shared" si="90"/>
        <v>257.39999999999998</v>
      </c>
      <c r="Q1673" s="181">
        <f t="shared" si="91"/>
        <v>1110.5999999999999</v>
      </c>
    </row>
    <row r="1674" spans="1:17">
      <c r="A1674" s="5" t="s">
        <v>412</v>
      </c>
      <c r="B1674" s="68" t="s">
        <v>1250</v>
      </c>
      <c r="C1674" s="119">
        <v>1958</v>
      </c>
      <c r="D1674" s="7" t="s">
        <v>1350</v>
      </c>
      <c r="F1674" s="8">
        <v>1.4019999999999999</v>
      </c>
      <c r="G1674" s="93">
        <v>7</v>
      </c>
      <c r="H1674" s="4">
        <v>2647</v>
      </c>
      <c r="J1674" s="131">
        <v>2647</v>
      </c>
      <c r="K1674" s="143">
        <f t="shared" si="92"/>
        <v>0</v>
      </c>
      <c r="L1674" s="152">
        <v>42744</v>
      </c>
      <c r="M1674" s="34"/>
      <c r="N1674" s="161">
        <v>1836</v>
      </c>
      <c r="O1674" s="171">
        <f t="shared" si="90"/>
        <v>210.29999999999998</v>
      </c>
      <c r="Q1674" s="181">
        <f t="shared" si="91"/>
        <v>600.70000000000005</v>
      </c>
    </row>
    <row r="1675" spans="1:17">
      <c r="A1675" s="5" t="s">
        <v>412</v>
      </c>
      <c r="B1675" s="68" t="s">
        <v>1250</v>
      </c>
      <c r="C1675" s="119">
        <v>1959</v>
      </c>
      <c r="D1675" s="7" t="s">
        <v>1350</v>
      </c>
      <c r="F1675" s="8">
        <v>0.45200000000000001</v>
      </c>
      <c r="G1675" s="93" t="s">
        <v>524</v>
      </c>
      <c r="H1675" s="4">
        <v>2832</v>
      </c>
      <c r="J1675" s="131">
        <v>2832</v>
      </c>
      <c r="K1675" s="143">
        <f t="shared" si="92"/>
        <v>0</v>
      </c>
      <c r="L1675" s="152">
        <v>42744</v>
      </c>
      <c r="M1675" s="34"/>
      <c r="N1675" s="161">
        <v>2214</v>
      </c>
      <c r="O1675" s="171">
        <f t="shared" si="90"/>
        <v>67.8</v>
      </c>
      <c r="Q1675" s="181">
        <f t="shared" si="91"/>
        <v>550.20000000000005</v>
      </c>
    </row>
    <row r="1676" spans="1:17">
      <c r="A1676" s="5" t="s">
        <v>1319</v>
      </c>
      <c r="C1676" s="119">
        <v>1960</v>
      </c>
      <c r="D1676" s="7" t="s">
        <v>550</v>
      </c>
      <c r="F1676" s="8">
        <v>3.0489999999999999</v>
      </c>
      <c r="G1676" s="93">
        <v>14</v>
      </c>
      <c r="H1676" s="4">
        <v>5214</v>
      </c>
      <c r="J1676" s="131">
        <v>5214</v>
      </c>
      <c r="K1676" s="143">
        <f t="shared" si="92"/>
        <v>0</v>
      </c>
      <c r="L1676" s="152">
        <v>42744</v>
      </c>
      <c r="M1676" s="34"/>
      <c r="N1676" s="161">
        <v>3994</v>
      </c>
      <c r="O1676" s="171">
        <f t="shared" si="90"/>
        <v>457.34999999999997</v>
      </c>
      <c r="Q1676" s="181">
        <f t="shared" si="91"/>
        <v>762.65000000000009</v>
      </c>
    </row>
    <row r="1677" spans="1:17">
      <c r="A1677" s="5" t="s">
        <v>417</v>
      </c>
      <c r="C1677" s="119">
        <v>1961</v>
      </c>
      <c r="D1677" s="7" t="s">
        <v>1351</v>
      </c>
      <c r="F1677" s="8">
        <v>2.3140000000000001</v>
      </c>
      <c r="G1677" s="93">
        <v>5</v>
      </c>
      <c r="H1677" s="4">
        <v>5161</v>
      </c>
      <c r="I1677" s="37"/>
      <c r="J1677" s="131">
        <v>5161</v>
      </c>
      <c r="K1677" s="143">
        <f t="shared" si="92"/>
        <v>0</v>
      </c>
      <c r="L1677" s="152">
        <v>42744</v>
      </c>
      <c r="M1677" s="34"/>
      <c r="N1677" s="161">
        <v>4234</v>
      </c>
      <c r="O1677" s="171">
        <f t="shared" si="90"/>
        <v>347.1</v>
      </c>
      <c r="Q1677" s="181">
        <f t="shared" si="91"/>
        <v>579.9</v>
      </c>
    </row>
    <row r="1678" spans="1:17">
      <c r="A1678" s="5" t="s">
        <v>417</v>
      </c>
      <c r="C1678" s="119">
        <v>1962</v>
      </c>
      <c r="D1678" s="7" t="s">
        <v>1352</v>
      </c>
      <c r="F1678" s="8">
        <v>1.7490000000000001</v>
      </c>
      <c r="G1678" s="93">
        <v>8</v>
      </c>
      <c r="H1678" s="4">
        <v>3899</v>
      </c>
      <c r="I1678" s="37"/>
      <c r="J1678" s="131">
        <v>3899</v>
      </c>
      <c r="K1678" s="143">
        <f t="shared" si="92"/>
        <v>0</v>
      </c>
      <c r="L1678" s="152">
        <v>42744</v>
      </c>
      <c r="M1678" s="34"/>
      <c r="N1678" s="161">
        <v>3200</v>
      </c>
      <c r="O1678" s="171">
        <f t="shared" si="90"/>
        <v>262.35000000000002</v>
      </c>
      <c r="Q1678" s="181">
        <f t="shared" si="91"/>
        <v>436.65</v>
      </c>
    </row>
    <row r="1679" spans="1:17">
      <c r="A1679" s="5" t="s">
        <v>417</v>
      </c>
      <c r="C1679" s="119">
        <v>1963</v>
      </c>
      <c r="D1679" s="7" t="s">
        <v>282</v>
      </c>
      <c r="F1679" s="8">
        <v>1.4470000000000001</v>
      </c>
      <c r="G1679" s="93">
        <v>6</v>
      </c>
      <c r="H1679" s="4">
        <v>3660</v>
      </c>
      <c r="I1679" s="37"/>
      <c r="J1679" s="131">
        <v>3660</v>
      </c>
      <c r="K1679" s="143">
        <f t="shared" si="92"/>
        <v>0</v>
      </c>
      <c r="L1679" s="152">
        <v>42744</v>
      </c>
      <c r="M1679" s="34"/>
      <c r="N1679" s="161">
        <v>3082</v>
      </c>
      <c r="O1679" s="171">
        <f t="shared" si="90"/>
        <v>217.05</v>
      </c>
      <c r="Q1679" s="181">
        <f t="shared" si="91"/>
        <v>360.95</v>
      </c>
    </row>
    <row r="1680" spans="1:17">
      <c r="A1680" s="5" t="s">
        <v>890</v>
      </c>
      <c r="B1680" s="68" t="s">
        <v>893</v>
      </c>
      <c r="C1680" s="119">
        <v>1964</v>
      </c>
      <c r="D1680" s="7" t="s">
        <v>697</v>
      </c>
      <c r="F1680" s="8">
        <v>2.81</v>
      </c>
      <c r="G1680" s="93">
        <v>13</v>
      </c>
      <c r="H1680" s="4">
        <v>6120</v>
      </c>
      <c r="J1680" s="131">
        <v>6120</v>
      </c>
      <c r="K1680" s="143">
        <f t="shared" si="92"/>
        <v>0</v>
      </c>
      <c r="L1680" s="152">
        <v>42744</v>
      </c>
      <c r="M1680" s="34"/>
      <c r="N1680" s="161">
        <v>4524</v>
      </c>
      <c r="O1680" s="171">
        <f t="shared" si="90"/>
        <v>421.5</v>
      </c>
      <c r="Q1680" s="181">
        <f t="shared" si="91"/>
        <v>1174.5</v>
      </c>
    </row>
    <row r="1681" spans="1:17">
      <c r="A1681" s="5" t="s">
        <v>890</v>
      </c>
      <c r="B1681" s="68" t="s">
        <v>893</v>
      </c>
      <c r="C1681" s="119">
        <v>1965</v>
      </c>
      <c r="D1681" s="7" t="s">
        <v>1353</v>
      </c>
      <c r="F1681" s="8">
        <v>2.8929999999999998</v>
      </c>
      <c r="G1681" s="93">
        <v>9</v>
      </c>
      <c r="H1681" s="4">
        <v>6596</v>
      </c>
      <c r="J1681" s="131">
        <v>6596</v>
      </c>
      <c r="K1681" s="143">
        <f t="shared" si="92"/>
        <v>0</v>
      </c>
      <c r="L1681" s="152">
        <v>42745</v>
      </c>
      <c r="M1681" s="34"/>
      <c r="N1681" s="161">
        <v>5438</v>
      </c>
      <c r="O1681" s="171">
        <f t="shared" si="90"/>
        <v>433.95</v>
      </c>
      <c r="Q1681" s="181">
        <f t="shared" si="91"/>
        <v>724.05</v>
      </c>
    </row>
    <row r="1682" spans="1:17">
      <c r="A1682" s="5" t="s">
        <v>890</v>
      </c>
      <c r="B1682" s="68" t="s">
        <v>893</v>
      </c>
      <c r="C1682" s="119">
        <v>1966</v>
      </c>
      <c r="D1682" s="7" t="s">
        <v>1354</v>
      </c>
      <c r="F1682" s="8">
        <v>2.004</v>
      </c>
      <c r="G1682" s="93">
        <v>12</v>
      </c>
      <c r="H1682" s="4">
        <v>6672</v>
      </c>
      <c r="J1682" s="131">
        <v>6672</v>
      </c>
      <c r="K1682" s="143">
        <f t="shared" si="92"/>
        <v>0</v>
      </c>
      <c r="L1682" s="152">
        <v>42745</v>
      </c>
      <c r="M1682" s="34"/>
      <c r="N1682" s="161">
        <v>5871</v>
      </c>
      <c r="O1682" s="171">
        <f t="shared" si="90"/>
        <v>300.60000000000002</v>
      </c>
      <c r="Q1682" s="181">
        <f t="shared" si="91"/>
        <v>500.4</v>
      </c>
    </row>
    <row r="1683" spans="1:17">
      <c r="A1683" s="5" t="s">
        <v>1267</v>
      </c>
      <c r="B1683" s="68">
        <v>89537876382</v>
      </c>
      <c r="C1683" s="119">
        <v>1967</v>
      </c>
      <c r="D1683" s="49" t="s">
        <v>1355</v>
      </c>
      <c r="E1683" s="49"/>
      <c r="F1683" s="8">
        <v>1</v>
      </c>
      <c r="G1683" s="93">
        <v>1</v>
      </c>
      <c r="H1683" s="4">
        <v>4300</v>
      </c>
      <c r="J1683" s="131">
        <v>4300</v>
      </c>
      <c r="K1683" s="143">
        <f t="shared" si="92"/>
        <v>0</v>
      </c>
      <c r="L1683" s="152">
        <v>42745</v>
      </c>
      <c r="M1683" s="34"/>
      <c r="N1683" s="161">
        <v>3310</v>
      </c>
      <c r="O1683" s="171">
        <f t="shared" si="90"/>
        <v>150</v>
      </c>
      <c r="Q1683" s="181">
        <f t="shared" si="91"/>
        <v>840</v>
      </c>
    </row>
    <row r="1684" spans="1:17">
      <c r="A1684" s="61" t="s">
        <v>1329</v>
      </c>
      <c r="B1684" s="213" t="s">
        <v>1328</v>
      </c>
      <c r="C1684" s="119">
        <v>1968</v>
      </c>
      <c r="D1684" s="7" t="s">
        <v>1261</v>
      </c>
      <c r="F1684" s="8">
        <v>2.64</v>
      </c>
      <c r="G1684" s="93">
        <v>13</v>
      </c>
      <c r="H1684" s="4">
        <v>5850</v>
      </c>
      <c r="J1684" s="131">
        <v>5850</v>
      </c>
      <c r="K1684" s="143">
        <f t="shared" si="92"/>
        <v>0</v>
      </c>
      <c r="L1684" s="152">
        <v>42745</v>
      </c>
      <c r="M1684" s="34"/>
      <c r="N1684" s="161">
        <v>4778</v>
      </c>
      <c r="O1684" s="171">
        <f t="shared" si="90"/>
        <v>396</v>
      </c>
      <c r="Q1684" s="181">
        <f t="shared" si="91"/>
        <v>676</v>
      </c>
    </row>
    <row r="1685" spans="1:17">
      <c r="A1685" s="61" t="s">
        <v>1319</v>
      </c>
      <c r="B1685" s="213"/>
      <c r="C1685" s="119">
        <v>1969</v>
      </c>
      <c r="D1685" s="7" t="s">
        <v>540</v>
      </c>
      <c r="F1685" s="8">
        <v>1.1870000000000001</v>
      </c>
      <c r="G1685" s="93">
        <v>5</v>
      </c>
      <c r="H1685" s="4">
        <v>2707</v>
      </c>
      <c r="J1685" s="131">
        <v>2707</v>
      </c>
      <c r="K1685" s="143">
        <f t="shared" si="92"/>
        <v>0</v>
      </c>
      <c r="L1685" s="152">
        <v>42745</v>
      </c>
      <c r="M1685" s="34"/>
      <c r="N1685" s="161">
        <v>2231</v>
      </c>
      <c r="O1685" s="171">
        <f t="shared" si="90"/>
        <v>178.05</v>
      </c>
      <c r="Q1685" s="181">
        <f t="shared" si="91"/>
        <v>297.95</v>
      </c>
    </row>
    <row r="1686" spans="1:17">
      <c r="A1686" s="60" t="s">
        <v>874</v>
      </c>
      <c r="C1686" s="119">
        <v>1970</v>
      </c>
      <c r="D1686" s="7" t="s">
        <v>566</v>
      </c>
      <c r="F1686" s="8">
        <v>1.736</v>
      </c>
      <c r="G1686" s="93">
        <v>7</v>
      </c>
      <c r="H1686" s="4">
        <v>4566</v>
      </c>
      <c r="J1686" s="131">
        <v>4566</v>
      </c>
      <c r="K1686" s="143">
        <f t="shared" si="92"/>
        <v>0</v>
      </c>
      <c r="L1686" s="152">
        <v>42746</v>
      </c>
      <c r="M1686" s="34"/>
      <c r="N1686" s="161">
        <v>3697</v>
      </c>
      <c r="O1686" s="171">
        <f t="shared" si="90"/>
        <v>260.39999999999998</v>
      </c>
      <c r="Q1686" s="181">
        <f t="shared" si="91"/>
        <v>608.6</v>
      </c>
    </row>
    <row r="1687" spans="1:17">
      <c r="A1687" s="60" t="s">
        <v>874</v>
      </c>
      <c r="C1687" s="119">
        <v>1971</v>
      </c>
      <c r="D1687" s="7" t="s">
        <v>1357</v>
      </c>
      <c r="F1687" s="8">
        <v>1.635</v>
      </c>
      <c r="G1687" s="93">
        <v>7</v>
      </c>
      <c r="H1687" s="4">
        <v>4301</v>
      </c>
      <c r="J1687" s="131">
        <v>4301</v>
      </c>
      <c r="K1687" s="143">
        <f t="shared" si="92"/>
        <v>0</v>
      </c>
      <c r="L1687" s="152">
        <v>42746</v>
      </c>
      <c r="M1687" s="34"/>
      <c r="N1687" s="161">
        <v>3482</v>
      </c>
      <c r="O1687" s="171">
        <f t="shared" si="90"/>
        <v>245.25</v>
      </c>
      <c r="Q1687" s="181">
        <f t="shared" si="91"/>
        <v>573.75</v>
      </c>
    </row>
    <row r="1688" spans="1:17">
      <c r="A1688" s="5" t="s">
        <v>1275</v>
      </c>
      <c r="B1688" s="68" t="s">
        <v>1356</v>
      </c>
      <c r="C1688" s="119">
        <v>1972</v>
      </c>
      <c r="D1688" s="7" t="s">
        <v>1276</v>
      </c>
      <c r="F1688" s="8">
        <v>0.97399999999999998</v>
      </c>
      <c r="G1688" s="93">
        <v>4</v>
      </c>
      <c r="H1688" s="4">
        <v>2730</v>
      </c>
      <c r="J1688" s="131">
        <v>2730</v>
      </c>
      <c r="K1688" s="143">
        <f t="shared" si="92"/>
        <v>0</v>
      </c>
      <c r="L1688" s="152">
        <v>42746</v>
      </c>
      <c r="M1688" s="34"/>
      <c r="N1688" s="161">
        <v>2330</v>
      </c>
      <c r="O1688" s="171">
        <f t="shared" si="90"/>
        <v>146.1</v>
      </c>
      <c r="Q1688" s="181">
        <f t="shared" si="91"/>
        <v>253.9</v>
      </c>
    </row>
    <row r="1689" spans="1:17">
      <c r="A1689" s="5" t="s">
        <v>1247</v>
      </c>
      <c r="C1689" s="119">
        <v>1973</v>
      </c>
      <c r="D1689" s="7" t="s">
        <v>1358</v>
      </c>
      <c r="F1689" s="8">
        <v>1.08</v>
      </c>
      <c r="G1689" s="93">
        <v>18</v>
      </c>
      <c r="H1689" s="4">
        <v>2225</v>
      </c>
      <c r="J1689" s="131">
        <v>2225</v>
      </c>
      <c r="K1689" s="143">
        <f t="shared" si="92"/>
        <v>0</v>
      </c>
      <c r="L1689" s="152">
        <v>42747</v>
      </c>
      <c r="M1689" s="34"/>
      <c r="N1689" s="161">
        <v>1955</v>
      </c>
      <c r="O1689" s="171">
        <f t="shared" si="90"/>
        <v>162</v>
      </c>
      <c r="Q1689" s="181">
        <f t="shared" ref="Q1689:Q1720" si="93">H1689-N1689-P1691</f>
        <v>108</v>
      </c>
    </row>
    <row r="1690" spans="1:17">
      <c r="A1690" s="5" t="s">
        <v>1319</v>
      </c>
      <c r="C1690" s="119">
        <v>1974</v>
      </c>
      <c r="D1690" s="7" t="s">
        <v>991</v>
      </c>
      <c r="F1690" s="8">
        <v>0.67600000000000005</v>
      </c>
      <c r="G1690" s="93">
        <v>2</v>
      </c>
      <c r="H1690" s="4">
        <v>0</v>
      </c>
      <c r="J1690" s="131">
        <v>0</v>
      </c>
      <c r="K1690" s="143">
        <f t="shared" si="92"/>
        <v>0</v>
      </c>
      <c r="L1690" s="152">
        <v>42747</v>
      </c>
      <c r="M1690" s="34"/>
      <c r="N1690" s="161">
        <v>885</v>
      </c>
      <c r="O1690" s="171">
        <f t="shared" si="90"/>
        <v>101.4</v>
      </c>
      <c r="Q1690" s="181">
        <f t="shared" si="93"/>
        <v>-885</v>
      </c>
    </row>
    <row r="1691" spans="1:17">
      <c r="A1691" s="60" t="s">
        <v>874</v>
      </c>
      <c r="C1691" s="119">
        <v>1975</v>
      </c>
      <c r="D1691" s="7" t="s">
        <v>1137</v>
      </c>
      <c r="F1691" s="8">
        <v>1.236</v>
      </c>
      <c r="G1691" s="93">
        <v>6</v>
      </c>
      <c r="H1691" s="4">
        <v>2547</v>
      </c>
      <c r="I1691" s="37"/>
      <c r="J1691" s="131">
        <v>2547</v>
      </c>
      <c r="K1691" s="143">
        <f t="shared" si="92"/>
        <v>0</v>
      </c>
      <c r="L1691" s="152">
        <v>42752</v>
      </c>
      <c r="M1691" s="34"/>
      <c r="N1691" s="161">
        <v>1989</v>
      </c>
      <c r="O1691" s="171">
        <f t="shared" si="90"/>
        <v>185.4</v>
      </c>
      <c r="P1691" s="12">
        <f>F1689*150</f>
        <v>162</v>
      </c>
      <c r="Q1691" s="181">
        <f t="shared" si="93"/>
        <v>558</v>
      </c>
    </row>
    <row r="1692" spans="1:17">
      <c r="A1692" s="60" t="s">
        <v>874</v>
      </c>
      <c r="C1692" s="119">
        <v>1976</v>
      </c>
      <c r="D1692" s="7" t="s">
        <v>1136</v>
      </c>
      <c r="F1692" s="8">
        <v>0.97099999999999997</v>
      </c>
      <c r="G1692" s="93">
        <v>6</v>
      </c>
      <c r="H1692" s="4">
        <v>2060</v>
      </c>
      <c r="I1692" s="37"/>
      <c r="J1692" s="131">
        <v>2060</v>
      </c>
      <c r="K1692" s="143">
        <f t="shared" si="92"/>
        <v>0</v>
      </c>
      <c r="L1692" s="152">
        <v>42752</v>
      </c>
      <c r="M1692" s="34"/>
      <c r="N1692" s="161">
        <v>1610</v>
      </c>
      <c r="O1692" s="171">
        <f t="shared" si="90"/>
        <v>145.65</v>
      </c>
      <c r="Q1692" s="181">
        <f t="shared" si="93"/>
        <v>450</v>
      </c>
    </row>
    <row r="1693" spans="1:17">
      <c r="A1693" s="60" t="s">
        <v>874</v>
      </c>
      <c r="C1693" s="119">
        <v>1977</v>
      </c>
      <c r="D1693" s="7" t="s">
        <v>1359</v>
      </c>
      <c r="F1693" s="8">
        <v>1.661</v>
      </c>
      <c r="G1693" s="93">
        <v>6</v>
      </c>
      <c r="H1693" s="4">
        <v>3765</v>
      </c>
      <c r="I1693" s="37"/>
      <c r="J1693" s="131">
        <v>3765</v>
      </c>
      <c r="K1693" s="143">
        <f t="shared" si="92"/>
        <v>0</v>
      </c>
      <c r="L1693" s="152">
        <v>42752</v>
      </c>
      <c r="M1693" s="34"/>
      <c r="N1693" s="161">
        <v>3103</v>
      </c>
      <c r="O1693" s="171">
        <f t="shared" si="90"/>
        <v>249.15</v>
      </c>
      <c r="Q1693" s="181">
        <f t="shared" si="93"/>
        <v>662</v>
      </c>
    </row>
    <row r="1694" spans="1:17">
      <c r="A1694" s="60" t="s">
        <v>874</v>
      </c>
      <c r="C1694" s="119">
        <v>1978</v>
      </c>
      <c r="D1694" s="7" t="s">
        <v>733</v>
      </c>
      <c r="F1694" s="8">
        <v>1.2010000000000001</v>
      </c>
      <c r="G1694" s="93">
        <v>6</v>
      </c>
      <c r="H1694" s="4">
        <v>2064</v>
      </c>
      <c r="I1694" s="37"/>
      <c r="J1694" s="131">
        <v>2064</v>
      </c>
      <c r="K1694" s="143">
        <f t="shared" ref="K1694:K1725" si="94">H1694-J1694</f>
        <v>0</v>
      </c>
      <c r="L1694" s="152">
        <v>42752</v>
      </c>
      <c r="M1694" s="34"/>
      <c r="N1694" s="161">
        <v>1573</v>
      </c>
      <c r="O1694" s="171">
        <f t="shared" si="90"/>
        <v>180.15</v>
      </c>
      <c r="Q1694" s="181">
        <f t="shared" si="93"/>
        <v>491</v>
      </c>
    </row>
    <row r="1695" spans="1:17">
      <c r="A1695" s="60" t="s">
        <v>874</v>
      </c>
      <c r="C1695" s="119">
        <v>1979</v>
      </c>
      <c r="D1695" s="7" t="s">
        <v>1360</v>
      </c>
      <c r="F1695" s="8">
        <v>1.6890000000000001</v>
      </c>
      <c r="G1695" s="93">
        <v>8</v>
      </c>
      <c r="H1695" s="4">
        <v>3480</v>
      </c>
      <c r="I1695" s="37"/>
      <c r="J1695" s="131">
        <v>3480</v>
      </c>
      <c r="K1695" s="143">
        <f t="shared" si="94"/>
        <v>0</v>
      </c>
      <c r="L1695" s="152">
        <v>42752</v>
      </c>
      <c r="M1695" s="34"/>
      <c r="N1695" s="161">
        <v>2719</v>
      </c>
      <c r="O1695" s="171">
        <f t="shared" si="90"/>
        <v>253.35000000000002</v>
      </c>
      <c r="Q1695" s="181">
        <f t="shared" si="93"/>
        <v>761</v>
      </c>
    </row>
    <row r="1696" spans="1:17">
      <c r="A1696" s="60" t="s">
        <v>874</v>
      </c>
      <c r="C1696" s="119">
        <v>1980</v>
      </c>
      <c r="D1696" s="7" t="s">
        <v>1361</v>
      </c>
      <c r="F1696" s="8">
        <v>1.4119999999999999</v>
      </c>
      <c r="G1696" s="93">
        <v>7</v>
      </c>
      <c r="H1696" s="4">
        <v>2909</v>
      </c>
      <c r="I1696" s="37"/>
      <c r="J1696" s="131">
        <v>2909</v>
      </c>
      <c r="K1696" s="143">
        <f t="shared" si="94"/>
        <v>0</v>
      </c>
      <c r="L1696" s="152">
        <v>42752</v>
      </c>
      <c r="M1696" s="34"/>
      <c r="N1696" s="161">
        <v>2273</v>
      </c>
      <c r="O1696" s="171">
        <f t="shared" si="90"/>
        <v>211.79999999999998</v>
      </c>
      <c r="Q1696" s="181">
        <f t="shared" si="93"/>
        <v>636</v>
      </c>
    </row>
    <row r="1697" spans="1:17">
      <c r="A1697" s="60" t="s">
        <v>874</v>
      </c>
      <c r="C1697" s="119">
        <v>1981</v>
      </c>
      <c r="D1697" s="7" t="s">
        <v>1362</v>
      </c>
      <c r="F1697" s="8">
        <v>3.1040000000000001</v>
      </c>
      <c r="G1697" s="93">
        <v>13</v>
      </c>
      <c r="H1697" s="4">
        <v>7078</v>
      </c>
      <c r="I1697" s="37"/>
      <c r="J1697" s="131">
        <v>7078</v>
      </c>
      <c r="K1697" s="143">
        <f t="shared" si="94"/>
        <v>0</v>
      </c>
      <c r="L1697" s="152">
        <v>42752</v>
      </c>
      <c r="M1697" s="34"/>
      <c r="N1697" s="161">
        <v>5835</v>
      </c>
      <c r="O1697" s="171">
        <f t="shared" si="90"/>
        <v>465.6</v>
      </c>
      <c r="Q1697" s="181">
        <f t="shared" si="93"/>
        <v>1243</v>
      </c>
    </row>
    <row r="1698" spans="1:17">
      <c r="A1698" s="5" t="s">
        <v>316</v>
      </c>
      <c r="C1698" s="119">
        <v>1982</v>
      </c>
      <c r="D1698" s="7" t="s">
        <v>1363</v>
      </c>
      <c r="F1698" s="8">
        <v>0.90900000000000003</v>
      </c>
      <c r="G1698" s="93">
        <v>6</v>
      </c>
      <c r="H1698" s="4">
        <v>2060</v>
      </c>
      <c r="J1698" s="131">
        <v>2060</v>
      </c>
      <c r="K1698" s="143">
        <f t="shared" si="94"/>
        <v>0</v>
      </c>
      <c r="L1698" s="152">
        <v>42752</v>
      </c>
      <c r="M1698" s="34"/>
      <c r="N1698" s="161">
        <v>1610</v>
      </c>
      <c r="O1698" s="171">
        <f t="shared" si="90"/>
        <v>136.35</v>
      </c>
      <c r="Q1698" s="181">
        <f t="shared" si="93"/>
        <v>450</v>
      </c>
    </row>
    <row r="1699" spans="1:17">
      <c r="A1699" s="5" t="s">
        <v>1329</v>
      </c>
      <c r="B1699" s="213" t="s">
        <v>1328</v>
      </c>
      <c r="C1699" s="119">
        <v>1983</v>
      </c>
      <c r="D1699" s="7" t="s">
        <v>1034</v>
      </c>
      <c r="F1699" s="8">
        <v>4.5259999999999998</v>
      </c>
      <c r="G1699" s="93">
        <v>16</v>
      </c>
      <c r="H1699" s="4">
        <v>11450</v>
      </c>
      <c r="I1699" s="37"/>
      <c r="J1699" s="131">
        <v>11450</v>
      </c>
      <c r="K1699" s="143">
        <f t="shared" si="94"/>
        <v>0</v>
      </c>
      <c r="L1699" s="152">
        <v>42752</v>
      </c>
      <c r="M1699" s="34"/>
      <c r="N1699" s="161">
        <v>9640</v>
      </c>
      <c r="O1699" s="171">
        <f t="shared" si="90"/>
        <v>678.9</v>
      </c>
      <c r="Q1699" s="181">
        <f t="shared" si="93"/>
        <v>1810</v>
      </c>
    </row>
    <row r="1700" spans="1:17">
      <c r="A1700" s="5" t="s">
        <v>1329</v>
      </c>
      <c r="B1700" s="213" t="s">
        <v>1328</v>
      </c>
      <c r="C1700" s="119">
        <v>1984</v>
      </c>
      <c r="D1700" s="7" t="s">
        <v>547</v>
      </c>
      <c r="F1700" s="8">
        <v>2.133</v>
      </c>
      <c r="G1700" s="93">
        <v>12</v>
      </c>
      <c r="H1700" s="4">
        <v>4863</v>
      </c>
      <c r="I1700" s="37"/>
      <c r="J1700" s="131">
        <v>4863</v>
      </c>
      <c r="K1700" s="143">
        <f t="shared" si="94"/>
        <v>0</v>
      </c>
      <c r="L1700" s="152">
        <v>42752</v>
      </c>
      <c r="M1700" s="34"/>
      <c r="N1700" s="161">
        <v>4010</v>
      </c>
      <c r="O1700" s="171">
        <f t="shared" si="90"/>
        <v>319.95</v>
      </c>
      <c r="Q1700" s="181">
        <f t="shared" si="93"/>
        <v>853</v>
      </c>
    </row>
    <row r="1701" spans="1:17">
      <c r="A1701" s="5" t="s">
        <v>1329</v>
      </c>
      <c r="B1701" s="213" t="s">
        <v>1328</v>
      </c>
      <c r="C1701" s="119">
        <v>1985</v>
      </c>
      <c r="D1701" s="7" t="s">
        <v>1251</v>
      </c>
      <c r="F1701" s="8">
        <v>2.133</v>
      </c>
      <c r="G1701" s="93">
        <v>12</v>
      </c>
      <c r="H1701" s="4">
        <v>5397</v>
      </c>
      <c r="I1701" s="37"/>
      <c r="J1701" s="131">
        <v>5397</v>
      </c>
      <c r="K1701" s="143">
        <f t="shared" si="94"/>
        <v>0</v>
      </c>
      <c r="L1701" s="152">
        <v>42752</v>
      </c>
      <c r="M1701" s="34"/>
      <c r="N1701" s="161">
        <v>4543</v>
      </c>
      <c r="O1701" s="171">
        <f t="shared" ref="O1701:O1764" si="95">F1701*150</f>
        <v>319.95</v>
      </c>
      <c r="Q1701" s="181">
        <f t="shared" si="93"/>
        <v>854</v>
      </c>
    </row>
    <row r="1702" spans="1:17">
      <c r="A1702" s="5" t="s">
        <v>879</v>
      </c>
      <c r="B1702" s="68" t="s">
        <v>880</v>
      </c>
      <c r="C1702" s="119">
        <v>1986</v>
      </c>
      <c r="D1702" s="7" t="s">
        <v>896</v>
      </c>
      <c r="F1702" s="8">
        <v>1.9690000000000001</v>
      </c>
      <c r="G1702" s="93">
        <v>15</v>
      </c>
      <c r="H1702" s="4">
        <v>3367</v>
      </c>
      <c r="J1702" s="131">
        <v>3367</v>
      </c>
      <c r="K1702" s="143">
        <f t="shared" si="94"/>
        <v>0</v>
      </c>
      <c r="L1702" s="152">
        <v>42753</v>
      </c>
      <c r="M1702" s="34"/>
      <c r="N1702" s="161">
        <v>2580</v>
      </c>
      <c r="O1702" s="171">
        <f t="shared" si="95"/>
        <v>295.35000000000002</v>
      </c>
      <c r="Q1702" s="181">
        <f t="shared" si="93"/>
        <v>787</v>
      </c>
    </row>
    <row r="1703" spans="1:17">
      <c r="A1703" s="5" t="s">
        <v>333</v>
      </c>
      <c r="C1703" s="119">
        <v>1987</v>
      </c>
      <c r="D1703" s="7" t="s">
        <v>1326</v>
      </c>
      <c r="F1703" s="8">
        <v>1.226</v>
      </c>
      <c r="G1703" s="93">
        <v>2</v>
      </c>
      <c r="H1703" s="4">
        <v>2998</v>
      </c>
      <c r="J1703" s="131">
        <v>2998</v>
      </c>
      <c r="K1703" s="143">
        <f t="shared" si="94"/>
        <v>0</v>
      </c>
      <c r="L1703" s="152">
        <v>42753</v>
      </c>
      <c r="M1703" s="34"/>
      <c r="N1703" s="161">
        <v>1973</v>
      </c>
      <c r="O1703" s="171">
        <f t="shared" si="95"/>
        <v>183.9</v>
      </c>
      <c r="Q1703" s="181">
        <f t="shared" si="93"/>
        <v>1025</v>
      </c>
    </row>
    <row r="1704" spans="1:17">
      <c r="A1704" s="5" t="s">
        <v>975</v>
      </c>
      <c r="C1704" s="119">
        <v>1988</v>
      </c>
      <c r="D1704" s="7" t="s">
        <v>540</v>
      </c>
      <c r="F1704" s="8">
        <v>0.372</v>
      </c>
      <c r="G1704" s="93">
        <v>1</v>
      </c>
      <c r="H1704" s="4">
        <v>0</v>
      </c>
      <c r="J1704" s="131">
        <v>0</v>
      </c>
      <c r="K1704" s="143">
        <f t="shared" si="94"/>
        <v>0</v>
      </c>
      <c r="L1704" s="152">
        <v>42755</v>
      </c>
      <c r="M1704" s="34"/>
      <c r="N1704" s="161">
        <v>0</v>
      </c>
      <c r="O1704" s="171">
        <f t="shared" si="95"/>
        <v>55.8</v>
      </c>
      <c r="Q1704" s="181">
        <f t="shared" si="93"/>
        <v>0</v>
      </c>
    </row>
    <row r="1705" spans="1:17">
      <c r="A1705" s="5" t="s">
        <v>975</v>
      </c>
      <c r="C1705" s="119">
        <v>1989</v>
      </c>
      <c r="D1705" s="7" t="s">
        <v>523</v>
      </c>
      <c r="F1705" s="8">
        <v>0.16600000000000001</v>
      </c>
      <c r="G1705" s="93">
        <v>1</v>
      </c>
      <c r="H1705" s="4">
        <v>0</v>
      </c>
      <c r="J1705" s="131">
        <v>0</v>
      </c>
      <c r="K1705" s="143">
        <f t="shared" si="94"/>
        <v>0</v>
      </c>
      <c r="L1705" s="152">
        <v>42755</v>
      </c>
      <c r="M1705" s="34"/>
      <c r="N1705" s="161">
        <v>0</v>
      </c>
      <c r="O1705" s="171">
        <f t="shared" si="95"/>
        <v>24.900000000000002</v>
      </c>
      <c r="Q1705" s="181">
        <f t="shared" si="93"/>
        <v>0</v>
      </c>
    </row>
    <row r="1706" spans="1:17">
      <c r="A1706" s="5" t="s">
        <v>94</v>
      </c>
      <c r="C1706" s="119">
        <v>1990</v>
      </c>
      <c r="D1706" s="7" t="s">
        <v>1293</v>
      </c>
      <c r="F1706" s="8">
        <v>1.18</v>
      </c>
      <c r="G1706" s="93">
        <v>4</v>
      </c>
      <c r="H1706" s="4">
        <v>2749</v>
      </c>
      <c r="J1706" s="131">
        <v>2749</v>
      </c>
      <c r="K1706" s="143">
        <f t="shared" si="94"/>
        <v>0</v>
      </c>
      <c r="L1706" s="152">
        <v>42755</v>
      </c>
      <c r="M1706" s="34"/>
      <c r="N1706" s="161">
        <v>2160</v>
      </c>
      <c r="O1706" s="171">
        <f t="shared" si="95"/>
        <v>177</v>
      </c>
      <c r="Q1706" s="181">
        <f t="shared" si="93"/>
        <v>589</v>
      </c>
    </row>
    <row r="1707" spans="1:17">
      <c r="A1707" s="5" t="s">
        <v>94</v>
      </c>
      <c r="C1707" s="119">
        <v>1991</v>
      </c>
      <c r="D1707" s="7" t="s">
        <v>1364</v>
      </c>
      <c r="F1707" s="8">
        <v>1.2749999999999999</v>
      </c>
      <c r="G1707" s="93">
        <v>8</v>
      </c>
      <c r="H1707" s="4">
        <v>2180</v>
      </c>
      <c r="J1707" s="131">
        <v>2180</v>
      </c>
      <c r="K1707" s="143">
        <f t="shared" si="94"/>
        <v>0</v>
      </c>
      <c r="L1707" s="152">
        <v>42755</v>
      </c>
      <c r="M1707" s="34"/>
      <c r="N1707" s="161">
        <v>1670</v>
      </c>
      <c r="O1707" s="171">
        <f t="shared" si="95"/>
        <v>191.25</v>
      </c>
      <c r="Q1707" s="181">
        <f t="shared" si="93"/>
        <v>510</v>
      </c>
    </row>
    <row r="1708" spans="1:17">
      <c r="A1708" s="62" t="s">
        <v>94</v>
      </c>
      <c r="C1708" s="119">
        <v>1992</v>
      </c>
      <c r="D1708" s="7" t="s">
        <v>1364</v>
      </c>
      <c r="F1708" s="8">
        <v>0.45200000000000001</v>
      </c>
      <c r="G1708" s="93" t="s">
        <v>524</v>
      </c>
      <c r="H1708" s="4">
        <v>2885</v>
      </c>
      <c r="J1708" s="131">
        <v>2885</v>
      </c>
      <c r="K1708" s="143">
        <f t="shared" si="94"/>
        <v>0</v>
      </c>
      <c r="L1708" s="152">
        <v>42755</v>
      </c>
      <c r="M1708" s="34"/>
      <c r="N1708" s="161">
        <v>2685</v>
      </c>
      <c r="O1708" s="171">
        <f t="shared" si="95"/>
        <v>67.8</v>
      </c>
      <c r="Q1708" s="181">
        <f t="shared" si="93"/>
        <v>200</v>
      </c>
    </row>
    <row r="1709" spans="1:17">
      <c r="A1709" s="5" t="s">
        <v>1275</v>
      </c>
      <c r="B1709" s="68" t="s">
        <v>1311</v>
      </c>
      <c r="C1709" s="119">
        <v>1993</v>
      </c>
      <c r="D1709" s="7" t="s">
        <v>696</v>
      </c>
      <c r="F1709" s="8">
        <v>1.002</v>
      </c>
      <c r="G1709" s="93">
        <v>3</v>
      </c>
      <c r="H1709" s="4">
        <v>2285</v>
      </c>
      <c r="J1709" s="131">
        <v>2285</v>
      </c>
      <c r="K1709" s="143">
        <f t="shared" si="94"/>
        <v>0</v>
      </c>
      <c r="L1709" s="152">
        <v>42755</v>
      </c>
      <c r="M1709" s="34"/>
      <c r="N1709" s="161">
        <v>1883</v>
      </c>
      <c r="O1709" s="171">
        <f t="shared" si="95"/>
        <v>150.30000000000001</v>
      </c>
      <c r="Q1709" s="181">
        <f t="shared" si="93"/>
        <v>402</v>
      </c>
    </row>
    <row r="1710" spans="1:17">
      <c r="A1710" s="5" t="s">
        <v>1329</v>
      </c>
      <c r="B1710" s="213" t="s">
        <v>1328</v>
      </c>
      <c r="C1710" s="119">
        <v>1994</v>
      </c>
      <c r="D1710" s="7" t="s">
        <v>630</v>
      </c>
      <c r="F1710" s="8">
        <v>1.427</v>
      </c>
      <c r="G1710" s="93">
        <v>9</v>
      </c>
      <c r="H1710" s="4">
        <v>3939</v>
      </c>
      <c r="I1710" s="37"/>
      <c r="J1710" s="131">
        <v>3939</v>
      </c>
      <c r="K1710" s="143">
        <f t="shared" si="94"/>
        <v>0</v>
      </c>
      <c r="L1710" s="152">
        <v>42755</v>
      </c>
      <c r="M1710" s="34"/>
      <c r="N1710" s="161">
        <v>2480</v>
      </c>
      <c r="O1710" s="171">
        <f t="shared" si="95"/>
        <v>214.05</v>
      </c>
      <c r="Q1710" s="181">
        <f t="shared" si="93"/>
        <v>1459</v>
      </c>
    </row>
    <row r="1711" spans="1:17">
      <c r="A1711" s="5" t="s">
        <v>921</v>
      </c>
      <c r="C1711" s="119">
        <v>1995</v>
      </c>
      <c r="D1711" s="7" t="s">
        <v>162</v>
      </c>
      <c r="F1711" s="8">
        <v>0.35799999999999998</v>
      </c>
      <c r="G1711" s="93">
        <v>3</v>
      </c>
      <c r="H1711" s="4">
        <v>2060</v>
      </c>
      <c r="J1711" s="131">
        <v>2060</v>
      </c>
      <c r="K1711" s="143">
        <f t="shared" si="94"/>
        <v>0</v>
      </c>
      <c r="L1711" s="152">
        <v>42755</v>
      </c>
      <c r="M1711" s="34"/>
      <c r="N1711" s="161">
        <v>1376</v>
      </c>
      <c r="O1711" s="171">
        <f t="shared" si="95"/>
        <v>53.699999999999996</v>
      </c>
      <c r="Q1711" s="181">
        <f t="shared" si="93"/>
        <v>684</v>
      </c>
    </row>
    <row r="1712" spans="1:17">
      <c r="A1712" s="5" t="s">
        <v>1319</v>
      </c>
      <c r="C1712" s="119">
        <v>1996</v>
      </c>
      <c r="D1712" s="7" t="s">
        <v>1332</v>
      </c>
      <c r="F1712" s="8">
        <v>0.224</v>
      </c>
      <c r="G1712" s="93">
        <v>1</v>
      </c>
      <c r="H1712" s="4">
        <v>0</v>
      </c>
      <c r="J1712" s="131">
        <v>0</v>
      </c>
      <c r="K1712" s="143">
        <f t="shared" si="94"/>
        <v>0</v>
      </c>
      <c r="L1712" s="152">
        <v>42755</v>
      </c>
      <c r="M1712" s="34"/>
      <c r="N1712" s="161">
        <v>0</v>
      </c>
      <c r="O1712" s="171">
        <f t="shared" si="95"/>
        <v>33.6</v>
      </c>
      <c r="Q1712" s="181">
        <f t="shared" si="93"/>
        <v>0</v>
      </c>
    </row>
    <row r="1713" spans="1:17">
      <c r="A1713" s="5" t="s">
        <v>1319</v>
      </c>
      <c r="C1713" s="119">
        <v>1997</v>
      </c>
      <c r="D1713" s="7" t="s">
        <v>1024</v>
      </c>
      <c r="F1713" s="8">
        <v>2.7749999999999999</v>
      </c>
      <c r="G1713" s="93">
        <v>15</v>
      </c>
      <c r="H1713" s="4">
        <v>4746</v>
      </c>
      <c r="J1713" s="131">
        <v>4746</v>
      </c>
      <c r="K1713" s="143">
        <f t="shared" si="94"/>
        <v>0</v>
      </c>
      <c r="L1713" s="152">
        <v>42755</v>
      </c>
      <c r="M1713" s="34"/>
      <c r="N1713" s="161">
        <v>3635</v>
      </c>
      <c r="O1713" s="171">
        <f t="shared" si="95"/>
        <v>416.25</v>
      </c>
      <c r="Q1713" s="181">
        <f t="shared" si="93"/>
        <v>1111</v>
      </c>
    </row>
    <row r="1714" spans="1:17">
      <c r="A1714" s="5" t="s">
        <v>749</v>
      </c>
      <c r="C1714" s="119">
        <v>1998</v>
      </c>
      <c r="D1714" s="7" t="s">
        <v>1365</v>
      </c>
      <c r="F1714" s="8">
        <v>1.2390000000000001</v>
      </c>
      <c r="G1714" s="93">
        <v>5</v>
      </c>
      <c r="H1714" s="4">
        <v>2119</v>
      </c>
      <c r="J1714" s="131">
        <v>2119</v>
      </c>
      <c r="K1714" s="143">
        <f t="shared" si="94"/>
        <v>0</v>
      </c>
      <c r="L1714" s="152">
        <v>42755</v>
      </c>
      <c r="M1714" s="34"/>
      <c r="N1714" s="161">
        <v>1623</v>
      </c>
      <c r="O1714" s="171">
        <f t="shared" si="95"/>
        <v>185.85000000000002</v>
      </c>
      <c r="Q1714" s="181">
        <f t="shared" si="93"/>
        <v>496</v>
      </c>
    </row>
    <row r="1715" spans="1:17">
      <c r="A1715" s="5" t="s">
        <v>749</v>
      </c>
      <c r="C1715" s="119">
        <v>1999</v>
      </c>
      <c r="D1715" s="7" t="s">
        <v>61</v>
      </c>
      <c r="F1715" s="8">
        <v>1.2370000000000001</v>
      </c>
      <c r="G1715" s="93">
        <v>6</v>
      </c>
      <c r="H1715" s="4">
        <v>2115</v>
      </c>
      <c r="J1715" s="131">
        <v>2115</v>
      </c>
      <c r="K1715" s="143">
        <f t="shared" si="94"/>
        <v>0</v>
      </c>
      <c r="L1715" s="152">
        <v>42755</v>
      </c>
      <c r="M1715" s="34"/>
      <c r="N1715" s="161">
        <v>1620</v>
      </c>
      <c r="O1715" s="171">
        <f t="shared" si="95"/>
        <v>185.55</v>
      </c>
      <c r="Q1715" s="181">
        <f t="shared" si="93"/>
        <v>495</v>
      </c>
    </row>
    <row r="1716" spans="1:17">
      <c r="A1716" s="5" t="s">
        <v>1336</v>
      </c>
      <c r="B1716" s="68" t="s">
        <v>1339</v>
      </c>
      <c r="C1716" s="119">
        <v>2000</v>
      </c>
      <c r="D1716" s="7" t="s">
        <v>1366</v>
      </c>
      <c r="F1716" s="8">
        <v>4.03</v>
      </c>
      <c r="G1716" s="93">
        <v>18</v>
      </c>
      <c r="H1716" s="4">
        <v>7697</v>
      </c>
      <c r="J1716" s="131">
        <v>7697</v>
      </c>
      <c r="K1716" s="143">
        <f t="shared" si="94"/>
        <v>0</v>
      </c>
      <c r="L1716" s="152">
        <v>42755</v>
      </c>
      <c r="M1716" s="34"/>
      <c r="N1716" s="161">
        <v>5280</v>
      </c>
      <c r="O1716" s="171">
        <f t="shared" si="95"/>
        <v>604.5</v>
      </c>
      <c r="Q1716" s="181">
        <f t="shared" si="93"/>
        <v>2417</v>
      </c>
    </row>
    <row r="1717" spans="1:17">
      <c r="A1717" s="5" t="s">
        <v>879</v>
      </c>
      <c r="C1717" s="119">
        <v>2001</v>
      </c>
      <c r="D1717" s="7" t="s">
        <v>733</v>
      </c>
      <c r="F1717" s="8">
        <v>2.6150000000000002</v>
      </c>
      <c r="G1717" s="93">
        <v>15</v>
      </c>
      <c r="H1717" s="4">
        <v>7000</v>
      </c>
      <c r="J1717" s="131">
        <v>7000</v>
      </c>
      <c r="K1717" s="143">
        <f t="shared" si="94"/>
        <v>0</v>
      </c>
      <c r="L1717" s="152">
        <v>42760</v>
      </c>
      <c r="M1717" s="34"/>
      <c r="N1717" s="161">
        <v>4925</v>
      </c>
      <c r="O1717" s="171">
        <f t="shared" si="95"/>
        <v>392.25000000000006</v>
      </c>
      <c r="Q1717" s="181">
        <f t="shared" si="93"/>
        <v>2075</v>
      </c>
    </row>
    <row r="1718" spans="1:17">
      <c r="A1718" s="5" t="s">
        <v>1275</v>
      </c>
      <c r="C1718" s="119">
        <v>2002</v>
      </c>
      <c r="D1718" s="7" t="s">
        <v>1367</v>
      </c>
      <c r="F1718" s="8">
        <v>3.9140000000000001</v>
      </c>
      <c r="G1718" s="93">
        <v>19</v>
      </c>
      <c r="H1718" s="4">
        <v>8727</v>
      </c>
      <c r="J1718" s="131">
        <v>8727</v>
      </c>
      <c r="K1718" s="143">
        <f t="shared" si="94"/>
        <v>0</v>
      </c>
      <c r="L1718" s="152">
        <v>42760</v>
      </c>
      <c r="M1718" s="34"/>
      <c r="N1718" s="161">
        <v>7162</v>
      </c>
      <c r="O1718" s="171">
        <f t="shared" si="95"/>
        <v>587.1</v>
      </c>
      <c r="Q1718" s="181">
        <f t="shared" si="93"/>
        <v>1565</v>
      </c>
    </row>
    <row r="1719" spans="1:17">
      <c r="A1719" s="5" t="s">
        <v>776</v>
      </c>
      <c r="B1719" s="68" t="s">
        <v>916</v>
      </c>
      <c r="C1719" s="119">
        <v>2003</v>
      </c>
      <c r="D1719" s="7" t="s">
        <v>1048</v>
      </c>
      <c r="F1719" s="8">
        <v>1.5580000000000001</v>
      </c>
      <c r="G1719" s="93">
        <v>6</v>
      </c>
      <c r="H1719" s="4">
        <v>4130</v>
      </c>
      <c r="J1719" s="131">
        <v>4130</v>
      </c>
      <c r="K1719" s="143">
        <f t="shared" si="94"/>
        <v>0</v>
      </c>
      <c r="L1719" s="152">
        <v>42760</v>
      </c>
      <c r="M1719" s="34"/>
      <c r="N1719" s="161">
        <v>2929</v>
      </c>
      <c r="O1719" s="171">
        <f t="shared" si="95"/>
        <v>233.70000000000002</v>
      </c>
      <c r="Q1719" s="181">
        <f t="shared" si="93"/>
        <v>1201</v>
      </c>
    </row>
    <row r="1720" spans="1:17">
      <c r="A1720" s="5" t="s">
        <v>776</v>
      </c>
      <c r="B1720" s="68" t="s">
        <v>916</v>
      </c>
      <c r="C1720" s="119">
        <v>2004</v>
      </c>
      <c r="D1720" s="7" t="s">
        <v>547</v>
      </c>
      <c r="F1720" s="8">
        <v>1.2709999999999999</v>
      </c>
      <c r="G1720" s="93">
        <v>8</v>
      </c>
      <c r="H1720" s="4">
        <v>2898</v>
      </c>
      <c r="J1720" s="131">
        <v>2898</v>
      </c>
      <c r="K1720" s="143">
        <f t="shared" si="94"/>
        <v>0</v>
      </c>
      <c r="L1720" s="152">
        <v>42760</v>
      </c>
      <c r="M1720" s="34"/>
      <c r="N1720" s="161">
        <v>2380</v>
      </c>
      <c r="O1720" s="171">
        <f t="shared" si="95"/>
        <v>190.64999999999998</v>
      </c>
      <c r="Q1720" s="181">
        <f t="shared" si="93"/>
        <v>518</v>
      </c>
    </row>
    <row r="1721" spans="1:17">
      <c r="A1721" s="60" t="s">
        <v>874</v>
      </c>
      <c r="C1721" s="119">
        <v>2005</v>
      </c>
      <c r="D1721" s="7" t="s">
        <v>566</v>
      </c>
      <c r="F1721" s="8">
        <v>2.1110000000000002</v>
      </c>
      <c r="G1721" s="93">
        <v>8</v>
      </c>
      <c r="H1721" s="4">
        <v>5340</v>
      </c>
      <c r="J1721" s="131">
        <v>5340</v>
      </c>
      <c r="K1721" s="143">
        <f t="shared" si="94"/>
        <v>0</v>
      </c>
      <c r="L1721" s="152">
        <v>42760</v>
      </c>
      <c r="M1721" s="34"/>
      <c r="N1721" s="161">
        <v>4496</v>
      </c>
      <c r="O1721" s="171">
        <f t="shared" si="95"/>
        <v>316.65000000000003</v>
      </c>
      <c r="Q1721" s="181">
        <f t="shared" ref="Q1721:Q1752" si="96">H1721-N1721-P1723</f>
        <v>844</v>
      </c>
    </row>
    <row r="1722" spans="1:17">
      <c r="A1722" s="60" t="s">
        <v>874</v>
      </c>
      <c r="C1722" s="119">
        <v>2006</v>
      </c>
      <c r="D1722" s="7" t="s">
        <v>1368</v>
      </c>
      <c r="F1722" s="8">
        <v>1.056</v>
      </c>
      <c r="G1722" s="93">
        <v>6</v>
      </c>
      <c r="H1722" s="4">
        <v>2408</v>
      </c>
      <c r="J1722" s="131">
        <v>2408</v>
      </c>
      <c r="K1722" s="143">
        <f t="shared" si="94"/>
        <v>0</v>
      </c>
      <c r="L1722" s="152">
        <v>42760</v>
      </c>
      <c r="M1722" s="34"/>
      <c r="N1722" s="161">
        <v>1985</v>
      </c>
      <c r="O1722" s="171">
        <f t="shared" si="95"/>
        <v>158.4</v>
      </c>
      <c r="Q1722" s="181">
        <f t="shared" si="96"/>
        <v>423</v>
      </c>
    </row>
    <row r="1723" spans="1:17">
      <c r="A1723" s="60" t="s">
        <v>874</v>
      </c>
      <c r="C1723" s="119">
        <v>2007</v>
      </c>
      <c r="D1723" s="7" t="s">
        <v>1369</v>
      </c>
      <c r="F1723" s="8">
        <v>0.99199999999999999</v>
      </c>
      <c r="G1723" s="93">
        <v>4</v>
      </c>
      <c r="H1723" s="4">
        <v>2780</v>
      </c>
      <c r="J1723" s="131">
        <v>2780</v>
      </c>
      <c r="K1723" s="143">
        <f t="shared" si="94"/>
        <v>0</v>
      </c>
      <c r="L1723" s="152">
        <v>42760</v>
      </c>
      <c r="M1723" s="34"/>
      <c r="N1723" s="161">
        <v>2380</v>
      </c>
      <c r="O1723" s="171">
        <f t="shared" si="95"/>
        <v>148.80000000000001</v>
      </c>
      <c r="Q1723" s="181">
        <f t="shared" si="96"/>
        <v>400</v>
      </c>
    </row>
    <row r="1724" spans="1:17">
      <c r="A1724" s="60" t="s">
        <v>874</v>
      </c>
      <c r="C1724" s="119">
        <v>2008</v>
      </c>
      <c r="D1724" s="7" t="s">
        <v>1359</v>
      </c>
      <c r="F1724" s="8">
        <v>1.6419999999999999</v>
      </c>
      <c r="G1724" s="93">
        <v>7</v>
      </c>
      <c r="H1724" s="4">
        <v>3744</v>
      </c>
      <c r="J1724" s="131">
        <v>3744</v>
      </c>
      <c r="K1724" s="143">
        <f t="shared" si="94"/>
        <v>0</v>
      </c>
      <c r="L1724" s="152">
        <v>42760</v>
      </c>
      <c r="M1724" s="34"/>
      <c r="N1724" s="161">
        <v>3086</v>
      </c>
      <c r="O1724" s="171">
        <f t="shared" si="95"/>
        <v>246.29999999999998</v>
      </c>
      <c r="Q1724" s="181">
        <f t="shared" si="96"/>
        <v>658</v>
      </c>
    </row>
    <row r="1725" spans="1:17">
      <c r="A1725" s="60" t="s">
        <v>874</v>
      </c>
      <c r="C1725" s="119">
        <v>2009</v>
      </c>
      <c r="D1725" s="7" t="s">
        <v>1369</v>
      </c>
      <c r="F1725" s="8">
        <v>1.133</v>
      </c>
      <c r="G1725" s="93">
        <v>5</v>
      </c>
      <c r="H1725" s="4">
        <v>3149</v>
      </c>
      <c r="J1725" s="131">
        <v>3149</v>
      </c>
      <c r="K1725" s="143">
        <f t="shared" si="94"/>
        <v>0</v>
      </c>
      <c r="L1725" s="152">
        <v>42760</v>
      </c>
      <c r="M1725" s="34"/>
      <c r="N1725" s="161">
        <v>2696</v>
      </c>
      <c r="O1725" s="171">
        <f t="shared" si="95"/>
        <v>169.95</v>
      </c>
      <c r="Q1725" s="181">
        <f t="shared" si="96"/>
        <v>453</v>
      </c>
    </row>
    <row r="1726" spans="1:17">
      <c r="A1726" s="5" t="s">
        <v>1329</v>
      </c>
      <c r="C1726" s="119">
        <v>2010</v>
      </c>
      <c r="D1726" s="7" t="s">
        <v>993</v>
      </c>
      <c r="F1726" s="8">
        <v>2.9489999999999998</v>
      </c>
      <c r="G1726" s="93">
        <v>13</v>
      </c>
      <c r="H1726" s="4">
        <v>6275</v>
      </c>
      <c r="I1726" s="37"/>
      <c r="J1726" s="131">
        <v>6275</v>
      </c>
      <c r="K1726" s="143">
        <f t="shared" ref="K1726:K1736" si="97">H1726-J1726</f>
        <v>0</v>
      </c>
      <c r="L1726" s="152">
        <v>42760</v>
      </c>
      <c r="M1726" s="34"/>
      <c r="N1726" s="161">
        <v>4748</v>
      </c>
      <c r="O1726" s="171">
        <f t="shared" si="95"/>
        <v>442.34999999999997</v>
      </c>
      <c r="Q1726" s="181">
        <f t="shared" si="96"/>
        <v>1527</v>
      </c>
    </row>
    <row r="1727" spans="1:17">
      <c r="A1727" s="5" t="s">
        <v>1329</v>
      </c>
      <c r="C1727" s="119">
        <v>2011</v>
      </c>
      <c r="D1727" s="7" t="s">
        <v>1370</v>
      </c>
      <c r="F1727" s="8">
        <v>0.71899999999999997</v>
      </c>
      <c r="G1727" s="93">
        <v>5</v>
      </c>
      <c r="H1727" s="4">
        <v>2280</v>
      </c>
      <c r="I1727" s="37"/>
      <c r="J1727" s="131">
        <v>2280</v>
      </c>
      <c r="K1727" s="143">
        <f t="shared" si="97"/>
        <v>0</v>
      </c>
      <c r="L1727" s="152">
        <v>42760</v>
      </c>
      <c r="M1727" s="34"/>
      <c r="N1727" s="161">
        <v>1880</v>
      </c>
      <c r="O1727" s="171">
        <f t="shared" si="95"/>
        <v>107.85</v>
      </c>
      <c r="Q1727" s="181">
        <f t="shared" si="96"/>
        <v>400</v>
      </c>
    </row>
    <row r="1728" spans="1:17">
      <c r="A1728" s="5" t="s">
        <v>1319</v>
      </c>
      <c r="C1728" s="119">
        <v>2012</v>
      </c>
      <c r="D1728" s="7" t="s">
        <v>1371</v>
      </c>
      <c r="F1728" s="8">
        <v>2.141</v>
      </c>
      <c r="G1728" s="93">
        <v>7</v>
      </c>
      <c r="H1728" s="4">
        <v>4774</v>
      </c>
      <c r="J1728" s="131">
        <v>4774</v>
      </c>
      <c r="K1728" s="143">
        <f t="shared" si="97"/>
        <v>0</v>
      </c>
      <c r="L1728" s="152">
        <v>42760</v>
      </c>
      <c r="M1728" s="34"/>
      <c r="N1728" s="161">
        <v>3914</v>
      </c>
      <c r="O1728" s="171">
        <f t="shared" si="95"/>
        <v>321.14999999999998</v>
      </c>
      <c r="Q1728" s="181">
        <f t="shared" si="96"/>
        <v>860</v>
      </c>
    </row>
    <row r="1729" spans="1:17">
      <c r="A1729" s="5" t="s">
        <v>1319</v>
      </c>
      <c r="C1729" s="119">
        <v>2013</v>
      </c>
      <c r="D1729" s="7" t="s">
        <v>1019</v>
      </c>
      <c r="F1729" s="8">
        <v>1.885</v>
      </c>
      <c r="G1729" s="93">
        <v>10</v>
      </c>
      <c r="H1729" s="4">
        <v>3223</v>
      </c>
      <c r="J1729" s="131">
        <v>3223</v>
      </c>
      <c r="K1729" s="143">
        <f t="shared" si="97"/>
        <v>0</v>
      </c>
      <c r="L1729" s="152">
        <v>42760</v>
      </c>
      <c r="M1729" s="34"/>
      <c r="N1729" s="161">
        <v>2470</v>
      </c>
      <c r="O1729" s="171">
        <f t="shared" si="95"/>
        <v>282.75</v>
      </c>
      <c r="Q1729" s="181">
        <f t="shared" si="96"/>
        <v>753</v>
      </c>
    </row>
    <row r="1730" spans="1:17">
      <c r="A1730" s="5" t="s">
        <v>1319</v>
      </c>
      <c r="C1730" s="119">
        <v>2014</v>
      </c>
      <c r="D1730" s="7" t="s">
        <v>540</v>
      </c>
      <c r="F1730" s="8">
        <v>2.2869999999999999</v>
      </c>
      <c r="G1730" s="93">
        <v>5</v>
      </c>
      <c r="H1730" s="4">
        <v>6037</v>
      </c>
      <c r="J1730" s="131">
        <v>6037</v>
      </c>
      <c r="K1730" s="143">
        <f t="shared" si="97"/>
        <v>0</v>
      </c>
      <c r="L1730" s="152">
        <v>42760</v>
      </c>
      <c r="M1730" s="34"/>
      <c r="N1730" s="161">
        <v>5122</v>
      </c>
      <c r="O1730" s="171">
        <f t="shared" si="95"/>
        <v>343.05</v>
      </c>
      <c r="Q1730" s="181">
        <f t="shared" si="96"/>
        <v>915</v>
      </c>
    </row>
    <row r="1731" spans="1:17">
      <c r="A1731" s="61" t="s">
        <v>1319</v>
      </c>
      <c r="C1731" s="119">
        <v>2015</v>
      </c>
      <c r="D1731" s="7" t="s">
        <v>630</v>
      </c>
      <c r="F1731" s="8">
        <v>0.98</v>
      </c>
      <c r="G1731" s="93">
        <v>5</v>
      </c>
      <c r="H1731" s="4">
        <v>3780</v>
      </c>
      <c r="J1731" s="131">
        <v>3780</v>
      </c>
      <c r="K1731" s="143">
        <f t="shared" si="97"/>
        <v>0</v>
      </c>
      <c r="L1731" s="152">
        <v>42760</v>
      </c>
      <c r="M1731" s="34"/>
      <c r="N1731" s="161">
        <v>2428</v>
      </c>
      <c r="O1731" s="171">
        <f t="shared" si="95"/>
        <v>147</v>
      </c>
      <c r="Q1731" s="181">
        <f t="shared" si="96"/>
        <v>1352</v>
      </c>
    </row>
    <row r="1732" spans="1:17">
      <c r="A1732" s="61" t="s">
        <v>1270</v>
      </c>
      <c r="B1732" s="68">
        <v>89139288464</v>
      </c>
      <c r="C1732" s="119">
        <v>2015</v>
      </c>
      <c r="D1732" s="49" t="s">
        <v>1315</v>
      </c>
      <c r="E1732" s="49"/>
      <c r="F1732" s="8">
        <v>1.986</v>
      </c>
      <c r="G1732" s="93">
        <v>7</v>
      </c>
      <c r="H1732" s="4">
        <v>11701</v>
      </c>
      <c r="J1732" s="131">
        <v>11701</v>
      </c>
      <c r="K1732" s="143">
        <f t="shared" si="97"/>
        <v>0</v>
      </c>
      <c r="L1732" s="152">
        <v>42766</v>
      </c>
      <c r="M1732" s="34"/>
      <c r="N1732" s="161">
        <v>7870</v>
      </c>
      <c r="O1732" s="171">
        <f t="shared" si="95"/>
        <v>297.89999999999998</v>
      </c>
      <c r="Q1732" s="181">
        <f t="shared" si="96"/>
        <v>3831</v>
      </c>
    </row>
    <row r="1733" spans="1:17">
      <c r="A1733" s="5" t="s">
        <v>1270</v>
      </c>
      <c r="B1733" s="68">
        <v>89139288464</v>
      </c>
      <c r="C1733" s="119">
        <v>2016</v>
      </c>
      <c r="D1733" s="49" t="s">
        <v>1315</v>
      </c>
      <c r="E1733" s="49"/>
      <c r="F1733" s="8">
        <v>0.28499999999999998</v>
      </c>
      <c r="G1733" s="93" t="s">
        <v>524</v>
      </c>
      <c r="H1733" s="4">
        <v>2293</v>
      </c>
      <c r="J1733" s="131">
        <v>2293</v>
      </c>
      <c r="K1733" s="143">
        <f t="shared" si="97"/>
        <v>0</v>
      </c>
      <c r="L1733" s="152">
        <v>42766</v>
      </c>
      <c r="M1733" s="34"/>
      <c r="N1733" s="161">
        <v>2667</v>
      </c>
      <c r="O1733" s="171">
        <f t="shared" si="95"/>
        <v>42.749999999999993</v>
      </c>
      <c r="Q1733" s="181">
        <f t="shared" si="96"/>
        <v>-374</v>
      </c>
    </row>
    <row r="1734" spans="1:17">
      <c r="A1734" s="5" t="s">
        <v>730</v>
      </c>
      <c r="C1734" s="119">
        <v>2017</v>
      </c>
      <c r="D1734" s="7" t="s">
        <v>1301</v>
      </c>
      <c r="F1734" s="8">
        <v>1.9730000000000001</v>
      </c>
      <c r="G1734" s="93">
        <v>11</v>
      </c>
      <c r="H1734" s="4">
        <v>5229</v>
      </c>
      <c r="J1734" s="131">
        <v>5229</v>
      </c>
      <c r="K1734" s="143">
        <f t="shared" si="97"/>
        <v>0</v>
      </c>
      <c r="L1734" s="152">
        <v>42765</v>
      </c>
      <c r="M1734" s="34"/>
      <c r="N1734" s="161">
        <v>3709</v>
      </c>
      <c r="O1734" s="171">
        <f t="shared" si="95"/>
        <v>295.95</v>
      </c>
      <c r="Q1734" s="181">
        <f t="shared" si="96"/>
        <v>1520</v>
      </c>
    </row>
    <row r="1735" spans="1:17">
      <c r="A1735" s="5" t="s">
        <v>730</v>
      </c>
      <c r="C1735" s="119">
        <v>2018</v>
      </c>
      <c r="D1735" s="7" t="s">
        <v>1301</v>
      </c>
      <c r="F1735" s="8">
        <v>0.45200000000000001</v>
      </c>
      <c r="G1735" s="93" t="s">
        <v>524</v>
      </c>
      <c r="H1735" s="4">
        <v>3165</v>
      </c>
      <c r="J1735" s="131">
        <v>3165</v>
      </c>
      <c r="K1735" s="143">
        <f t="shared" si="97"/>
        <v>0</v>
      </c>
      <c r="L1735" s="152">
        <v>42765</v>
      </c>
      <c r="M1735" s="34"/>
      <c r="N1735" s="161">
        <v>2589</v>
      </c>
      <c r="O1735" s="171">
        <f t="shared" si="95"/>
        <v>67.8</v>
      </c>
      <c r="Q1735" s="181">
        <f t="shared" si="96"/>
        <v>576</v>
      </c>
    </row>
    <row r="1736" spans="1:17">
      <c r="A1736" s="5" t="s">
        <v>1270</v>
      </c>
      <c r="B1736" s="68">
        <v>89139288464</v>
      </c>
      <c r="C1736" s="119">
        <v>2019</v>
      </c>
      <c r="D1736" s="49" t="s">
        <v>1371</v>
      </c>
      <c r="E1736" s="49"/>
      <c r="F1736" s="8">
        <v>3.7029999999999998</v>
      </c>
      <c r="G1736" s="93">
        <v>18</v>
      </c>
      <c r="H1736" s="4">
        <v>22346</v>
      </c>
      <c r="J1736" s="131">
        <v>22346</v>
      </c>
      <c r="K1736" s="143">
        <f t="shared" si="97"/>
        <v>0</v>
      </c>
      <c r="L1736" s="152">
        <v>42766</v>
      </c>
      <c r="N1736" s="161">
        <v>17842</v>
      </c>
      <c r="O1736" s="171">
        <f t="shared" si="95"/>
        <v>555.44999999999993</v>
      </c>
      <c r="Q1736" s="181">
        <f t="shared" si="96"/>
        <v>4504</v>
      </c>
    </row>
    <row r="1737" spans="1:17">
      <c r="A1737" s="5" t="s">
        <v>1270</v>
      </c>
      <c r="B1737" s="68">
        <v>89139288464</v>
      </c>
      <c r="C1737" s="119">
        <v>2020</v>
      </c>
      <c r="D1737" s="49" t="s">
        <v>1293</v>
      </c>
      <c r="E1737" s="49"/>
      <c r="F1737" s="8">
        <v>9.9480000000000004</v>
      </c>
      <c r="G1737" s="93">
        <v>21</v>
      </c>
      <c r="H1737" s="4">
        <v>54771</v>
      </c>
      <c r="J1737" s="131">
        <v>25566</v>
      </c>
      <c r="K1737" s="143">
        <v>0</v>
      </c>
      <c r="L1737" s="152">
        <v>42766</v>
      </c>
      <c r="N1737" s="161">
        <v>43280</v>
      </c>
      <c r="O1737" s="171">
        <f t="shared" si="95"/>
        <v>1492.2</v>
      </c>
      <c r="Q1737" s="181">
        <f t="shared" si="96"/>
        <v>11491</v>
      </c>
    </row>
    <row r="1738" spans="1:17">
      <c r="A1738" s="5" t="s">
        <v>1270</v>
      </c>
      <c r="B1738" s="68">
        <v>89139288464</v>
      </c>
      <c r="C1738" s="119">
        <v>2021</v>
      </c>
      <c r="D1738" s="7" t="s">
        <v>1024</v>
      </c>
      <c r="F1738" s="8">
        <v>0.42699999999999999</v>
      </c>
      <c r="G1738" s="93">
        <v>1</v>
      </c>
      <c r="H1738" s="4">
        <v>1710</v>
      </c>
      <c r="J1738" s="131">
        <v>1710</v>
      </c>
      <c r="K1738" s="143">
        <f t="shared" ref="K1738:K1758" si="98">H1738-J1738</f>
        <v>0</v>
      </c>
      <c r="L1738" s="152">
        <v>42766</v>
      </c>
      <c r="N1738" s="161">
        <v>1209</v>
      </c>
      <c r="O1738" s="171">
        <f t="shared" si="95"/>
        <v>64.05</v>
      </c>
      <c r="Q1738" s="181">
        <f t="shared" si="96"/>
        <v>501</v>
      </c>
    </row>
    <row r="1739" spans="1:17">
      <c r="A1739" s="60" t="s">
        <v>874</v>
      </c>
      <c r="C1739" s="119">
        <v>2022</v>
      </c>
      <c r="D1739" s="7" t="s">
        <v>1375</v>
      </c>
      <c r="F1739" s="8">
        <v>2.016</v>
      </c>
      <c r="G1739" s="93">
        <v>11</v>
      </c>
      <c r="H1739" s="4">
        <v>6714</v>
      </c>
      <c r="J1739" s="131">
        <v>6714</v>
      </c>
      <c r="K1739" s="143">
        <f t="shared" si="98"/>
        <v>0</v>
      </c>
      <c r="L1739" s="152">
        <v>42766</v>
      </c>
      <c r="N1739" s="161">
        <v>5906</v>
      </c>
      <c r="O1739" s="171">
        <f t="shared" si="95"/>
        <v>302.39999999999998</v>
      </c>
      <c r="Q1739" s="181">
        <f t="shared" si="96"/>
        <v>808</v>
      </c>
    </row>
    <row r="1740" spans="1:17">
      <c r="A1740" s="5" t="s">
        <v>1275</v>
      </c>
      <c r="B1740" s="68" t="s">
        <v>1311</v>
      </c>
      <c r="C1740" s="119">
        <v>2023</v>
      </c>
      <c r="D1740" s="7" t="s">
        <v>1374</v>
      </c>
      <c r="F1740" s="8">
        <v>4.1660000000000004</v>
      </c>
      <c r="G1740" s="93">
        <v>22</v>
      </c>
      <c r="H1740" s="4">
        <v>11674</v>
      </c>
      <c r="J1740" s="131">
        <v>11674</v>
      </c>
      <c r="K1740" s="143">
        <f t="shared" si="98"/>
        <v>0</v>
      </c>
      <c r="L1740" s="152">
        <v>42766</v>
      </c>
      <c r="N1740" s="161">
        <v>9262</v>
      </c>
      <c r="O1740" s="171">
        <f t="shared" si="95"/>
        <v>624.90000000000009</v>
      </c>
      <c r="Q1740" s="181">
        <f t="shared" si="96"/>
        <v>2412</v>
      </c>
    </row>
    <row r="1741" spans="1:17">
      <c r="A1741" s="5" t="s">
        <v>1275</v>
      </c>
      <c r="B1741" s="68" t="s">
        <v>1311</v>
      </c>
      <c r="C1741" s="119">
        <v>2024</v>
      </c>
      <c r="D1741" s="7" t="s">
        <v>1373</v>
      </c>
      <c r="F1741" s="8">
        <v>6.1070000000000002</v>
      </c>
      <c r="G1741" s="93">
        <v>16</v>
      </c>
      <c r="H1741" s="4">
        <v>39700</v>
      </c>
      <c r="J1741" s="131">
        <v>39700</v>
      </c>
      <c r="K1741" s="143">
        <f t="shared" si="98"/>
        <v>0</v>
      </c>
      <c r="L1741" s="152">
        <v>42766</v>
      </c>
      <c r="N1741" s="161">
        <v>35963</v>
      </c>
      <c r="O1741" s="171">
        <f t="shared" si="95"/>
        <v>916.05000000000007</v>
      </c>
      <c r="Q1741" s="181">
        <f t="shared" si="96"/>
        <v>3737</v>
      </c>
    </row>
    <row r="1742" spans="1:17">
      <c r="A1742" s="5" t="s">
        <v>417</v>
      </c>
      <c r="C1742" s="119">
        <v>2025</v>
      </c>
      <c r="D1742" s="7" t="s">
        <v>1376</v>
      </c>
      <c r="F1742" s="8">
        <v>2.9430000000000001</v>
      </c>
      <c r="G1742" s="93">
        <v>13</v>
      </c>
      <c r="H1742" s="4">
        <v>5032</v>
      </c>
      <c r="I1742" s="37"/>
      <c r="J1742" s="131">
        <v>5032</v>
      </c>
      <c r="K1742" s="143">
        <f t="shared" si="98"/>
        <v>0</v>
      </c>
      <c r="L1742" s="152">
        <v>42766</v>
      </c>
      <c r="N1742" s="161">
        <v>3855</v>
      </c>
      <c r="O1742" s="171">
        <f t="shared" si="95"/>
        <v>441.45</v>
      </c>
      <c r="Q1742" s="181">
        <f t="shared" si="96"/>
        <v>1177</v>
      </c>
    </row>
    <row r="1743" spans="1:17">
      <c r="A1743" s="5" t="s">
        <v>417</v>
      </c>
      <c r="C1743" s="119">
        <v>2026</v>
      </c>
      <c r="D1743" s="7" t="s">
        <v>1377</v>
      </c>
      <c r="F1743" s="8">
        <v>0.77900000000000003</v>
      </c>
      <c r="G1743" s="93">
        <v>5</v>
      </c>
      <c r="H1743" s="4">
        <v>1710</v>
      </c>
      <c r="I1743" s="37"/>
      <c r="J1743" s="131">
        <v>1710</v>
      </c>
      <c r="K1743" s="143">
        <f t="shared" si="98"/>
        <v>0</v>
      </c>
      <c r="L1743" s="152">
        <v>42766</v>
      </c>
      <c r="N1743" s="161">
        <v>1310</v>
      </c>
      <c r="O1743" s="171">
        <f t="shared" si="95"/>
        <v>116.85000000000001</v>
      </c>
      <c r="Q1743" s="181">
        <f t="shared" si="96"/>
        <v>400</v>
      </c>
    </row>
    <row r="1744" spans="1:17">
      <c r="A1744" s="5" t="s">
        <v>1329</v>
      </c>
      <c r="B1744" s="213" t="s">
        <v>1328</v>
      </c>
      <c r="C1744" s="119">
        <v>2027</v>
      </c>
      <c r="D1744" s="7" t="s">
        <v>951</v>
      </c>
      <c r="F1744" s="8">
        <v>6.6050000000000004</v>
      </c>
      <c r="G1744" s="93">
        <v>22</v>
      </c>
      <c r="H1744" s="4">
        <v>18032</v>
      </c>
      <c r="J1744" s="131">
        <v>18032</v>
      </c>
      <c r="K1744" s="143">
        <f t="shared" si="98"/>
        <v>0</v>
      </c>
      <c r="L1744" s="152">
        <v>42766</v>
      </c>
      <c r="N1744" s="161">
        <v>15389</v>
      </c>
      <c r="O1744" s="171">
        <f t="shared" si="95"/>
        <v>990.75000000000011</v>
      </c>
      <c r="Q1744" s="181">
        <f t="shared" si="96"/>
        <v>2643</v>
      </c>
    </row>
    <row r="1745" spans="1:17">
      <c r="A1745" s="5" t="s">
        <v>1372</v>
      </c>
      <c r="B1745" s="68" t="s">
        <v>1378</v>
      </c>
      <c r="C1745" s="119">
        <v>2028</v>
      </c>
      <c r="D1745" s="7" t="s">
        <v>46</v>
      </c>
      <c r="F1745" s="8">
        <v>1.256</v>
      </c>
      <c r="G1745" s="93">
        <v>6</v>
      </c>
      <c r="H1745" s="4">
        <v>4348</v>
      </c>
      <c r="J1745" s="131">
        <v>4348</v>
      </c>
      <c r="K1745" s="143">
        <f t="shared" si="98"/>
        <v>0</v>
      </c>
      <c r="L1745" s="152">
        <v>42766</v>
      </c>
      <c r="N1745" s="161">
        <v>3245</v>
      </c>
      <c r="O1745" s="171">
        <f t="shared" si="95"/>
        <v>188.4</v>
      </c>
      <c r="Q1745" s="181">
        <f t="shared" si="96"/>
        <v>1103</v>
      </c>
    </row>
    <row r="1746" spans="1:17">
      <c r="A1746" s="5" t="s">
        <v>1247</v>
      </c>
      <c r="C1746" s="119">
        <v>2028</v>
      </c>
      <c r="D1746" s="49" t="s">
        <v>681</v>
      </c>
      <c r="E1746" s="49"/>
      <c r="F1746" s="8">
        <v>1.0569999999999999</v>
      </c>
      <c r="G1746" s="93">
        <v>3</v>
      </c>
      <c r="H1746" s="4">
        <v>4000</v>
      </c>
      <c r="J1746" s="131">
        <v>4000</v>
      </c>
      <c r="K1746" s="143">
        <f t="shared" si="98"/>
        <v>0</v>
      </c>
      <c r="L1746" s="152">
        <v>42769</v>
      </c>
      <c r="N1746" s="161">
        <v>3181</v>
      </c>
      <c r="O1746" s="171">
        <f t="shared" si="95"/>
        <v>158.54999999999998</v>
      </c>
      <c r="Q1746" s="181">
        <f t="shared" si="96"/>
        <v>819</v>
      </c>
    </row>
    <row r="1747" spans="1:17">
      <c r="A1747" s="5" t="s">
        <v>879</v>
      </c>
      <c r="C1747" s="119">
        <v>2029</v>
      </c>
      <c r="D1747" s="7" t="s">
        <v>896</v>
      </c>
      <c r="F1747" s="8">
        <v>9.1880000000000006</v>
      </c>
      <c r="G1747" s="93">
        <v>39</v>
      </c>
      <c r="H1747" s="4">
        <v>16711</v>
      </c>
      <c r="J1747" s="131">
        <v>16711</v>
      </c>
      <c r="K1747" s="143">
        <f t="shared" si="98"/>
        <v>0</v>
      </c>
      <c r="L1747" s="152">
        <v>42769</v>
      </c>
      <c r="N1747" s="161">
        <v>12036</v>
      </c>
      <c r="O1747" s="171">
        <f t="shared" si="95"/>
        <v>1378.2</v>
      </c>
      <c r="Q1747" s="181">
        <f t="shared" si="96"/>
        <v>4675</v>
      </c>
    </row>
    <row r="1748" spans="1:17">
      <c r="A1748" s="5" t="s">
        <v>1379</v>
      </c>
      <c r="B1748" s="68" t="s">
        <v>1380</v>
      </c>
      <c r="C1748" s="119">
        <v>2030</v>
      </c>
      <c r="D1748" s="7" t="s">
        <v>981</v>
      </c>
      <c r="F1748" s="8">
        <v>1.9630000000000001</v>
      </c>
      <c r="G1748" s="93">
        <v>12</v>
      </c>
      <c r="H1748" s="4">
        <v>4637</v>
      </c>
      <c r="J1748" s="131">
        <v>4637</v>
      </c>
      <c r="K1748" s="143">
        <f t="shared" si="98"/>
        <v>0</v>
      </c>
      <c r="L1748" s="152">
        <v>42769</v>
      </c>
      <c r="N1748" s="161">
        <v>3061</v>
      </c>
      <c r="O1748" s="171">
        <f t="shared" si="95"/>
        <v>294.45</v>
      </c>
      <c r="Q1748" s="181">
        <f t="shared" si="96"/>
        <v>1576</v>
      </c>
    </row>
    <row r="1749" spans="1:17">
      <c r="A1749" s="5" t="s">
        <v>1275</v>
      </c>
      <c r="B1749" s="68" t="s">
        <v>1356</v>
      </c>
      <c r="C1749" s="119">
        <v>2031</v>
      </c>
      <c r="D1749" s="7" t="s">
        <v>644</v>
      </c>
      <c r="F1749" s="8">
        <v>1.6579999999999999</v>
      </c>
      <c r="G1749" s="93">
        <v>7</v>
      </c>
      <c r="H1749" s="4">
        <v>3698</v>
      </c>
      <c r="J1749" s="131">
        <v>3698</v>
      </c>
      <c r="K1749" s="143">
        <f t="shared" si="98"/>
        <v>0</v>
      </c>
      <c r="L1749" s="152">
        <v>42769</v>
      </c>
      <c r="N1749" s="161">
        <v>3034</v>
      </c>
      <c r="O1749" s="171">
        <f t="shared" si="95"/>
        <v>248.7</v>
      </c>
      <c r="Q1749" s="181">
        <f t="shared" si="96"/>
        <v>664</v>
      </c>
    </row>
    <row r="1750" spans="1:17">
      <c r="A1750" s="5" t="s">
        <v>1275</v>
      </c>
      <c r="B1750" s="68" t="s">
        <v>1356</v>
      </c>
      <c r="C1750" s="119">
        <v>2032</v>
      </c>
      <c r="D1750" s="7" t="s">
        <v>644</v>
      </c>
      <c r="F1750" s="8">
        <v>0.45200000000000001</v>
      </c>
      <c r="G1750" s="93" t="s">
        <v>524</v>
      </c>
      <c r="H1750" s="4">
        <v>3119</v>
      </c>
      <c r="J1750" s="131">
        <v>3119</v>
      </c>
      <c r="K1750" s="143">
        <f t="shared" si="98"/>
        <v>0</v>
      </c>
      <c r="L1750" s="152">
        <v>42769</v>
      </c>
      <c r="N1750" s="161">
        <v>2463</v>
      </c>
      <c r="O1750" s="171">
        <f t="shared" si="95"/>
        <v>67.8</v>
      </c>
      <c r="Q1750" s="181">
        <f t="shared" si="96"/>
        <v>656</v>
      </c>
    </row>
    <row r="1751" spans="1:17">
      <c r="A1751" s="5" t="s">
        <v>1275</v>
      </c>
      <c r="B1751" s="68" t="s">
        <v>1356</v>
      </c>
      <c r="C1751" s="119">
        <v>2033</v>
      </c>
      <c r="D1751" s="7" t="s">
        <v>1318</v>
      </c>
      <c r="F1751" s="8">
        <v>1.296</v>
      </c>
      <c r="G1751" s="93">
        <v>7</v>
      </c>
      <c r="H1751" s="4">
        <v>2891</v>
      </c>
      <c r="J1751" s="131">
        <v>2891</v>
      </c>
      <c r="K1751" s="143">
        <f t="shared" si="98"/>
        <v>0</v>
      </c>
      <c r="L1751" s="152">
        <v>42769</v>
      </c>
      <c r="N1751" s="161">
        <v>2372</v>
      </c>
      <c r="O1751" s="171">
        <f t="shared" si="95"/>
        <v>194.4</v>
      </c>
      <c r="Q1751" s="181">
        <f t="shared" si="96"/>
        <v>519</v>
      </c>
    </row>
    <row r="1752" spans="1:17">
      <c r="A1752" s="5" t="s">
        <v>1275</v>
      </c>
      <c r="B1752" s="68" t="s">
        <v>1356</v>
      </c>
      <c r="C1752" s="119">
        <v>2034</v>
      </c>
      <c r="D1752" s="7" t="s">
        <v>1318</v>
      </c>
      <c r="F1752" s="8">
        <v>0.45200000000000001</v>
      </c>
      <c r="G1752" s="93" t="s">
        <v>524</v>
      </c>
      <c r="H1752" s="4">
        <v>3119</v>
      </c>
      <c r="J1752" s="131">
        <v>3119</v>
      </c>
      <c r="K1752" s="143">
        <f t="shared" si="98"/>
        <v>0</v>
      </c>
      <c r="L1752" s="152">
        <v>42769</v>
      </c>
      <c r="N1752" s="161">
        <v>2463</v>
      </c>
      <c r="O1752" s="171">
        <f t="shared" si="95"/>
        <v>67.8</v>
      </c>
      <c r="Q1752" s="181">
        <f t="shared" si="96"/>
        <v>656</v>
      </c>
    </row>
    <row r="1753" spans="1:17">
      <c r="A1753" s="60" t="s">
        <v>874</v>
      </c>
      <c r="C1753" s="119">
        <v>2035</v>
      </c>
      <c r="D1753" s="7" t="s">
        <v>759</v>
      </c>
      <c r="F1753" s="8">
        <v>1.6479999999999999</v>
      </c>
      <c r="G1753" s="93">
        <v>7</v>
      </c>
      <c r="H1753" s="4">
        <v>3396</v>
      </c>
      <c r="J1753" s="131">
        <v>3396</v>
      </c>
      <c r="K1753" s="143">
        <f t="shared" si="98"/>
        <v>0</v>
      </c>
      <c r="L1753" s="152">
        <v>42769</v>
      </c>
      <c r="N1753" s="161">
        <v>2653</v>
      </c>
      <c r="O1753" s="171">
        <f t="shared" si="95"/>
        <v>247.2</v>
      </c>
      <c r="Q1753" s="181">
        <f t="shared" ref="Q1753:Q1784" si="99">H1753-N1753-P1755</f>
        <v>743</v>
      </c>
    </row>
    <row r="1754" spans="1:17">
      <c r="A1754" s="60" t="s">
        <v>874</v>
      </c>
      <c r="C1754" s="119">
        <v>2036</v>
      </c>
      <c r="D1754" s="7" t="s">
        <v>1349</v>
      </c>
      <c r="F1754" s="8">
        <v>2.5619999999999998</v>
      </c>
      <c r="G1754" s="93">
        <v>13</v>
      </c>
      <c r="H1754" s="4">
        <v>5279</v>
      </c>
      <c r="J1754" s="131">
        <v>5279</v>
      </c>
      <c r="K1754" s="143">
        <f t="shared" si="98"/>
        <v>0</v>
      </c>
      <c r="L1754" s="152">
        <v>42769</v>
      </c>
      <c r="N1754" s="161">
        <v>4124</v>
      </c>
      <c r="O1754" s="171">
        <f t="shared" si="95"/>
        <v>384.29999999999995</v>
      </c>
      <c r="Q1754" s="181">
        <f t="shared" si="99"/>
        <v>1155</v>
      </c>
    </row>
    <row r="1755" spans="1:17">
      <c r="A1755" s="5" t="s">
        <v>1381</v>
      </c>
      <c r="B1755" s="68" t="s">
        <v>1382</v>
      </c>
      <c r="C1755" s="119">
        <v>2037</v>
      </c>
      <c r="D1755" s="7" t="s">
        <v>1383</v>
      </c>
      <c r="F1755" s="8">
        <v>5.9870000000000001</v>
      </c>
      <c r="G1755" s="93">
        <v>8</v>
      </c>
      <c r="H1755" s="4">
        <v>28914</v>
      </c>
      <c r="J1755" s="131">
        <v>28914</v>
      </c>
      <c r="K1755" s="143">
        <f t="shared" si="98"/>
        <v>0</v>
      </c>
      <c r="L1755" s="152">
        <v>42769</v>
      </c>
      <c r="N1755" s="161">
        <v>13563</v>
      </c>
      <c r="O1755" s="171">
        <f t="shared" si="95"/>
        <v>898.05000000000007</v>
      </c>
      <c r="Q1755" s="181">
        <f t="shared" si="99"/>
        <v>15351</v>
      </c>
    </row>
    <row r="1756" spans="1:17">
      <c r="A1756" s="60" t="s">
        <v>1264</v>
      </c>
      <c r="B1756" s="68" t="s">
        <v>1265</v>
      </c>
      <c r="C1756" s="119">
        <v>2038</v>
      </c>
      <c r="D1756" s="49" t="s">
        <v>630</v>
      </c>
      <c r="E1756" s="49"/>
      <c r="F1756" s="8">
        <v>5.4260000000000002</v>
      </c>
      <c r="G1756" s="93">
        <v>25</v>
      </c>
      <c r="H1756" s="4">
        <v>26423</v>
      </c>
      <c r="J1756" s="131">
        <v>26423</v>
      </c>
      <c r="K1756" s="143">
        <f t="shared" si="98"/>
        <v>0</v>
      </c>
      <c r="L1756" s="152">
        <v>42772</v>
      </c>
      <c r="N1756" s="161">
        <v>18321</v>
      </c>
      <c r="O1756" s="171">
        <f t="shared" si="95"/>
        <v>813.9</v>
      </c>
      <c r="Q1756" s="181">
        <f t="shared" si="99"/>
        <v>8102</v>
      </c>
    </row>
    <row r="1757" spans="1:17">
      <c r="A1757" s="60" t="s">
        <v>1264</v>
      </c>
      <c r="B1757" s="68" t="s">
        <v>1265</v>
      </c>
      <c r="C1757" s="119">
        <v>2039</v>
      </c>
      <c r="D1757" s="7" t="s">
        <v>1384</v>
      </c>
      <c r="F1757" s="8">
        <v>3.7879999999999998</v>
      </c>
      <c r="G1757" s="93">
        <v>11</v>
      </c>
      <c r="H1757" s="4">
        <v>9761</v>
      </c>
      <c r="J1757" s="131">
        <v>9761</v>
      </c>
      <c r="K1757" s="143">
        <f t="shared" si="98"/>
        <v>0</v>
      </c>
      <c r="L1757" s="152">
        <v>42772</v>
      </c>
      <c r="N1757" s="161">
        <v>6418</v>
      </c>
      <c r="O1757" s="171">
        <f t="shared" si="95"/>
        <v>568.19999999999993</v>
      </c>
      <c r="Q1757" s="181">
        <f t="shared" si="99"/>
        <v>3343</v>
      </c>
    </row>
    <row r="1758" spans="1:17">
      <c r="A1758" s="5" t="s">
        <v>776</v>
      </c>
      <c r="B1758" s="68" t="s">
        <v>916</v>
      </c>
      <c r="C1758" s="119">
        <v>2040</v>
      </c>
      <c r="D1758" s="7" t="s">
        <v>1385</v>
      </c>
      <c r="F1758" s="8">
        <v>1.96</v>
      </c>
      <c r="G1758" s="93">
        <v>8</v>
      </c>
      <c r="H1758" s="4">
        <v>4960</v>
      </c>
      <c r="J1758" s="131">
        <v>4960</v>
      </c>
      <c r="K1758" s="143">
        <f t="shared" si="98"/>
        <v>0</v>
      </c>
      <c r="L1758" s="152">
        <v>42772</v>
      </c>
      <c r="N1758" s="161">
        <v>4175</v>
      </c>
      <c r="O1758" s="171">
        <f t="shared" si="95"/>
        <v>294</v>
      </c>
      <c r="Q1758" s="181">
        <f t="shared" si="99"/>
        <v>785</v>
      </c>
    </row>
    <row r="1759" spans="1:17">
      <c r="A1759" s="5" t="s">
        <v>776</v>
      </c>
      <c r="B1759" s="68" t="s">
        <v>916</v>
      </c>
      <c r="C1759" s="119">
        <v>2041</v>
      </c>
      <c r="D1759" s="7" t="s">
        <v>1386</v>
      </c>
      <c r="F1759" s="8">
        <v>1.772</v>
      </c>
      <c r="G1759" s="93">
        <v>12</v>
      </c>
      <c r="H1759" s="4">
        <v>5901</v>
      </c>
      <c r="J1759" s="131">
        <v>5040</v>
      </c>
      <c r="K1759" s="143">
        <v>861</v>
      </c>
      <c r="L1759" s="152">
        <v>42772</v>
      </c>
      <c r="N1759" s="161">
        <v>5192</v>
      </c>
      <c r="O1759" s="171">
        <f t="shared" si="95"/>
        <v>265.8</v>
      </c>
      <c r="Q1759" s="181">
        <f t="shared" si="99"/>
        <v>709</v>
      </c>
    </row>
    <row r="1760" spans="1:17">
      <c r="A1760" s="5" t="s">
        <v>333</v>
      </c>
      <c r="C1760" s="119">
        <v>2042</v>
      </c>
      <c r="D1760" s="7" t="s">
        <v>595</v>
      </c>
      <c r="F1760" s="8">
        <v>1.0660000000000001</v>
      </c>
      <c r="G1760" s="93">
        <v>8</v>
      </c>
      <c r="H1760" s="4">
        <v>2408</v>
      </c>
      <c r="J1760" s="131">
        <v>2408</v>
      </c>
      <c r="K1760" s="143">
        <f t="shared" ref="K1760:K1791" si="100">H1760-J1760</f>
        <v>0</v>
      </c>
      <c r="L1760" s="152">
        <v>42773</v>
      </c>
      <c r="N1760" s="161">
        <v>1985</v>
      </c>
      <c r="O1760" s="171">
        <f t="shared" si="95"/>
        <v>159.9</v>
      </c>
      <c r="Q1760" s="181">
        <f t="shared" si="99"/>
        <v>423</v>
      </c>
    </row>
    <row r="1761" spans="1:17">
      <c r="A1761" s="5" t="s">
        <v>333</v>
      </c>
      <c r="C1761" s="119">
        <v>2043</v>
      </c>
      <c r="D1761" s="7" t="s">
        <v>595</v>
      </c>
      <c r="F1761" s="8">
        <v>0.45300000000000001</v>
      </c>
      <c r="G1761" s="93" t="s">
        <v>524</v>
      </c>
      <c r="H1761" s="4">
        <v>3078</v>
      </c>
      <c r="J1761" s="131">
        <v>3078</v>
      </c>
      <c r="K1761" s="143">
        <f t="shared" si="100"/>
        <v>0</v>
      </c>
      <c r="L1761" s="152">
        <v>42773</v>
      </c>
      <c r="N1761" s="161">
        <v>2595</v>
      </c>
      <c r="O1761" s="171">
        <f t="shared" si="95"/>
        <v>67.95</v>
      </c>
      <c r="Q1761" s="181">
        <f t="shared" si="99"/>
        <v>483</v>
      </c>
    </row>
    <row r="1762" spans="1:17">
      <c r="A1762" s="5" t="s">
        <v>333</v>
      </c>
      <c r="C1762" s="119">
        <v>2044</v>
      </c>
      <c r="D1762" s="7" t="s">
        <v>548</v>
      </c>
      <c r="F1762" s="8">
        <v>1.2230000000000001</v>
      </c>
      <c r="G1762" s="93">
        <v>5</v>
      </c>
      <c r="H1762" s="4">
        <v>2789</v>
      </c>
      <c r="J1762" s="131">
        <v>2789</v>
      </c>
      <c r="K1762" s="143">
        <f t="shared" si="100"/>
        <v>0</v>
      </c>
      <c r="L1762" s="152">
        <v>42773</v>
      </c>
      <c r="N1762" s="161">
        <v>2299</v>
      </c>
      <c r="O1762" s="171">
        <f t="shared" si="95"/>
        <v>183.45000000000002</v>
      </c>
      <c r="Q1762" s="181">
        <f t="shared" si="99"/>
        <v>490</v>
      </c>
    </row>
    <row r="1763" spans="1:17">
      <c r="A1763" s="5" t="s">
        <v>333</v>
      </c>
      <c r="C1763" s="119">
        <v>2045</v>
      </c>
      <c r="D1763" s="7" t="s">
        <v>548</v>
      </c>
      <c r="F1763" s="8">
        <v>0.441</v>
      </c>
      <c r="G1763" s="93" t="s">
        <v>524</v>
      </c>
      <c r="H1763" s="4">
        <v>2996</v>
      </c>
      <c r="J1763" s="131">
        <v>2996</v>
      </c>
      <c r="K1763" s="143">
        <f t="shared" si="100"/>
        <v>0</v>
      </c>
      <c r="L1763" s="152">
        <v>42773</v>
      </c>
      <c r="N1763" s="161">
        <v>2526</v>
      </c>
      <c r="O1763" s="171">
        <f t="shared" si="95"/>
        <v>66.150000000000006</v>
      </c>
      <c r="Q1763" s="181">
        <f t="shared" si="99"/>
        <v>470</v>
      </c>
    </row>
    <row r="1764" spans="1:17">
      <c r="A1764" s="5" t="s">
        <v>412</v>
      </c>
      <c r="C1764" s="119">
        <v>2046</v>
      </c>
      <c r="D1764" s="7" t="s">
        <v>602</v>
      </c>
      <c r="F1764" s="8">
        <v>1.2010000000000001</v>
      </c>
      <c r="G1764" s="93">
        <v>6</v>
      </c>
      <c r="H1764" s="4">
        <v>2354</v>
      </c>
      <c r="J1764" s="131">
        <v>2354</v>
      </c>
      <c r="K1764" s="143">
        <f t="shared" si="100"/>
        <v>0</v>
      </c>
      <c r="L1764" s="152">
        <v>42775</v>
      </c>
      <c r="N1764" s="161">
        <v>1573</v>
      </c>
      <c r="O1764" s="171">
        <f t="shared" si="95"/>
        <v>180.15</v>
      </c>
      <c r="Q1764" s="181">
        <f t="shared" si="99"/>
        <v>781</v>
      </c>
    </row>
    <row r="1765" spans="1:17">
      <c r="A1765" s="5" t="s">
        <v>834</v>
      </c>
      <c r="B1765" s="68" t="s">
        <v>1387</v>
      </c>
      <c r="C1765" s="119">
        <v>2047</v>
      </c>
      <c r="D1765" s="7" t="s">
        <v>1388</v>
      </c>
      <c r="F1765" s="8">
        <v>1.2629999999999999</v>
      </c>
      <c r="G1765" s="93">
        <v>8</v>
      </c>
      <c r="H1765" s="4">
        <v>2601</v>
      </c>
      <c r="J1765" s="131">
        <v>2601</v>
      </c>
      <c r="K1765" s="143">
        <f t="shared" si="100"/>
        <v>0</v>
      </c>
      <c r="L1765" s="152">
        <v>42775</v>
      </c>
      <c r="N1765" s="161">
        <v>2033</v>
      </c>
      <c r="O1765" s="171">
        <f t="shared" ref="O1765:O1828" si="101">F1765*150</f>
        <v>189.45</v>
      </c>
      <c r="Q1765" s="181">
        <f t="shared" si="99"/>
        <v>568</v>
      </c>
    </row>
    <row r="1766" spans="1:17">
      <c r="A1766" s="5" t="s">
        <v>834</v>
      </c>
      <c r="B1766" s="68" t="s">
        <v>1387</v>
      </c>
      <c r="C1766" s="119">
        <v>2048</v>
      </c>
      <c r="D1766" s="7" t="s">
        <v>1241</v>
      </c>
      <c r="F1766" s="8">
        <v>1</v>
      </c>
      <c r="G1766" s="93">
        <v>4</v>
      </c>
      <c r="H1766" s="4">
        <v>1710</v>
      </c>
      <c r="J1766" s="131">
        <v>1710</v>
      </c>
      <c r="K1766" s="143">
        <f t="shared" si="100"/>
        <v>0</v>
      </c>
      <c r="L1766" s="152">
        <v>42775</v>
      </c>
      <c r="N1766" s="161">
        <v>1310</v>
      </c>
      <c r="O1766" s="171">
        <f t="shared" si="101"/>
        <v>150</v>
      </c>
      <c r="Q1766" s="181">
        <f t="shared" si="99"/>
        <v>400</v>
      </c>
    </row>
    <row r="1767" spans="1:17">
      <c r="A1767" s="5" t="s">
        <v>1389</v>
      </c>
      <c r="C1767" s="119">
        <v>2049</v>
      </c>
      <c r="D1767" s="7" t="s">
        <v>1358</v>
      </c>
      <c r="F1767" s="8">
        <v>1.863</v>
      </c>
      <c r="G1767" s="93">
        <v>6</v>
      </c>
      <c r="H1767" s="4">
        <v>6054</v>
      </c>
      <c r="I1767" s="37"/>
      <c r="J1767" s="131">
        <v>6054</v>
      </c>
      <c r="K1767" s="143">
        <f t="shared" si="100"/>
        <v>0</v>
      </c>
      <c r="L1767" s="152">
        <v>42775</v>
      </c>
      <c r="N1767" s="161">
        <v>4146</v>
      </c>
      <c r="O1767" s="171">
        <f t="shared" si="101"/>
        <v>279.45</v>
      </c>
      <c r="Q1767" s="181">
        <f t="shared" si="99"/>
        <v>1908</v>
      </c>
    </row>
    <row r="1768" spans="1:17">
      <c r="A1768" s="5" t="s">
        <v>1389</v>
      </c>
      <c r="C1768" s="119">
        <v>2050</v>
      </c>
      <c r="D1768" s="7" t="s">
        <v>651</v>
      </c>
      <c r="F1768" s="8">
        <v>2.056</v>
      </c>
      <c r="G1768" s="93">
        <v>14</v>
      </c>
      <c r="H1768" s="4">
        <v>6294</v>
      </c>
      <c r="I1768" s="37"/>
      <c r="J1768" s="131">
        <v>6294</v>
      </c>
      <c r="K1768" s="143">
        <f t="shared" si="100"/>
        <v>0</v>
      </c>
      <c r="L1768" s="152">
        <v>42775</v>
      </c>
      <c r="N1768" s="161">
        <v>4467</v>
      </c>
      <c r="O1768" s="171">
        <f t="shared" si="101"/>
        <v>308.40000000000003</v>
      </c>
      <c r="Q1768" s="181">
        <f t="shared" si="99"/>
        <v>1827</v>
      </c>
    </row>
    <row r="1769" spans="1:17">
      <c r="A1769" s="5" t="s">
        <v>1144</v>
      </c>
      <c r="B1769" s="68">
        <v>89139852044</v>
      </c>
      <c r="C1769" s="119">
        <v>2051</v>
      </c>
      <c r="D1769" s="7" t="s">
        <v>1390</v>
      </c>
      <c r="F1769" s="8">
        <v>2.145</v>
      </c>
      <c r="G1769" s="93">
        <v>12</v>
      </c>
      <c r="H1769" s="4">
        <v>5920</v>
      </c>
      <c r="I1769" s="37"/>
      <c r="J1769" s="131">
        <v>5920</v>
      </c>
      <c r="K1769" s="143">
        <f t="shared" si="100"/>
        <v>0</v>
      </c>
      <c r="L1769" s="152">
        <v>42775</v>
      </c>
      <c r="M1769" s="10">
        <v>42814</v>
      </c>
      <c r="N1769" s="161">
        <v>4954</v>
      </c>
      <c r="O1769" s="171">
        <f t="shared" si="101"/>
        <v>321.75</v>
      </c>
      <c r="Q1769" s="181">
        <f t="shared" si="99"/>
        <v>966</v>
      </c>
    </row>
    <row r="1770" spans="1:17">
      <c r="A1770" s="5" t="s">
        <v>1144</v>
      </c>
      <c r="B1770" s="68">
        <v>89139852044</v>
      </c>
      <c r="C1770" s="119">
        <v>2052</v>
      </c>
      <c r="D1770" s="7" t="s">
        <v>951</v>
      </c>
      <c r="F1770" s="8">
        <v>3.024</v>
      </c>
      <c r="G1770" s="93">
        <v>12</v>
      </c>
      <c r="H1770" s="4">
        <v>10740</v>
      </c>
      <c r="I1770" s="37"/>
      <c r="J1770" s="131">
        <v>10740</v>
      </c>
      <c r="K1770" s="143">
        <f t="shared" si="100"/>
        <v>0</v>
      </c>
      <c r="L1770" s="152">
        <v>42775</v>
      </c>
      <c r="N1770" s="161">
        <v>9413</v>
      </c>
      <c r="O1770" s="171">
        <f t="shared" si="101"/>
        <v>453.6</v>
      </c>
      <c r="Q1770" s="181">
        <f t="shared" si="99"/>
        <v>1327</v>
      </c>
    </row>
    <row r="1771" spans="1:17">
      <c r="A1771" s="5" t="s">
        <v>1198</v>
      </c>
      <c r="B1771" s="68" t="s">
        <v>1260</v>
      </c>
      <c r="C1771" s="119">
        <v>2053</v>
      </c>
      <c r="D1771" s="7" t="s">
        <v>1261</v>
      </c>
      <c r="F1771" s="8">
        <v>0.6</v>
      </c>
      <c r="G1771" s="93">
        <v>4</v>
      </c>
      <c r="H1771" s="4">
        <v>1710</v>
      </c>
      <c r="J1771" s="131">
        <v>1710</v>
      </c>
      <c r="K1771" s="143">
        <f t="shared" si="100"/>
        <v>0</v>
      </c>
      <c r="L1771" s="152">
        <v>42775</v>
      </c>
      <c r="N1771" s="161">
        <v>1310</v>
      </c>
      <c r="O1771" s="171">
        <f t="shared" si="101"/>
        <v>90</v>
      </c>
      <c r="Q1771" s="181">
        <f t="shared" si="99"/>
        <v>400</v>
      </c>
    </row>
    <row r="1772" spans="1:17">
      <c r="A1772" s="5" t="s">
        <v>1329</v>
      </c>
      <c r="B1772" s="213" t="s">
        <v>1328</v>
      </c>
      <c r="C1772" s="119">
        <v>2054</v>
      </c>
      <c r="D1772" s="7" t="s">
        <v>548</v>
      </c>
      <c r="F1772" s="8">
        <v>1.679</v>
      </c>
      <c r="G1772" s="93" t="s">
        <v>720</v>
      </c>
      <c r="H1772" s="4">
        <v>11048</v>
      </c>
      <c r="J1772" s="131">
        <v>11048</v>
      </c>
      <c r="K1772" s="143">
        <f t="shared" si="100"/>
        <v>0</v>
      </c>
      <c r="L1772" s="152">
        <v>42781</v>
      </c>
      <c r="N1772" s="161">
        <v>9620</v>
      </c>
      <c r="O1772" s="171">
        <f t="shared" si="101"/>
        <v>251.85</v>
      </c>
      <c r="Q1772" s="181">
        <f t="shared" si="99"/>
        <v>1428</v>
      </c>
    </row>
    <row r="1773" spans="1:17">
      <c r="A1773" s="5" t="s">
        <v>1329</v>
      </c>
      <c r="B1773" s="213" t="s">
        <v>1328</v>
      </c>
      <c r="C1773" s="119">
        <v>2055</v>
      </c>
      <c r="D1773" s="7" t="s">
        <v>548</v>
      </c>
      <c r="F1773" s="8">
        <v>2.944</v>
      </c>
      <c r="G1773" s="93">
        <v>13</v>
      </c>
      <c r="H1773" s="4">
        <v>6713</v>
      </c>
      <c r="J1773" s="131">
        <v>6713</v>
      </c>
      <c r="K1773" s="143">
        <f t="shared" si="100"/>
        <v>0</v>
      </c>
      <c r="L1773" s="152">
        <v>42781</v>
      </c>
      <c r="N1773" s="161">
        <v>5534</v>
      </c>
      <c r="O1773" s="171">
        <f t="shared" si="101"/>
        <v>441.59999999999997</v>
      </c>
      <c r="Q1773" s="181">
        <f t="shared" si="99"/>
        <v>1179</v>
      </c>
    </row>
    <row r="1774" spans="1:17">
      <c r="A1774" s="5" t="s">
        <v>1214</v>
      </c>
      <c r="B1774" s="68" t="s">
        <v>1217</v>
      </c>
      <c r="C1774" s="119">
        <v>2056</v>
      </c>
      <c r="D1774" s="7" t="s">
        <v>1392</v>
      </c>
      <c r="F1774" s="8">
        <v>0.45200000000000001</v>
      </c>
      <c r="G1774" s="93" t="s">
        <v>524</v>
      </c>
      <c r="H1774" s="4">
        <v>3481</v>
      </c>
      <c r="I1774" s="37"/>
      <c r="J1774" s="131">
        <v>3481</v>
      </c>
      <c r="K1774" s="143">
        <f t="shared" si="100"/>
        <v>0</v>
      </c>
      <c r="L1774" s="152">
        <v>42781</v>
      </c>
      <c r="N1774" s="161">
        <v>3109</v>
      </c>
      <c r="O1774" s="171">
        <f t="shared" si="101"/>
        <v>67.8</v>
      </c>
      <c r="Q1774" s="181">
        <f t="shared" si="99"/>
        <v>372</v>
      </c>
    </row>
    <row r="1775" spans="1:17">
      <c r="A1775" s="5" t="s">
        <v>1214</v>
      </c>
      <c r="B1775" s="68" t="s">
        <v>1217</v>
      </c>
      <c r="C1775" s="119">
        <v>2057</v>
      </c>
      <c r="D1775" s="7" t="s">
        <v>1392</v>
      </c>
      <c r="F1775" s="8">
        <v>1.46</v>
      </c>
      <c r="G1775" s="93">
        <v>11</v>
      </c>
      <c r="H1775" s="4">
        <v>4863</v>
      </c>
      <c r="I1775" s="37"/>
      <c r="J1775" s="131">
        <v>4863</v>
      </c>
      <c r="K1775" s="143">
        <f t="shared" si="100"/>
        <v>0</v>
      </c>
      <c r="L1775" s="152">
        <v>42781</v>
      </c>
      <c r="N1775" s="161">
        <v>4278</v>
      </c>
      <c r="O1775" s="171">
        <f t="shared" si="101"/>
        <v>219</v>
      </c>
      <c r="Q1775" s="181">
        <f t="shared" si="99"/>
        <v>585</v>
      </c>
    </row>
    <row r="1776" spans="1:17">
      <c r="A1776" s="5" t="s">
        <v>1391</v>
      </c>
      <c r="C1776" s="119">
        <v>2058</v>
      </c>
      <c r="D1776" s="7" t="s">
        <v>1104</v>
      </c>
      <c r="F1776" s="8">
        <v>4.3019999999999996</v>
      </c>
      <c r="G1776" s="93">
        <v>27</v>
      </c>
      <c r="H1776" s="4">
        <v>10836</v>
      </c>
      <c r="I1776" s="37"/>
      <c r="J1776" s="131">
        <v>10836</v>
      </c>
      <c r="K1776" s="143">
        <f t="shared" si="100"/>
        <v>0</v>
      </c>
      <c r="L1776" s="152">
        <v>42781</v>
      </c>
      <c r="N1776" s="161">
        <v>8510</v>
      </c>
      <c r="O1776" s="171">
        <f t="shared" si="101"/>
        <v>645.29999999999995</v>
      </c>
      <c r="Q1776" s="181">
        <f t="shared" si="99"/>
        <v>2326</v>
      </c>
    </row>
    <row r="1777" spans="1:17">
      <c r="A1777" s="63" t="s">
        <v>874</v>
      </c>
      <c r="C1777" s="119">
        <v>2059</v>
      </c>
      <c r="D1777" s="7" t="s">
        <v>1251</v>
      </c>
      <c r="F1777" s="8">
        <v>1.248</v>
      </c>
      <c r="G1777" s="93">
        <v>6</v>
      </c>
      <c r="H1777" s="4">
        <v>3158</v>
      </c>
      <c r="I1777" s="37"/>
      <c r="J1777" s="131">
        <v>3158</v>
      </c>
      <c r="K1777" s="143">
        <f t="shared" si="100"/>
        <v>0</v>
      </c>
      <c r="L1777" s="152">
        <v>42781</v>
      </c>
      <c r="N1777" s="161">
        <v>2658</v>
      </c>
      <c r="O1777" s="171">
        <f t="shared" si="101"/>
        <v>187.2</v>
      </c>
      <c r="Q1777" s="181">
        <f t="shared" si="99"/>
        <v>500</v>
      </c>
    </row>
    <row r="1778" spans="1:17">
      <c r="A1778" s="63" t="s">
        <v>874</v>
      </c>
      <c r="C1778" s="119">
        <v>2060</v>
      </c>
      <c r="D1778" s="7" t="s">
        <v>1393</v>
      </c>
      <c r="F1778" s="8">
        <v>1.4239999999999999</v>
      </c>
      <c r="G1778" s="93">
        <v>7</v>
      </c>
      <c r="H1778" s="4">
        <v>3175</v>
      </c>
      <c r="I1778" s="37"/>
      <c r="J1778" s="131">
        <v>3175</v>
      </c>
      <c r="K1778" s="143">
        <f t="shared" si="100"/>
        <v>0</v>
      </c>
      <c r="L1778" s="152">
        <v>42781</v>
      </c>
      <c r="N1778" s="161">
        <v>2605</v>
      </c>
      <c r="O1778" s="171">
        <f t="shared" si="101"/>
        <v>213.6</v>
      </c>
      <c r="Q1778" s="181">
        <f t="shared" si="99"/>
        <v>570</v>
      </c>
    </row>
    <row r="1779" spans="1:17">
      <c r="A1779" s="5" t="s">
        <v>1394</v>
      </c>
      <c r="C1779" s="119">
        <v>2061</v>
      </c>
      <c r="D1779" s="7" t="s">
        <v>1395</v>
      </c>
      <c r="F1779" s="8">
        <v>1</v>
      </c>
      <c r="G1779" s="93">
        <v>1</v>
      </c>
      <c r="H1779" s="4">
        <v>1710</v>
      </c>
      <c r="I1779" s="37"/>
      <c r="J1779" s="131">
        <v>1710</v>
      </c>
      <c r="K1779" s="143">
        <f t="shared" si="100"/>
        <v>0</v>
      </c>
      <c r="L1779" s="152">
        <v>42793</v>
      </c>
      <c r="N1779" s="161">
        <v>1310</v>
      </c>
      <c r="O1779" s="171">
        <f t="shared" si="101"/>
        <v>150</v>
      </c>
      <c r="Q1779" s="181">
        <f t="shared" si="99"/>
        <v>400</v>
      </c>
    </row>
    <row r="1780" spans="1:17">
      <c r="A1780" s="5" t="s">
        <v>1275</v>
      </c>
      <c r="B1780" s="68" t="s">
        <v>1356</v>
      </c>
      <c r="C1780" s="119">
        <v>2062</v>
      </c>
      <c r="D1780" s="7" t="s">
        <v>1316</v>
      </c>
      <c r="F1780" s="8">
        <v>7.242</v>
      </c>
      <c r="G1780" s="93">
        <v>28</v>
      </c>
      <c r="H1780" s="4">
        <v>21350</v>
      </c>
      <c r="J1780" s="131">
        <v>21350</v>
      </c>
      <c r="K1780" s="143">
        <f t="shared" si="100"/>
        <v>0</v>
      </c>
      <c r="L1780" s="152">
        <v>42793</v>
      </c>
      <c r="N1780" s="161">
        <v>15908</v>
      </c>
      <c r="O1780" s="171">
        <f t="shared" si="101"/>
        <v>1086.3</v>
      </c>
      <c r="Q1780" s="181">
        <f t="shared" si="99"/>
        <v>5442</v>
      </c>
    </row>
    <row r="1781" spans="1:17">
      <c r="A1781" s="61" t="s">
        <v>1275</v>
      </c>
      <c r="B1781" s="68" t="s">
        <v>1356</v>
      </c>
      <c r="C1781" s="123">
        <v>2063</v>
      </c>
      <c r="D1781" s="7" t="s">
        <v>1293</v>
      </c>
      <c r="F1781" s="8">
        <v>2.105</v>
      </c>
      <c r="G1781" s="93">
        <v>11</v>
      </c>
      <c r="H1781" s="4">
        <v>5688</v>
      </c>
      <c r="J1781" s="131">
        <v>5688</v>
      </c>
      <c r="K1781" s="143">
        <f t="shared" si="100"/>
        <v>0</v>
      </c>
      <c r="L1781" s="152">
        <v>42793</v>
      </c>
      <c r="N1781" s="161">
        <v>4002</v>
      </c>
      <c r="O1781" s="171">
        <f t="shared" si="101"/>
        <v>315.75</v>
      </c>
      <c r="Q1781" s="181">
        <f t="shared" si="99"/>
        <v>1686</v>
      </c>
    </row>
    <row r="1782" spans="1:17">
      <c r="A1782" s="61" t="s">
        <v>1275</v>
      </c>
      <c r="B1782" s="68" t="s">
        <v>1356</v>
      </c>
      <c r="C1782" s="119">
        <v>2064</v>
      </c>
      <c r="D1782" s="7" t="s">
        <v>644</v>
      </c>
      <c r="F1782" s="8">
        <v>0.9</v>
      </c>
      <c r="G1782" s="93" t="s">
        <v>1397</v>
      </c>
      <c r="H1782" s="4">
        <v>2230</v>
      </c>
      <c r="J1782" s="131">
        <v>2230</v>
      </c>
      <c r="K1782" s="143">
        <f t="shared" si="100"/>
        <v>0</v>
      </c>
      <c r="L1782" s="152">
        <v>42793</v>
      </c>
      <c r="N1782" s="161">
        <v>1830</v>
      </c>
      <c r="O1782" s="171">
        <f t="shared" si="101"/>
        <v>135</v>
      </c>
      <c r="Q1782" s="181">
        <f t="shared" si="99"/>
        <v>400</v>
      </c>
    </row>
    <row r="1783" spans="1:17">
      <c r="A1783" s="5" t="s">
        <v>465</v>
      </c>
      <c r="B1783" s="68" t="s">
        <v>868</v>
      </c>
      <c r="C1783" s="119">
        <v>1902</v>
      </c>
      <c r="D1783" s="7" t="s">
        <v>951</v>
      </c>
      <c r="F1783" s="8">
        <v>3.2360000000000002</v>
      </c>
      <c r="G1783" s="93">
        <v>4</v>
      </c>
      <c r="H1783" s="4">
        <v>6287</v>
      </c>
      <c r="J1783" s="131">
        <v>6287</v>
      </c>
      <c r="K1783" s="143">
        <f t="shared" si="100"/>
        <v>0</v>
      </c>
      <c r="L1783" s="152">
        <v>42793</v>
      </c>
      <c r="N1783" s="161">
        <v>5386</v>
      </c>
      <c r="O1783" s="171">
        <f t="shared" si="101"/>
        <v>485.40000000000003</v>
      </c>
      <c r="Q1783" s="181">
        <f t="shared" si="99"/>
        <v>901</v>
      </c>
    </row>
    <row r="1784" spans="1:17">
      <c r="A1784" s="5" t="s">
        <v>1398</v>
      </c>
      <c r="B1784" s="68" t="s">
        <v>1399</v>
      </c>
      <c r="C1784" s="119">
        <v>2065</v>
      </c>
      <c r="D1784" s="7" t="s">
        <v>1258</v>
      </c>
      <c r="F1784" s="8">
        <v>2.427</v>
      </c>
      <c r="G1784" s="93">
        <v>14</v>
      </c>
      <c r="H1784" s="4">
        <v>5533</v>
      </c>
      <c r="J1784" s="131">
        <v>5533</v>
      </c>
      <c r="K1784" s="143">
        <f t="shared" si="100"/>
        <v>0</v>
      </c>
      <c r="L1784" s="152">
        <v>42793</v>
      </c>
      <c r="N1784" s="161">
        <v>4563</v>
      </c>
      <c r="O1784" s="171">
        <f t="shared" si="101"/>
        <v>364.05</v>
      </c>
      <c r="Q1784" s="181">
        <f t="shared" si="99"/>
        <v>970</v>
      </c>
    </row>
    <row r="1785" spans="1:17">
      <c r="A1785" s="5" t="s">
        <v>1398</v>
      </c>
      <c r="B1785" s="68" t="s">
        <v>1399</v>
      </c>
      <c r="C1785" s="119">
        <v>2066</v>
      </c>
      <c r="D1785" s="7" t="s">
        <v>1400</v>
      </c>
      <c r="F1785" s="8">
        <v>3.2770000000000001</v>
      </c>
      <c r="G1785" s="93">
        <v>13</v>
      </c>
      <c r="H1785" s="4">
        <v>8292</v>
      </c>
      <c r="J1785" s="131">
        <v>8292</v>
      </c>
      <c r="K1785" s="143">
        <f t="shared" si="100"/>
        <v>0</v>
      </c>
      <c r="L1785" s="152">
        <v>42793</v>
      </c>
      <c r="N1785" s="161">
        <v>6980</v>
      </c>
      <c r="O1785" s="171">
        <f t="shared" si="101"/>
        <v>491.55</v>
      </c>
      <c r="Q1785" s="181">
        <f t="shared" ref="Q1785:Q1798" si="102">H1785-N1785-P1787</f>
        <v>1312</v>
      </c>
    </row>
    <row r="1786" spans="1:17">
      <c r="A1786" s="5" t="s">
        <v>1329</v>
      </c>
      <c r="B1786" s="68" t="s">
        <v>1396</v>
      </c>
      <c r="C1786" s="119">
        <v>2067</v>
      </c>
      <c r="D1786" s="7" t="s">
        <v>1401</v>
      </c>
      <c r="F1786" s="8">
        <v>3.6890000000000001</v>
      </c>
      <c r="G1786" s="93">
        <v>17</v>
      </c>
      <c r="H1786" s="4">
        <v>8410</v>
      </c>
      <c r="I1786" s="37"/>
      <c r="J1786" s="131">
        <v>8410</v>
      </c>
      <c r="K1786" s="143">
        <f t="shared" si="100"/>
        <v>0</v>
      </c>
      <c r="L1786" s="152">
        <v>42793</v>
      </c>
      <c r="N1786" s="161">
        <v>6935</v>
      </c>
      <c r="O1786" s="171">
        <f t="shared" si="101"/>
        <v>553.35</v>
      </c>
      <c r="Q1786" s="181">
        <f t="shared" si="102"/>
        <v>1475</v>
      </c>
    </row>
    <row r="1787" spans="1:17">
      <c r="A1787" s="5" t="s">
        <v>1329</v>
      </c>
      <c r="B1787" s="68" t="s">
        <v>1396</v>
      </c>
      <c r="C1787" s="119">
        <v>2068</v>
      </c>
      <c r="D1787" s="7" t="s">
        <v>632</v>
      </c>
      <c r="F1787" s="8">
        <v>4.12</v>
      </c>
      <c r="G1787" s="93">
        <v>13</v>
      </c>
      <c r="H1787" s="4">
        <v>7045</v>
      </c>
      <c r="I1787" s="37"/>
      <c r="J1787" s="131">
        <v>7045</v>
      </c>
      <c r="K1787" s="143">
        <f t="shared" si="100"/>
        <v>0</v>
      </c>
      <c r="L1787" s="152">
        <v>42793</v>
      </c>
      <c r="N1787" s="161">
        <v>4655</v>
      </c>
      <c r="O1787" s="171">
        <f t="shared" si="101"/>
        <v>618</v>
      </c>
      <c r="Q1787" s="181">
        <f t="shared" si="102"/>
        <v>2390</v>
      </c>
    </row>
    <row r="1788" spans="1:17">
      <c r="A1788" s="5" t="s">
        <v>1329</v>
      </c>
      <c r="B1788" s="68" t="s">
        <v>1396</v>
      </c>
      <c r="C1788" s="119">
        <v>2069</v>
      </c>
      <c r="D1788" s="7" t="s">
        <v>632</v>
      </c>
      <c r="F1788" s="8">
        <v>0.88</v>
      </c>
      <c r="G1788" s="93" t="s">
        <v>720</v>
      </c>
      <c r="H1788" s="4">
        <v>9855</v>
      </c>
      <c r="I1788" s="37"/>
      <c r="J1788" s="131">
        <v>9855</v>
      </c>
      <c r="K1788" s="143">
        <f t="shared" si="100"/>
        <v>0</v>
      </c>
      <c r="L1788" s="152">
        <v>42793</v>
      </c>
      <c r="N1788" s="161">
        <v>8624</v>
      </c>
      <c r="O1788" s="171">
        <f t="shared" si="101"/>
        <v>132</v>
      </c>
      <c r="Q1788" s="181">
        <f t="shared" si="102"/>
        <v>1231</v>
      </c>
    </row>
    <row r="1789" spans="1:17">
      <c r="A1789" s="5" t="s">
        <v>1272</v>
      </c>
      <c r="B1789" s="68" t="s">
        <v>1402</v>
      </c>
      <c r="C1789" s="119">
        <v>2070</v>
      </c>
      <c r="D1789" s="7" t="s">
        <v>547</v>
      </c>
      <c r="F1789" s="8">
        <v>0.22800000000000001</v>
      </c>
      <c r="G1789" s="93">
        <v>1</v>
      </c>
      <c r="H1789" s="4">
        <v>2280</v>
      </c>
      <c r="I1789" s="35"/>
      <c r="J1789" s="131">
        <v>2280</v>
      </c>
      <c r="K1789" s="143">
        <f t="shared" si="100"/>
        <v>0</v>
      </c>
      <c r="L1789" s="152">
        <v>42793</v>
      </c>
      <c r="N1789" s="161">
        <v>1328</v>
      </c>
      <c r="O1789" s="171">
        <f t="shared" si="101"/>
        <v>34.200000000000003</v>
      </c>
      <c r="Q1789" s="181">
        <f t="shared" si="102"/>
        <v>952</v>
      </c>
    </row>
    <row r="1790" spans="1:17">
      <c r="A1790" s="5" t="s">
        <v>1389</v>
      </c>
      <c r="B1790" s="68" t="s">
        <v>1403</v>
      </c>
      <c r="C1790" s="119">
        <v>2071</v>
      </c>
      <c r="D1790" s="7" t="s">
        <v>1404</v>
      </c>
      <c r="F1790" s="8">
        <v>2.3730000000000002</v>
      </c>
      <c r="G1790" s="93">
        <v>11</v>
      </c>
      <c r="H1790" s="4">
        <v>5411</v>
      </c>
      <c r="I1790" s="37"/>
      <c r="J1790" s="131">
        <v>5411</v>
      </c>
      <c r="K1790" s="143">
        <f t="shared" si="100"/>
        <v>0</v>
      </c>
      <c r="L1790" s="152">
        <v>42793</v>
      </c>
      <c r="N1790" s="161">
        <v>4461</v>
      </c>
      <c r="O1790" s="171">
        <f t="shared" si="101"/>
        <v>355.95000000000005</v>
      </c>
      <c r="Q1790" s="181">
        <f t="shared" si="102"/>
        <v>950</v>
      </c>
    </row>
    <row r="1791" spans="1:17">
      <c r="A1791" s="5" t="s">
        <v>1389</v>
      </c>
      <c r="B1791" s="68" t="s">
        <v>1403</v>
      </c>
      <c r="C1791" s="119">
        <v>2072</v>
      </c>
      <c r="D1791" s="7" t="s">
        <v>548</v>
      </c>
      <c r="F1791" s="8">
        <v>2.3719999999999999</v>
      </c>
      <c r="G1791" s="93">
        <v>9</v>
      </c>
      <c r="H1791" s="4">
        <v>5409</v>
      </c>
      <c r="I1791" s="37"/>
      <c r="J1791" s="131">
        <v>5409</v>
      </c>
      <c r="K1791" s="143">
        <f t="shared" si="100"/>
        <v>0</v>
      </c>
      <c r="L1791" s="152">
        <v>42793</v>
      </c>
      <c r="N1791" s="161">
        <v>4460</v>
      </c>
      <c r="O1791" s="171">
        <f t="shared" si="101"/>
        <v>355.79999999999995</v>
      </c>
      <c r="Q1791" s="181">
        <f t="shared" si="102"/>
        <v>949</v>
      </c>
    </row>
    <row r="1792" spans="1:17">
      <c r="A1792" s="5" t="s">
        <v>1389</v>
      </c>
      <c r="B1792" s="68" t="s">
        <v>1403</v>
      </c>
      <c r="C1792" s="119">
        <v>2073</v>
      </c>
      <c r="D1792" s="7" t="s">
        <v>1404</v>
      </c>
      <c r="F1792" s="8">
        <v>0.434</v>
      </c>
      <c r="G1792" s="93" t="s">
        <v>524</v>
      </c>
      <c r="H1792" s="4">
        <v>2769</v>
      </c>
      <c r="I1792" s="37"/>
      <c r="J1792" s="131">
        <v>2769</v>
      </c>
      <c r="K1792" s="143">
        <f t="shared" ref="K1792:K1823" si="103">H1792-J1792</f>
        <v>0</v>
      </c>
      <c r="L1792" s="152">
        <v>42793</v>
      </c>
      <c r="N1792" s="161">
        <v>2486</v>
      </c>
      <c r="O1792" s="171">
        <f t="shared" si="101"/>
        <v>65.099999999999994</v>
      </c>
      <c r="Q1792" s="181">
        <f t="shared" si="102"/>
        <v>283</v>
      </c>
    </row>
    <row r="1793" spans="1:17">
      <c r="A1793" s="5" t="s">
        <v>1389</v>
      </c>
      <c r="B1793" s="68" t="s">
        <v>1403</v>
      </c>
      <c r="C1793" s="119">
        <v>2074</v>
      </c>
      <c r="D1793" s="7" t="s">
        <v>548</v>
      </c>
      <c r="F1793" s="8">
        <v>0.54100000000000004</v>
      </c>
      <c r="G1793" s="93" t="s">
        <v>109</v>
      </c>
      <c r="H1793" s="4">
        <v>3451</v>
      </c>
      <c r="I1793" s="37"/>
      <c r="J1793" s="131">
        <v>3451</v>
      </c>
      <c r="K1793" s="143">
        <f t="shared" si="103"/>
        <v>0</v>
      </c>
      <c r="L1793" s="152">
        <v>42793</v>
      </c>
      <c r="N1793" s="161">
        <v>3099</v>
      </c>
      <c r="O1793" s="171">
        <f t="shared" si="101"/>
        <v>81.150000000000006</v>
      </c>
      <c r="Q1793" s="181">
        <f t="shared" si="102"/>
        <v>352</v>
      </c>
    </row>
    <row r="1794" spans="1:17">
      <c r="A1794" s="5" t="s">
        <v>1247</v>
      </c>
      <c r="C1794" s="119">
        <v>2075</v>
      </c>
      <c r="D1794" s="7" t="s">
        <v>523</v>
      </c>
      <c r="F1794" s="8">
        <v>7.4470000000000001</v>
      </c>
      <c r="G1794" s="93">
        <v>32</v>
      </c>
      <c r="H1794" s="4">
        <v>22746</v>
      </c>
      <c r="J1794" s="131">
        <v>22746</v>
      </c>
      <c r="K1794" s="143">
        <f t="shared" si="103"/>
        <v>0</v>
      </c>
      <c r="L1794" s="152">
        <v>42793</v>
      </c>
      <c r="N1794" s="161">
        <v>21443</v>
      </c>
      <c r="O1794" s="171">
        <f t="shared" si="101"/>
        <v>1117.05</v>
      </c>
      <c r="Q1794" s="181">
        <f t="shared" si="102"/>
        <v>1303</v>
      </c>
    </row>
    <row r="1795" spans="1:17">
      <c r="A1795" s="5" t="s">
        <v>1247</v>
      </c>
      <c r="C1795" s="119">
        <v>2076</v>
      </c>
      <c r="D1795" s="7" t="s">
        <v>523</v>
      </c>
      <c r="F1795" s="8">
        <v>3.2</v>
      </c>
      <c r="G1795" s="93" t="s">
        <v>1405</v>
      </c>
      <c r="H1795" s="4">
        <v>31880</v>
      </c>
      <c r="J1795" s="131">
        <v>31880</v>
      </c>
      <c r="K1795" s="143">
        <f t="shared" si="103"/>
        <v>0</v>
      </c>
      <c r="L1795" s="152">
        <v>42793</v>
      </c>
      <c r="M1795" s="65"/>
      <c r="N1795" s="161">
        <v>28713</v>
      </c>
      <c r="O1795" s="171">
        <f t="shared" si="101"/>
        <v>480</v>
      </c>
      <c r="Q1795" s="181">
        <f t="shared" si="102"/>
        <v>3167</v>
      </c>
    </row>
    <row r="1796" spans="1:17">
      <c r="A1796" s="5" t="s">
        <v>1406</v>
      </c>
      <c r="B1796" s="68" t="s">
        <v>1407</v>
      </c>
      <c r="C1796" s="119">
        <v>2077</v>
      </c>
      <c r="D1796" s="7" t="s">
        <v>1315</v>
      </c>
      <c r="F1796" s="8">
        <v>10.923</v>
      </c>
      <c r="G1796" s="93">
        <v>49</v>
      </c>
      <c r="H1796" s="4">
        <v>48862</v>
      </c>
      <c r="I1796" s="37"/>
      <c r="J1796" s="131">
        <v>48862</v>
      </c>
      <c r="K1796" s="143">
        <f t="shared" si="103"/>
        <v>0</v>
      </c>
      <c r="L1796" s="152">
        <v>42793</v>
      </c>
      <c r="N1796" s="161">
        <v>32027</v>
      </c>
      <c r="O1796" s="171">
        <f t="shared" si="101"/>
        <v>1638.45</v>
      </c>
      <c r="Q1796" s="181">
        <f t="shared" si="102"/>
        <v>16835</v>
      </c>
    </row>
    <row r="1797" spans="1:17">
      <c r="A1797" s="60" t="s">
        <v>874</v>
      </c>
      <c r="C1797" s="119">
        <v>2078</v>
      </c>
      <c r="D1797" s="7" t="s">
        <v>644</v>
      </c>
      <c r="F1797" s="8">
        <v>1.778</v>
      </c>
      <c r="G1797" s="93">
        <v>6</v>
      </c>
      <c r="H1797" s="4">
        <v>3964</v>
      </c>
      <c r="J1797" s="131">
        <v>3964</v>
      </c>
      <c r="K1797" s="143">
        <f t="shared" si="103"/>
        <v>0</v>
      </c>
      <c r="L1797" s="152">
        <v>42793</v>
      </c>
      <c r="N1797" s="161">
        <v>3253</v>
      </c>
      <c r="O1797" s="171">
        <f t="shared" si="101"/>
        <v>266.7</v>
      </c>
      <c r="Q1797" s="181">
        <f t="shared" si="102"/>
        <v>711</v>
      </c>
    </row>
    <row r="1798" spans="1:17">
      <c r="A1798" s="60" t="s">
        <v>874</v>
      </c>
      <c r="C1798" s="119">
        <v>2079</v>
      </c>
      <c r="D1798" s="7" t="s">
        <v>1114</v>
      </c>
      <c r="F1798" s="8">
        <v>2.1469999999999998</v>
      </c>
      <c r="G1798" s="93">
        <v>9</v>
      </c>
      <c r="H1798" s="4">
        <v>4788</v>
      </c>
      <c r="J1798" s="131">
        <v>4788</v>
      </c>
      <c r="K1798" s="143">
        <f t="shared" si="103"/>
        <v>0</v>
      </c>
      <c r="L1798" s="152">
        <v>42793</v>
      </c>
      <c r="N1798" s="161">
        <v>3929</v>
      </c>
      <c r="O1798" s="171">
        <f t="shared" si="101"/>
        <v>322.04999999999995</v>
      </c>
      <c r="Q1798" s="181">
        <f t="shared" si="102"/>
        <v>859</v>
      </c>
    </row>
    <row r="1799" spans="1:17">
      <c r="A1799" s="5" t="s">
        <v>879</v>
      </c>
      <c r="C1799" s="119">
        <v>2080</v>
      </c>
      <c r="D1799" s="7" t="s">
        <v>895</v>
      </c>
      <c r="F1799" s="8">
        <v>1.6890000000000001</v>
      </c>
      <c r="G1799" s="93">
        <v>9</v>
      </c>
      <c r="H1799" s="4">
        <v>3414</v>
      </c>
      <c r="J1799" s="131">
        <v>3414</v>
      </c>
      <c r="K1799" s="143">
        <f t="shared" si="103"/>
        <v>0</v>
      </c>
      <c r="L1799" s="152">
        <v>42793</v>
      </c>
      <c r="N1799" s="161">
        <v>2812</v>
      </c>
      <c r="O1799" s="171">
        <f t="shared" si="101"/>
        <v>253.35000000000002</v>
      </c>
      <c r="Q1799" s="181">
        <f>SUM(H1799-N1799-O1799)</f>
        <v>348.65</v>
      </c>
    </row>
    <row r="1800" spans="1:17">
      <c r="A1800" s="5" t="s">
        <v>1329</v>
      </c>
      <c r="B1800" s="213" t="s">
        <v>1328</v>
      </c>
      <c r="C1800" s="119">
        <v>2081</v>
      </c>
      <c r="D1800" s="7" t="s">
        <v>1115</v>
      </c>
      <c r="F1800" s="8">
        <v>4.9420000000000002</v>
      </c>
      <c r="G1800" s="93">
        <v>12</v>
      </c>
      <c r="H1800" s="4">
        <v>16996</v>
      </c>
      <c r="I1800" s="50"/>
      <c r="J1800" s="131">
        <v>16996</v>
      </c>
      <c r="K1800" s="143">
        <f t="shared" si="103"/>
        <v>0</v>
      </c>
      <c r="L1800" s="152">
        <v>42793</v>
      </c>
      <c r="N1800" s="161">
        <v>15950</v>
      </c>
      <c r="O1800" s="171">
        <f t="shared" si="101"/>
        <v>741.30000000000007</v>
      </c>
      <c r="Q1800" s="181">
        <f>SUM(H1800-N1800-O1800-P1800)</f>
        <v>304.69999999999993</v>
      </c>
    </row>
    <row r="1801" spans="1:17">
      <c r="A1801" s="5" t="s">
        <v>412</v>
      </c>
      <c r="B1801" s="68" t="s">
        <v>1250</v>
      </c>
      <c r="C1801" s="119">
        <v>2082</v>
      </c>
      <c r="D1801" s="7" t="s">
        <v>543</v>
      </c>
      <c r="F1801" s="8">
        <v>6.9000000000000006E-2</v>
      </c>
      <c r="G1801" s="93">
        <v>1</v>
      </c>
      <c r="H1801" s="4">
        <v>1297</v>
      </c>
      <c r="I1801" s="35"/>
      <c r="J1801" s="131">
        <v>1297</v>
      </c>
      <c r="K1801" s="143">
        <f t="shared" si="103"/>
        <v>0</v>
      </c>
      <c r="L1801" s="152">
        <v>42793</v>
      </c>
      <c r="N1801" s="161">
        <v>1129</v>
      </c>
      <c r="O1801" s="171">
        <f t="shared" si="101"/>
        <v>10.350000000000001</v>
      </c>
      <c r="Q1801" s="181">
        <f>SUM(H1801-N1801-O1801-Q1777)</f>
        <v>-342.35</v>
      </c>
    </row>
    <row r="1802" spans="1:17">
      <c r="A1802" s="5" t="s">
        <v>412</v>
      </c>
      <c r="B1802" s="68" t="s">
        <v>1250</v>
      </c>
      <c r="C1802" s="119">
        <v>2083</v>
      </c>
      <c r="D1802" s="7" t="s">
        <v>1353</v>
      </c>
      <c r="F1802" s="8">
        <v>0.15</v>
      </c>
      <c r="G1802" s="93">
        <v>1</v>
      </c>
      <c r="H1802" s="4">
        <v>1723</v>
      </c>
      <c r="I1802" s="35"/>
      <c r="J1802" s="131">
        <v>1723</v>
      </c>
      <c r="K1802" s="143">
        <f t="shared" si="103"/>
        <v>0</v>
      </c>
      <c r="L1802" s="152">
        <v>42793</v>
      </c>
      <c r="N1802" s="161">
        <v>1337</v>
      </c>
      <c r="O1802" s="171">
        <f t="shared" si="101"/>
        <v>22.5</v>
      </c>
      <c r="Q1802" s="181">
        <f t="shared" ref="Q1802:Q1865" si="104">SUM(H1802-N1802-O1802-P1802)</f>
        <v>363.5</v>
      </c>
    </row>
    <row r="1803" spans="1:17">
      <c r="A1803" s="5" t="s">
        <v>1408</v>
      </c>
      <c r="B1803" s="68" t="s">
        <v>1411</v>
      </c>
      <c r="C1803" s="119">
        <v>2084</v>
      </c>
      <c r="D1803" s="7" t="s">
        <v>632</v>
      </c>
      <c r="F1803" s="8">
        <v>2.4569999999999999</v>
      </c>
      <c r="G1803" s="93">
        <v>12</v>
      </c>
      <c r="H1803" s="4">
        <v>4202</v>
      </c>
      <c r="J1803" s="131">
        <v>4202</v>
      </c>
      <c r="K1803" s="143">
        <f t="shared" si="103"/>
        <v>0</v>
      </c>
      <c r="L1803" s="152">
        <v>42795</v>
      </c>
      <c r="N1803" s="161">
        <v>3218</v>
      </c>
      <c r="O1803" s="171">
        <f t="shared" si="101"/>
        <v>368.54999999999995</v>
      </c>
      <c r="Q1803" s="181">
        <f t="shared" si="104"/>
        <v>615.45000000000005</v>
      </c>
    </row>
    <row r="1804" spans="1:17">
      <c r="A1804" s="5" t="s">
        <v>1408</v>
      </c>
      <c r="B1804" s="68" t="s">
        <v>1411</v>
      </c>
      <c r="C1804" s="119">
        <v>2085</v>
      </c>
      <c r="D1804" s="7" t="s">
        <v>550</v>
      </c>
      <c r="F1804" s="8">
        <v>4.782</v>
      </c>
      <c r="G1804" s="93">
        <v>19</v>
      </c>
      <c r="H1804" s="4">
        <v>8178</v>
      </c>
      <c r="J1804" s="131">
        <v>8178</v>
      </c>
      <c r="K1804" s="143">
        <f t="shared" si="103"/>
        <v>0</v>
      </c>
      <c r="L1804" s="152">
        <v>42795</v>
      </c>
      <c r="N1804" s="161">
        <v>6264</v>
      </c>
      <c r="O1804" s="171">
        <f t="shared" si="101"/>
        <v>717.3</v>
      </c>
      <c r="Q1804" s="181">
        <f t="shared" si="104"/>
        <v>1196.7</v>
      </c>
    </row>
    <row r="1805" spans="1:17">
      <c r="A1805" s="5" t="s">
        <v>1408</v>
      </c>
      <c r="B1805" s="68" t="s">
        <v>1411</v>
      </c>
      <c r="C1805" s="119">
        <v>2086</v>
      </c>
      <c r="D1805" s="7" t="s">
        <v>539</v>
      </c>
      <c r="F1805" s="8">
        <v>4.6950000000000003</v>
      </c>
      <c r="G1805" s="93">
        <v>17</v>
      </c>
      <c r="H1805" s="4">
        <v>10375</v>
      </c>
      <c r="J1805" s="131">
        <v>10375</v>
      </c>
      <c r="K1805" s="143">
        <f t="shared" si="103"/>
        <v>0</v>
      </c>
      <c r="L1805" s="152">
        <v>42795</v>
      </c>
      <c r="N1805" s="161">
        <v>8497</v>
      </c>
      <c r="O1805" s="171">
        <f t="shared" si="101"/>
        <v>704.25</v>
      </c>
      <c r="Q1805" s="181">
        <f t="shared" si="104"/>
        <v>1173.75</v>
      </c>
    </row>
    <row r="1806" spans="1:17">
      <c r="A1806" s="5" t="s">
        <v>1410</v>
      </c>
      <c r="C1806" s="119">
        <v>2087</v>
      </c>
      <c r="D1806" s="7" t="s">
        <v>1038</v>
      </c>
      <c r="F1806" s="8">
        <v>2.577</v>
      </c>
      <c r="G1806" s="93">
        <v>11</v>
      </c>
      <c r="H1806" s="4">
        <v>5308</v>
      </c>
      <c r="J1806" s="131">
        <v>5308</v>
      </c>
      <c r="K1806" s="143">
        <f t="shared" si="103"/>
        <v>0</v>
      </c>
      <c r="L1806" s="152">
        <v>42795</v>
      </c>
      <c r="N1806" s="161">
        <v>3375</v>
      </c>
      <c r="O1806" s="171">
        <f t="shared" si="101"/>
        <v>386.55</v>
      </c>
      <c r="Q1806" s="181">
        <f t="shared" si="104"/>
        <v>1546.45</v>
      </c>
    </row>
    <row r="1807" spans="1:17">
      <c r="A1807" s="5" t="s">
        <v>1410</v>
      </c>
      <c r="C1807" s="119">
        <v>2088</v>
      </c>
      <c r="D1807" s="7" t="s">
        <v>330</v>
      </c>
      <c r="F1807" s="8">
        <v>0.93700000000000006</v>
      </c>
      <c r="G1807" s="93">
        <v>3</v>
      </c>
      <c r="H1807" s="4">
        <v>1710</v>
      </c>
      <c r="J1807" s="131">
        <v>1710</v>
      </c>
      <c r="K1807" s="143">
        <f t="shared" si="103"/>
        <v>0</v>
      </c>
      <c r="L1807" s="152">
        <v>42795</v>
      </c>
      <c r="N1807" s="161">
        <v>1310</v>
      </c>
      <c r="O1807" s="171">
        <f t="shared" si="101"/>
        <v>140.55000000000001</v>
      </c>
      <c r="Q1807" s="181">
        <f t="shared" si="104"/>
        <v>259.45</v>
      </c>
    </row>
    <row r="1808" spans="1:17">
      <c r="A1808" s="5" t="s">
        <v>1409</v>
      </c>
      <c r="C1808" s="119">
        <v>2089</v>
      </c>
      <c r="D1808" s="7" t="s">
        <v>656</v>
      </c>
      <c r="F1808" s="8">
        <v>0.42199999999999999</v>
      </c>
      <c r="G1808" s="93">
        <v>6</v>
      </c>
      <c r="H1808" s="4">
        <v>1710</v>
      </c>
      <c r="I1808" s="35"/>
      <c r="J1808" s="131">
        <v>1710</v>
      </c>
      <c r="K1808" s="143">
        <f t="shared" si="103"/>
        <v>0</v>
      </c>
      <c r="L1808" s="152">
        <v>42795</v>
      </c>
      <c r="M1808" s="10">
        <v>42818</v>
      </c>
      <c r="N1808" s="161">
        <v>1202</v>
      </c>
      <c r="O1808" s="171">
        <f t="shared" si="101"/>
        <v>63.3</v>
      </c>
      <c r="Q1808" s="181">
        <f t="shared" si="104"/>
        <v>444.7</v>
      </c>
    </row>
    <row r="1809" spans="1:17">
      <c r="A1809" s="5" t="s">
        <v>1409</v>
      </c>
      <c r="C1809" s="119">
        <v>2090</v>
      </c>
      <c r="D1809" s="7" t="s">
        <v>1412</v>
      </c>
      <c r="F1809" s="8">
        <v>2.2370000000000001</v>
      </c>
      <c r="G1809" s="93">
        <v>7</v>
      </c>
      <c r="H1809" s="4">
        <v>0</v>
      </c>
      <c r="I1809" s="35"/>
      <c r="K1809" s="143">
        <f t="shared" si="103"/>
        <v>0</v>
      </c>
      <c r="L1809" s="152">
        <v>42795</v>
      </c>
      <c r="O1809" s="171">
        <f t="shared" si="101"/>
        <v>335.55</v>
      </c>
      <c r="Q1809" s="181">
        <f t="shared" si="104"/>
        <v>-335.55</v>
      </c>
    </row>
    <row r="1810" spans="1:17">
      <c r="A1810" s="5" t="s">
        <v>392</v>
      </c>
      <c r="B1810" s="68" t="s">
        <v>1413</v>
      </c>
      <c r="C1810" s="128">
        <v>2091</v>
      </c>
      <c r="D1810" s="7" t="s">
        <v>540</v>
      </c>
      <c r="F1810" s="8">
        <v>1.369</v>
      </c>
      <c r="G1810" s="93">
        <v>5</v>
      </c>
      <c r="H1810" s="4">
        <v>3120</v>
      </c>
      <c r="J1810" s="131">
        <v>3120</v>
      </c>
      <c r="K1810" s="143">
        <f t="shared" si="103"/>
        <v>0</v>
      </c>
      <c r="L1810" s="152">
        <v>42795</v>
      </c>
      <c r="M1810" s="10">
        <v>42814</v>
      </c>
      <c r="N1810" s="161">
        <v>2573</v>
      </c>
      <c r="O1810" s="171">
        <f t="shared" si="101"/>
        <v>205.35</v>
      </c>
      <c r="Q1810" s="181">
        <f t="shared" si="104"/>
        <v>341.65</v>
      </c>
    </row>
    <row r="1811" spans="1:17">
      <c r="A1811" s="5" t="s">
        <v>1408</v>
      </c>
      <c r="B1811" s="68" t="s">
        <v>1411</v>
      </c>
      <c r="C1811" s="128">
        <v>2092</v>
      </c>
      <c r="D1811" s="7" t="s">
        <v>539</v>
      </c>
      <c r="F1811" s="8">
        <v>0.94199999999999995</v>
      </c>
      <c r="G1811" s="93">
        <v>7</v>
      </c>
      <c r="H1811" s="4">
        <v>2210</v>
      </c>
      <c r="J1811" s="131">
        <v>2210</v>
      </c>
      <c r="K1811" s="143">
        <f t="shared" si="103"/>
        <v>0</v>
      </c>
      <c r="L1811" s="152" t="s">
        <v>1415</v>
      </c>
      <c r="N1811" s="161">
        <v>1810</v>
      </c>
      <c r="O1811" s="171">
        <f t="shared" si="101"/>
        <v>141.29999999999998</v>
      </c>
      <c r="Q1811" s="181">
        <f t="shared" si="104"/>
        <v>258.70000000000005</v>
      </c>
    </row>
    <row r="1812" spans="1:17">
      <c r="A1812" s="5" t="s">
        <v>921</v>
      </c>
      <c r="B1812" s="68">
        <v>89537931127</v>
      </c>
      <c r="C1812" s="119">
        <v>2093</v>
      </c>
      <c r="D1812" s="7" t="s">
        <v>1414</v>
      </c>
      <c r="F1812" s="8">
        <v>3.5739999999999998</v>
      </c>
      <c r="G1812" s="93">
        <v>8</v>
      </c>
      <c r="H1812" s="4">
        <v>9936</v>
      </c>
      <c r="I1812" s="37"/>
      <c r="J1812" s="131">
        <v>9936</v>
      </c>
      <c r="K1812" s="143">
        <f t="shared" si="103"/>
        <v>0</v>
      </c>
      <c r="L1812" s="152">
        <v>42800</v>
      </c>
      <c r="N1812" s="161">
        <v>8506</v>
      </c>
      <c r="O1812" s="171">
        <f t="shared" si="101"/>
        <v>536.1</v>
      </c>
      <c r="Q1812" s="181">
        <f t="shared" si="104"/>
        <v>893.9</v>
      </c>
    </row>
    <row r="1813" spans="1:17">
      <c r="A1813" s="5" t="s">
        <v>1267</v>
      </c>
      <c r="B1813" s="68">
        <v>89537876382</v>
      </c>
      <c r="C1813" s="119">
        <v>2094</v>
      </c>
      <c r="D1813" s="7" t="s">
        <v>1355</v>
      </c>
      <c r="F1813" s="8">
        <v>1.01</v>
      </c>
      <c r="G1813" s="93">
        <v>4</v>
      </c>
      <c r="H1813" s="4">
        <v>4300</v>
      </c>
      <c r="J1813" s="131">
        <v>4300</v>
      </c>
      <c r="K1813" s="143">
        <f t="shared" si="103"/>
        <v>0</v>
      </c>
      <c r="L1813" s="152">
        <v>42800</v>
      </c>
      <c r="N1813" s="161">
        <v>2131</v>
      </c>
      <c r="O1813" s="171">
        <f t="shared" si="101"/>
        <v>151.5</v>
      </c>
      <c r="Q1813" s="181">
        <f t="shared" si="104"/>
        <v>2017.5</v>
      </c>
    </row>
    <row r="1814" spans="1:17">
      <c r="A1814" s="5" t="s">
        <v>921</v>
      </c>
      <c r="B1814" s="68" t="s">
        <v>812</v>
      </c>
      <c r="C1814" s="119">
        <v>2095</v>
      </c>
      <c r="D1814" s="7" t="s">
        <v>1324</v>
      </c>
      <c r="F1814" s="8">
        <v>2.536</v>
      </c>
      <c r="G1814" s="93">
        <v>14</v>
      </c>
      <c r="H1814" s="4">
        <v>4336</v>
      </c>
      <c r="I1814" s="37"/>
      <c r="J1814" s="131">
        <v>4336</v>
      </c>
      <c r="K1814" s="143">
        <f t="shared" si="103"/>
        <v>0</v>
      </c>
      <c r="L1814" s="152">
        <v>42800</v>
      </c>
      <c r="N1814" s="161">
        <v>3322</v>
      </c>
      <c r="O1814" s="171">
        <f t="shared" si="101"/>
        <v>380.4</v>
      </c>
      <c r="Q1814" s="181">
        <f t="shared" si="104"/>
        <v>633.6</v>
      </c>
    </row>
    <row r="1815" spans="1:17">
      <c r="A1815" s="5" t="s">
        <v>1329</v>
      </c>
      <c r="B1815" s="213" t="s">
        <v>1328</v>
      </c>
      <c r="C1815" s="103">
        <v>2096</v>
      </c>
      <c r="D1815" s="7" t="s">
        <v>951</v>
      </c>
      <c r="F1815" s="8">
        <v>3.3069999999999999</v>
      </c>
      <c r="G1815" s="93">
        <v>11</v>
      </c>
      <c r="H1815" s="4">
        <v>3114</v>
      </c>
      <c r="I1815" s="37"/>
      <c r="J1815" s="131">
        <v>3114</v>
      </c>
      <c r="K1815" s="143">
        <f t="shared" si="103"/>
        <v>0</v>
      </c>
      <c r="L1815" s="152">
        <v>42800</v>
      </c>
      <c r="O1815" s="171">
        <f t="shared" si="101"/>
        <v>496.05</v>
      </c>
      <c r="Q1815" s="181">
        <f t="shared" si="104"/>
        <v>2617.9499999999998</v>
      </c>
    </row>
    <row r="1816" spans="1:17">
      <c r="A1816" s="5" t="s">
        <v>412</v>
      </c>
      <c r="B1816" s="68" t="s">
        <v>1250</v>
      </c>
      <c r="C1816" s="119">
        <v>2097</v>
      </c>
      <c r="D1816" s="7" t="s">
        <v>1418</v>
      </c>
      <c r="F1816" s="8">
        <v>3.7530000000000001</v>
      </c>
      <c r="G1816" s="93">
        <v>16</v>
      </c>
      <c r="H1816" s="4">
        <v>7118</v>
      </c>
      <c r="J1816" s="131">
        <v>7118</v>
      </c>
      <c r="K1816" s="143">
        <f t="shared" si="103"/>
        <v>0</v>
      </c>
      <c r="L1816" s="152">
        <v>42800</v>
      </c>
      <c r="N1816" s="161">
        <v>4680</v>
      </c>
      <c r="O1816" s="171">
        <f t="shared" si="101"/>
        <v>562.95000000000005</v>
      </c>
      <c r="Q1816" s="181">
        <f t="shared" si="104"/>
        <v>1875.05</v>
      </c>
    </row>
    <row r="1817" spans="1:17">
      <c r="A1817" s="5" t="s">
        <v>1416</v>
      </c>
      <c r="B1817" s="68" t="s">
        <v>1417</v>
      </c>
      <c r="C1817" s="119">
        <v>2098</v>
      </c>
      <c r="D1817" s="49" t="s">
        <v>1419</v>
      </c>
      <c r="E1817" s="49"/>
      <c r="F1817" s="8">
        <v>0.996</v>
      </c>
      <c r="G1817" s="93">
        <v>8</v>
      </c>
      <c r="H1817" s="4">
        <v>4000</v>
      </c>
      <c r="J1817" s="131">
        <v>4000</v>
      </c>
      <c r="K1817" s="143">
        <f t="shared" si="103"/>
        <v>0</v>
      </c>
      <c r="L1817" s="152">
        <v>42800</v>
      </c>
      <c r="M1817" s="10">
        <v>42798</v>
      </c>
      <c r="N1817" s="161">
        <v>2510</v>
      </c>
      <c r="O1817" s="171">
        <f t="shared" si="101"/>
        <v>149.4</v>
      </c>
      <c r="Q1817" s="181">
        <f t="shared" si="104"/>
        <v>1340.6</v>
      </c>
    </row>
    <row r="1818" spans="1:17">
      <c r="A1818" s="5" t="s">
        <v>1329</v>
      </c>
      <c r="B1818" s="213" t="s">
        <v>1328</v>
      </c>
      <c r="C1818" s="119">
        <v>2099</v>
      </c>
      <c r="D1818" s="7" t="s">
        <v>1273</v>
      </c>
      <c r="F1818" s="8">
        <v>7.3609999999999998</v>
      </c>
      <c r="G1818" s="93">
        <v>26</v>
      </c>
      <c r="H1818" s="4">
        <v>25830</v>
      </c>
      <c r="I1818" s="37"/>
      <c r="J1818" s="131">
        <v>25830</v>
      </c>
      <c r="K1818" s="143">
        <f t="shared" si="103"/>
        <v>0</v>
      </c>
      <c r="L1818" s="152">
        <v>42800</v>
      </c>
      <c r="N1818" s="161">
        <v>20192</v>
      </c>
      <c r="O1818" s="171">
        <f t="shared" si="101"/>
        <v>1104.1499999999999</v>
      </c>
      <c r="Q1818" s="181">
        <f t="shared" si="104"/>
        <v>4533.8500000000004</v>
      </c>
    </row>
    <row r="1819" spans="1:17">
      <c r="A1819" s="5" t="s">
        <v>1389</v>
      </c>
      <c r="B1819" s="68" t="s">
        <v>1403</v>
      </c>
      <c r="C1819" s="119">
        <v>2100</v>
      </c>
      <c r="D1819" s="7" t="s">
        <v>1139</v>
      </c>
      <c r="F1819" s="8">
        <v>2.177</v>
      </c>
      <c r="G1819" s="93">
        <v>6</v>
      </c>
      <c r="H1819" s="4">
        <v>6120</v>
      </c>
      <c r="I1819" s="37"/>
      <c r="J1819" s="131">
        <v>6120</v>
      </c>
      <c r="K1819" s="143">
        <f t="shared" si="103"/>
        <v>0</v>
      </c>
      <c r="L1819" s="152">
        <v>42800</v>
      </c>
      <c r="N1819" s="161">
        <v>4898</v>
      </c>
      <c r="O1819" s="171">
        <f t="shared" si="101"/>
        <v>326.55</v>
      </c>
      <c r="Q1819" s="181">
        <f t="shared" si="104"/>
        <v>895.45</v>
      </c>
    </row>
    <row r="1820" spans="1:17">
      <c r="A1820" s="5" t="s">
        <v>1408</v>
      </c>
      <c r="B1820" s="68" t="s">
        <v>1411</v>
      </c>
      <c r="C1820" s="119">
        <v>2101</v>
      </c>
      <c r="D1820" s="7" t="s">
        <v>539</v>
      </c>
      <c r="F1820" s="8">
        <v>0.85199999999999998</v>
      </c>
      <c r="G1820" s="93">
        <v>3</v>
      </c>
      <c r="H1820" s="4">
        <v>2210</v>
      </c>
      <c r="J1820" s="131">
        <v>2210</v>
      </c>
      <c r="K1820" s="143">
        <f t="shared" si="103"/>
        <v>0</v>
      </c>
      <c r="L1820" s="152">
        <v>42801</v>
      </c>
      <c r="N1820" s="161">
        <v>1810</v>
      </c>
      <c r="O1820" s="171">
        <f t="shared" si="101"/>
        <v>127.8</v>
      </c>
      <c r="Q1820" s="181">
        <f t="shared" si="104"/>
        <v>272.2</v>
      </c>
    </row>
    <row r="1821" spans="1:17">
      <c r="A1821" s="5" t="s">
        <v>1408</v>
      </c>
      <c r="B1821" s="68" t="s">
        <v>1411</v>
      </c>
      <c r="C1821" s="119">
        <v>2102</v>
      </c>
      <c r="D1821" s="7" t="s">
        <v>523</v>
      </c>
      <c r="F1821" s="8">
        <v>1.034</v>
      </c>
      <c r="G1821" s="93">
        <v>8</v>
      </c>
      <c r="H1821" s="4">
        <v>1710</v>
      </c>
      <c r="J1821" s="131">
        <v>1710</v>
      </c>
      <c r="K1821" s="143">
        <f t="shared" si="103"/>
        <v>0</v>
      </c>
      <c r="L1821" s="152">
        <v>42801</v>
      </c>
      <c r="N1821" s="161">
        <v>1354</v>
      </c>
      <c r="O1821" s="171">
        <f t="shared" si="101"/>
        <v>155.1</v>
      </c>
      <c r="Q1821" s="181">
        <f t="shared" si="104"/>
        <v>200.9</v>
      </c>
    </row>
    <row r="1822" spans="1:17">
      <c r="A1822" s="5" t="s">
        <v>1267</v>
      </c>
      <c r="B1822" s="68">
        <v>89537876382</v>
      </c>
      <c r="C1822" s="119">
        <v>2103</v>
      </c>
      <c r="D1822" s="7" t="s">
        <v>693</v>
      </c>
      <c r="F1822" s="8">
        <v>5.6180000000000003</v>
      </c>
      <c r="G1822" s="93">
        <v>23</v>
      </c>
      <c r="H1822" s="4">
        <v>12528</v>
      </c>
      <c r="J1822" s="131">
        <v>12528</v>
      </c>
      <c r="K1822" s="143">
        <f t="shared" si="103"/>
        <v>0</v>
      </c>
      <c r="L1822" s="152">
        <v>42801</v>
      </c>
      <c r="N1822" s="161">
        <v>10280</v>
      </c>
      <c r="O1822" s="171">
        <f t="shared" si="101"/>
        <v>842.7</v>
      </c>
      <c r="Q1822" s="181">
        <f t="shared" si="104"/>
        <v>1405.3</v>
      </c>
    </row>
    <row r="1823" spans="1:17">
      <c r="A1823" s="5" t="s">
        <v>316</v>
      </c>
      <c r="C1823" s="119">
        <v>2104</v>
      </c>
      <c r="D1823" s="7" t="s">
        <v>183</v>
      </c>
      <c r="F1823" s="8">
        <v>4.2300000000000004</v>
      </c>
      <c r="G1823" s="93">
        <v>2</v>
      </c>
      <c r="H1823" s="4">
        <v>5983</v>
      </c>
      <c r="I1823" s="37"/>
      <c r="J1823" s="131">
        <v>5983</v>
      </c>
      <c r="K1823" s="143">
        <f t="shared" si="103"/>
        <v>0</v>
      </c>
      <c r="L1823" s="152">
        <v>42801</v>
      </c>
      <c r="M1823" s="10">
        <v>42818</v>
      </c>
      <c r="N1823" s="161">
        <v>6980</v>
      </c>
      <c r="O1823" s="171">
        <f t="shared" si="101"/>
        <v>634.50000000000011</v>
      </c>
      <c r="Q1823" s="181">
        <f t="shared" si="104"/>
        <v>-1631.5</v>
      </c>
    </row>
    <row r="1824" spans="1:17">
      <c r="A1824" s="5" t="s">
        <v>1264</v>
      </c>
      <c r="C1824" s="119">
        <v>2105</v>
      </c>
      <c r="D1824" s="7" t="s">
        <v>1315</v>
      </c>
      <c r="F1824" s="8">
        <v>2.1309999999999998</v>
      </c>
      <c r="G1824" s="93">
        <v>14</v>
      </c>
      <c r="H1824" s="4">
        <v>6855</v>
      </c>
      <c r="J1824" s="131">
        <v>6855</v>
      </c>
      <c r="K1824" s="143">
        <f t="shared" ref="K1824:K1855" si="105">H1824-J1824</f>
        <v>0</v>
      </c>
      <c r="L1824" s="152">
        <v>42807</v>
      </c>
      <c r="N1824" s="161">
        <v>5616</v>
      </c>
      <c r="O1824" s="171">
        <f t="shared" si="101"/>
        <v>319.64999999999998</v>
      </c>
      <c r="Q1824" s="181">
        <f t="shared" si="104"/>
        <v>919.35</v>
      </c>
    </row>
    <row r="1825" spans="1:17">
      <c r="A1825" s="5" t="s">
        <v>1270</v>
      </c>
      <c r="C1825" s="119">
        <v>2106</v>
      </c>
      <c r="D1825" s="7" t="s">
        <v>1315</v>
      </c>
      <c r="F1825" s="8">
        <v>0.49299999999999999</v>
      </c>
      <c r="G1825" s="93">
        <v>4</v>
      </c>
      <c r="H1825" s="4">
        <v>3540</v>
      </c>
      <c r="J1825" s="131">
        <v>3540</v>
      </c>
      <c r="K1825" s="143">
        <f t="shared" si="105"/>
        <v>0</v>
      </c>
      <c r="L1825" s="152">
        <v>42804</v>
      </c>
      <c r="N1825" s="161">
        <v>1907</v>
      </c>
      <c r="O1825" s="171">
        <f t="shared" si="101"/>
        <v>73.95</v>
      </c>
      <c r="Q1825" s="181">
        <f t="shared" si="104"/>
        <v>1559.05</v>
      </c>
    </row>
    <row r="1826" spans="1:17">
      <c r="A1826" s="5" t="s">
        <v>1270</v>
      </c>
      <c r="C1826" s="119">
        <v>2107</v>
      </c>
      <c r="D1826" s="7" t="s">
        <v>1315</v>
      </c>
      <c r="F1826" s="8">
        <v>6.3E-2</v>
      </c>
      <c r="G1826" s="93" t="s">
        <v>524</v>
      </c>
      <c r="H1826" s="4">
        <v>1000</v>
      </c>
      <c r="J1826" s="131">
        <v>1000</v>
      </c>
      <c r="K1826" s="143">
        <f t="shared" si="105"/>
        <v>0</v>
      </c>
      <c r="L1826" s="152">
        <v>42804</v>
      </c>
      <c r="N1826" s="161">
        <v>800</v>
      </c>
      <c r="O1826" s="171">
        <f t="shared" si="101"/>
        <v>9.4499999999999993</v>
      </c>
      <c r="Q1826" s="181">
        <f t="shared" si="104"/>
        <v>190.55</v>
      </c>
    </row>
    <row r="1827" spans="1:17">
      <c r="A1827" s="5" t="s">
        <v>1275</v>
      </c>
      <c r="B1827" s="68" t="s">
        <v>1356</v>
      </c>
      <c r="C1827" s="123">
        <v>2108</v>
      </c>
      <c r="D1827" s="7" t="s">
        <v>1422</v>
      </c>
      <c r="F1827" s="8">
        <v>1.9710000000000001</v>
      </c>
      <c r="G1827" s="93">
        <v>6</v>
      </c>
      <c r="H1827" s="4">
        <v>6092</v>
      </c>
      <c r="J1827" s="131">
        <v>6092</v>
      </c>
      <c r="K1827" s="143">
        <f t="shared" si="105"/>
        <v>0</v>
      </c>
      <c r="L1827" s="152">
        <v>42807</v>
      </c>
      <c r="M1827" s="10">
        <v>42828</v>
      </c>
      <c r="N1827" s="161">
        <v>4196</v>
      </c>
      <c r="O1827" s="171">
        <f t="shared" si="101"/>
        <v>295.65000000000003</v>
      </c>
      <c r="Q1827" s="181">
        <f t="shared" si="104"/>
        <v>1600.35</v>
      </c>
    </row>
    <row r="1828" spans="1:17">
      <c r="A1828" s="5" t="s">
        <v>1275</v>
      </c>
      <c r="B1828" s="68" t="s">
        <v>1356</v>
      </c>
      <c r="C1828" s="119">
        <v>2109</v>
      </c>
      <c r="D1828" s="7" t="s">
        <v>1203</v>
      </c>
      <c r="F1828" s="8">
        <v>1.2789999999999999</v>
      </c>
      <c r="H1828" s="4">
        <v>3952</v>
      </c>
      <c r="J1828" s="131">
        <v>3952</v>
      </c>
      <c r="K1828" s="143">
        <f t="shared" si="105"/>
        <v>0</v>
      </c>
      <c r="L1828" s="152">
        <v>42807</v>
      </c>
      <c r="M1828" s="10">
        <v>42828</v>
      </c>
      <c r="N1828" s="161">
        <v>3003</v>
      </c>
      <c r="O1828" s="171">
        <f t="shared" si="101"/>
        <v>191.85</v>
      </c>
      <c r="Q1828" s="181">
        <f t="shared" si="104"/>
        <v>757.15</v>
      </c>
    </row>
    <row r="1829" spans="1:17">
      <c r="A1829" s="5" t="s">
        <v>1275</v>
      </c>
      <c r="B1829" s="68" t="s">
        <v>1356</v>
      </c>
      <c r="C1829" s="119">
        <v>2110</v>
      </c>
      <c r="J1829" s="131">
        <v>2200</v>
      </c>
      <c r="K1829" s="143">
        <f t="shared" si="105"/>
        <v>-2200</v>
      </c>
      <c r="L1829" s="152">
        <v>42807</v>
      </c>
      <c r="O1829" s="171">
        <f t="shared" ref="O1829:O1892" si="106">F1829*150</f>
        <v>0</v>
      </c>
      <c r="Q1829" s="181">
        <f t="shared" si="104"/>
        <v>0</v>
      </c>
    </row>
    <row r="1830" spans="1:17">
      <c r="A1830" s="5" t="s">
        <v>1329</v>
      </c>
      <c r="B1830" s="213" t="s">
        <v>1328</v>
      </c>
      <c r="C1830" s="119">
        <v>2111</v>
      </c>
      <c r="D1830" s="7" t="s">
        <v>1423</v>
      </c>
      <c r="F1830" s="8">
        <v>0.96699999999999997</v>
      </c>
      <c r="G1830" s="93">
        <v>4</v>
      </c>
      <c r="H1830" s="4">
        <v>2780</v>
      </c>
      <c r="I1830" s="37"/>
      <c r="J1830" s="131">
        <v>2780</v>
      </c>
      <c r="K1830" s="143">
        <f t="shared" si="105"/>
        <v>0</v>
      </c>
      <c r="L1830" s="152">
        <v>42807</v>
      </c>
      <c r="N1830" s="161">
        <v>2380</v>
      </c>
      <c r="O1830" s="171">
        <f t="shared" si="106"/>
        <v>145.04999999999998</v>
      </c>
      <c r="Q1830" s="181">
        <f t="shared" si="104"/>
        <v>254.95000000000002</v>
      </c>
    </row>
    <row r="1831" spans="1:17">
      <c r="A1831" s="5" t="s">
        <v>1329</v>
      </c>
      <c r="B1831" s="213" t="s">
        <v>1328</v>
      </c>
      <c r="C1831" s="119">
        <v>2112</v>
      </c>
      <c r="D1831" s="7" t="s">
        <v>1371</v>
      </c>
      <c r="F1831" s="8">
        <v>1.94</v>
      </c>
      <c r="G1831" s="93">
        <v>3</v>
      </c>
      <c r="H1831" s="4">
        <v>4907</v>
      </c>
      <c r="I1831" s="37"/>
      <c r="J1831" s="131">
        <v>4907</v>
      </c>
      <c r="K1831" s="143">
        <f t="shared" si="105"/>
        <v>0</v>
      </c>
      <c r="L1831" s="152">
        <v>42807</v>
      </c>
      <c r="N1831" s="161">
        <v>4132</v>
      </c>
      <c r="O1831" s="171">
        <f t="shared" si="106"/>
        <v>291</v>
      </c>
      <c r="Q1831" s="181">
        <f t="shared" si="104"/>
        <v>484</v>
      </c>
    </row>
    <row r="1832" spans="1:17">
      <c r="A1832" s="5" t="s">
        <v>1420</v>
      </c>
      <c r="B1832" s="68" t="s">
        <v>1421</v>
      </c>
      <c r="C1832" s="119">
        <v>1</v>
      </c>
      <c r="D1832" s="7" t="s">
        <v>1424</v>
      </c>
      <c r="F1832" s="8">
        <v>4.3499999999999996</v>
      </c>
      <c r="G1832" s="93">
        <v>21</v>
      </c>
      <c r="H1832" s="4">
        <v>12280</v>
      </c>
      <c r="J1832" s="131">
        <v>12280</v>
      </c>
      <c r="K1832" s="143">
        <f t="shared" si="105"/>
        <v>0</v>
      </c>
      <c r="L1832" s="152">
        <v>42810</v>
      </c>
      <c r="M1832" s="10">
        <v>42828</v>
      </c>
      <c r="N1832" s="161">
        <v>9361</v>
      </c>
      <c r="O1832" s="171">
        <f t="shared" si="106"/>
        <v>652.5</v>
      </c>
      <c r="Q1832" s="181">
        <f t="shared" si="104"/>
        <v>2266.5</v>
      </c>
    </row>
    <row r="1833" spans="1:17">
      <c r="A1833" s="5" t="s">
        <v>1420</v>
      </c>
      <c r="B1833" s="68" t="s">
        <v>1421</v>
      </c>
      <c r="C1833" s="119">
        <v>2</v>
      </c>
      <c r="D1833" s="7" t="s">
        <v>1283</v>
      </c>
      <c r="F1833" s="8">
        <v>4.218</v>
      </c>
      <c r="G1833" s="93">
        <v>13</v>
      </c>
      <c r="H1833" s="4">
        <v>8689</v>
      </c>
      <c r="J1833" s="131">
        <v>8689</v>
      </c>
      <c r="K1833" s="143">
        <f t="shared" si="105"/>
        <v>0</v>
      </c>
      <c r="L1833" s="152">
        <v>42810</v>
      </c>
      <c r="M1833" s="10">
        <v>42828</v>
      </c>
      <c r="N1833" s="161">
        <v>6369</v>
      </c>
      <c r="O1833" s="171">
        <f t="shared" si="106"/>
        <v>632.70000000000005</v>
      </c>
      <c r="Q1833" s="181">
        <f t="shared" si="104"/>
        <v>1687.3</v>
      </c>
    </row>
    <row r="1834" spans="1:17">
      <c r="A1834" s="5" t="s">
        <v>1420</v>
      </c>
      <c r="B1834" s="68" t="s">
        <v>1421</v>
      </c>
      <c r="C1834" s="119">
        <v>3</v>
      </c>
      <c r="D1834" s="7" t="s">
        <v>1283</v>
      </c>
      <c r="F1834" s="8">
        <v>3.056</v>
      </c>
      <c r="G1834" s="93">
        <v>4</v>
      </c>
      <c r="H1834" s="4">
        <v>9443</v>
      </c>
      <c r="J1834" s="131">
        <v>9443</v>
      </c>
      <c r="K1834" s="143">
        <f t="shared" si="105"/>
        <v>0</v>
      </c>
      <c r="L1834" s="152">
        <v>42810</v>
      </c>
      <c r="M1834" s="10">
        <v>42828</v>
      </c>
      <c r="N1834" s="161">
        <v>5998</v>
      </c>
      <c r="O1834" s="171">
        <f t="shared" si="106"/>
        <v>458.40000000000003</v>
      </c>
      <c r="Q1834" s="181">
        <f t="shared" si="104"/>
        <v>2986.6</v>
      </c>
    </row>
    <row r="1835" spans="1:17">
      <c r="A1835" s="5" t="s">
        <v>1420</v>
      </c>
      <c r="B1835" s="68" t="s">
        <v>1421</v>
      </c>
      <c r="C1835" s="119">
        <v>4</v>
      </c>
      <c r="D1835" s="7" t="s">
        <v>1283</v>
      </c>
      <c r="F1835" s="8">
        <v>12.664</v>
      </c>
      <c r="G1835" s="93">
        <v>19</v>
      </c>
      <c r="H1835" s="4">
        <v>29367</v>
      </c>
      <c r="J1835" s="131">
        <v>29367</v>
      </c>
      <c r="K1835" s="143">
        <f t="shared" si="105"/>
        <v>0</v>
      </c>
      <c r="L1835" s="152">
        <v>42810</v>
      </c>
      <c r="M1835" s="10">
        <v>42828</v>
      </c>
      <c r="N1835" s="161">
        <v>21562</v>
      </c>
      <c r="O1835" s="171">
        <f t="shared" si="106"/>
        <v>1899.6</v>
      </c>
      <c r="Q1835" s="181">
        <f t="shared" si="104"/>
        <v>5905.4</v>
      </c>
    </row>
    <row r="1836" spans="1:17">
      <c r="A1836" s="5" t="s">
        <v>1420</v>
      </c>
      <c r="B1836" s="68" t="s">
        <v>1421</v>
      </c>
      <c r="C1836" s="119">
        <v>5</v>
      </c>
      <c r="D1836" s="7" t="s">
        <v>1424</v>
      </c>
      <c r="F1836" s="8">
        <v>0.5</v>
      </c>
      <c r="G1836" s="93" t="s">
        <v>1201</v>
      </c>
      <c r="H1836" s="4">
        <v>6130</v>
      </c>
      <c r="J1836" s="131">
        <v>6130</v>
      </c>
      <c r="K1836" s="143">
        <f t="shared" si="105"/>
        <v>0</v>
      </c>
      <c r="L1836" s="152">
        <v>42810</v>
      </c>
      <c r="M1836" s="10">
        <v>42828</v>
      </c>
      <c r="N1836" s="161">
        <v>5573</v>
      </c>
      <c r="O1836" s="171">
        <f t="shared" si="106"/>
        <v>75</v>
      </c>
      <c r="Q1836" s="181">
        <f t="shared" si="104"/>
        <v>482</v>
      </c>
    </row>
    <row r="1837" spans="1:17">
      <c r="A1837" s="5" t="s">
        <v>879</v>
      </c>
      <c r="B1837" s="210"/>
      <c r="C1837" s="119">
        <v>6</v>
      </c>
      <c r="D1837" s="7" t="s">
        <v>733</v>
      </c>
      <c r="F1837" s="8">
        <v>8.0280000000000005</v>
      </c>
      <c r="G1837" s="93">
        <v>36</v>
      </c>
      <c r="H1837" s="4">
        <v>14584</v>
      </c>
      <c r="J1837" s="131">
        <v>14584</v>
      </c>
      <c r="K1837" s="143">
        <f t="shared" si="105"/>
        <v>0</v>
      </c>
      <c r="L1837" s="152">
        <v>42810</v>
      </c>
      <c r="M1837" s="10">
        <v>42828</v>
      </c>
      <c r="N1837" s="161">
        <v>11116</v>
      </c>
      <c r="O1837" s="171">
        <f t="shared" si="106"/>
        <v>1204.2</v>
      </c>
      <c r="Q1837" s="181">
        <f t="shared" si="104"/>
        <v>2263.8000000000002</v>
      </c>
    </row>
    <row r="1838" spans="1:17">
      <c r="A1838" s="5" t="s">
        <v>412</v>
      </c>
      <c r="B1838" s="68" t="s">
        <v>1250</v>
      </c>
      <c r="C1838" s="119">
        <v>7</v>
      </c>
      <c r="D1838" s="7" t="s">
        <v>591</v>
      </c>
      <c r="F1838" s="8">
        <v>2.12</v>
      </c>
      <c r="G1838" s="93">
        <v>5</v>
      </c>
      <c r="H1838" s="4">
        <v>5133</v>
      </c>
      <c r="J1838" s="131">
        <v>5133</v>
      </c>
      <c r="K1838" s="143">
        <f t="shared" si="105"/>
        <v>0</v>
      </c>
      <c r="L1838" s="152">
        <v>42810</v>
      </c>
      <c r="M1838" s="10">
        <v>42828</v>
      </c>
      <c r="N1838" s="161">
        <v>3985</v>
      </c>
      <c r="O1838" s="171">
        <f t="shared" si="106"/>
        <v>318</v>
      </c>
      <c r="Q1838" s="181">
        <f t="shared" si="104"/>
        <v>830</v>
      </c>
    </row>
    <row r="1839" spans="1:17">
      <c r="A1839" s="5" t="s">
        <v>1425</v>
      </c>
      <c r="B1839" s="213" t="s">
        <v>1328</v>
      </c>
      <c r="C1839" s="119">
        <v>8</v>
      </c>
      <c r="D1839" s="49" t="s">
        <v>1426</v>
      </c>
      <c r="E1839" s="49"/>
      <c r="F1839" s="8">
        <v>11.047000000000001</v>
      </c>
      <c r="G1839" s="93">
        <v>41</v>
      </c>
      <c r="H1839" s="4">
        <v>54087</v>
      </c>
      <c r="J1839" s="131">
        <v>54087</v>
      </c>
      <c r="K1839" s="143">
        <f t="shared" si="105"/>
        <v>0</v>
      </c>
      <c r="L1839" s="152">
        <v>42814</v>
      </c>
      <c r="N1839" s="161">
        <v>44087</v>
      </c>
      <c r="O1839" s="171">
        <f t="shared" si="106"/>
        <v>1657.0500000000002</v>
      </c>
      <c r="Q1839" s="181">
        <f t="shared" si="104"/>
        <v>8342.9500000000007</v>
      </c>
    </row>
    <row r="1840" spans="1:17">
      <c r="A1840" s="5" t="s">
        <v>1319</v>
      </c>
      <c r="C1840" s="119">
        <v>9</v>
      </c>
      <c r="D1840" s="7" t="s">
        <v>1428</v>
      </c>
      <c r="F1840" s="8">
        <v>1.248</v>
      </c>
      <c r="G1840" s="93">
        <v>5</v>
      </c>
      <c r="H1840" s="4">
        <v>2134</v>
      </c>
      <c r="J1840" s="131">
        <v>2134</v>
      </c>
      <c r="K1840" s="143">
        <f t="shared" si="105"/>
        <v>0</v>
      </c>
      <c r="L1840" s="152">
        <v>42848</v>
      </c>
      <c r="N1840" s="161">
        <v>1635</v>
      </c>
      <c r="O1840" s="171">
        <f t="shared" si="106"/>
        <v>187.2</v>
      </c>
      <c r="Q1840" s="181">
        <f t="shared" si="104"/>
        <v>311.8</v>
      </c>
    </row>
    <row r="1841" spans="1:17">
      <c r="A1841" s="5" t="s">
        <v>1319</v>
      </c>
      <c r="C1841" s="119">
        <v>10</v>
      </c>
      <c r="D1841" s="7" t="s">
        <v>540</v>
      </c>
      <c r="F1841" s="8">
        <v>1.1930000000000001</v>
      </c>
      <c r="G1841" s="93">
        <v>1</v>
      </c>
      <c r="H1841" s="4">
        <v>3149</v>
      </c>
      <c r="J1841" s="131">
        <v>3149</v>
      </c>
      <c r="K1841" s="143">
        <f t="shared" si="105"/>
        <v>0</v>
      </c>
      <c r="L1841" s="152">
        <v>42848</v>
      </c>
      <c r="N1841" s="161">
        <v>2672</v>
      </c>
      <c r="O1841" s="171">
        <f t="shared" si="106"/>
        <v>178.95000000000002</v>
      </c>
      <c r="Q1841" s="181">
        <f t="shared" si="104"/>
        <v>298.04999999999995</v>
      </c>
    </row>
    <row r="1842" spans="1:17">
      <c r="A1842" s="60" t="s">
        <v>874</v>
      </c>
      <c r="C1842" s="119">
        <v>11</v>
      </c>
      <c r="D1842" s="7" t="s">
        <v>644</v>
      </c>
      <c r="F1842" s="8">
        <v>2.16</v>
      </c>
      <c r="G1842" s="93">
        <v>8</v>
      </c>
      <c r="H1842" s="4">
        <v>4817</v>
      </c>
      <c r="J1842" s="131">
        <v>4817</v>
      </c>
      <c r="K1842" s="143">
        <f t="shared" si="105"/>
        <v>0</v>
      </c>
      <c r="L1842" s="152">
        <v>42815</v>
      </c>
      <c r="N1842" s="161">
        <v>3953</v>
      </c>
      <c r="O1842" s="171">
        <f t="shared" si="106"/>
        <v>324</v>
      </c>
      <c r="Q1842" s="181">
        <f t="shared" si="104"/>
        <v>540</v>
      </c>
    </row>
    <row r="1843" spans="1:17">
      <c r="A1843" s="60" t="s">
        <v>874</v>
      </c>
      <c r="C1843" s="119">
        <v>12</v>
      </c>
      <c r="D1843" s="7" t="s">
        <v>1318</v>
      </c>
      <c r="F1843" s="8">
        <v>2.0710000000000002</v>
      </c>
      <c r="G1843" s="93">
        <v>11</v>
      </c>
      <c r="H1843" s="4">
        <v>4617</v>
      </c>
      <c r="J1843" s="131">
        <v>4617</v>
      </c>
      <c r="K1843" s="143">
        <f t="shared" si="105"/>
        <v>0</v>
      </c>
      <c r="L1843" s="152">
        <v>42815</v>
      </c>
      <c r="N1843" s="161">
        <v>3789</v>
      </c>
      <c r="O1843" s="171">
        <f t="shared" si="106"/>
        <v>310.65000000000003</v>
      </c>
      <c r="Q1843" s="181">
        <f t="shared" si="104"/>
        <v>517.34999999999991</v>
      </c>
    </row>
    <row r="1844" spans="1:17">
      <c r="A1844" s="60" t="s">
        <v>874</v>
      </c>
      <c r="C1844" s="119">
        <v>13</v>
      </c>
      <c r="D1844" s="7" t="s">
        <v>1427</v>
      </c>
      <c r="F1844" s="8">
        <v>0.42399999999999999</v>
      </c>
      <c r="G1844" s="93">
        <v>2</v>
      </c>
      <c r="H1844" s="4">
        <v>2060</v>
      </c>
      <c r="J1844" s="131">
        <v>2060</v>
      </c>
      <c r="K1844" s="143">
        <f t="shared" si="105"/>
        <v>0</v>
      </c>
      <c r="L1844" s="152">
        <v>42815</v>
      </c>
      <c r="N1844" s="161">
        <v>1482</v>
      </c>
      <c r="O1844" s="171">
        <f t="shared" si="106"/>
        <v>63.6</v>
      </c>
      <c r="Q1844" s="181">
        <f t="shared" si="104"/>
        <v>514.4</v>
      </c>
    </row>
    <row r="1845" spans="1:17">
      <c r="A1845" s="5" t="s">
        <v>1275</v>
      </c>
      <c r="C1845" s="119">
        <v>14</v>
      </c>
      <c r="D1845" s="7" t="s">
        <v>1174</v>
      </c>
      <c r="F1845" s="8">
        <v>0.499</v>
      </c>
      <c r="G1845" s="93">
        <v>11</v>
      </c>
      <c r="H1845" s="4">
        <v>2899</v>
      </c>
      <c r="J1845" s="131">
        <v>2899</v>
      </c>
      <c r="K1845" s="143">
        <f t="shared" si="105"/>
        <v>0</v>
      </c>
      <c r="L1845" s="152">
        <v>42848</v>
      </c>
      <c r="M1845" s="10">
        <v>42828</v>
      </c>
      <c r="N1845" s="161">
        <v>2288</v>
      </c>
      <c r="O1845" s="171">
        <f t="shared" si="106"/>
        <v>74.849999999999994</v>
      </c>
      <c r="Q1845" s="181">
        <f t="shared" si="104"/>
        <v>536.15</v>
      </c>
    </row>
    <row r="1846" spans="1:17">
      <c r="A1846" s="5" t="s">
        <v>1275</v>
      </c>
      <c r="C1846" s="119">
        <v>15</v>
      </c>
      <c r="D1846" s="7" t="s">
        <v>1173</v>
      </c>
      <c r="F1846" s="8">
        <v>1.8009999999999999</v>
      </c>
      <c r="G1846" s="93">
        <v>10</v>
      </c>
      <c r="H1846" s="4">
        <v>5221</v>
      </c>
      <c r="J1846" s="131">
        <v>5221</v>
      </c>
      <c r="K1846" s="143">
        <f t="shared" si="105"/>
        <v>0</v>
      </c>
      <c r="L1846" s="152">
        <v>42848</v>
      </c>
      <c r="M1846" s="10">
        <v>42828</v>
      </c>
      <c r="N1846" s="161">
        <v>4284</v>
      </c>
      <c r="O1846" s="171">
        <f t="shared" si="106"/>
        <v>270.14999999999998</v>
      </c>
      <c r="Q1846" s="181">
        <f t="shared" si="104"/>
        <v>666.85</v>
      </c>
    </row>
    <row r="1847" spans="1:17">
      <c r="A1847" s="5" t="s">
        <v>94</v>
      </c>
      <c r="C1847" s="119">
        <v>16</v>
      </c>
      <c r="D1847" s="7" t="s">
        <v>1436</v>
      </c>
      <c r="F1847" s="8">
        <v>1.097</v>
      </c>
      <c r="G1847" s="93">
        <v>8</v>
      </c>
      <c r="H1847" s="4">
        <v>1875</v>
      </c>
      <c r="J1847" s="131">
        <v>1875</v>
      </c>
      <c r="K1847" s="143">
        <f t="shared" si="105"/>
        <v>0</v>
      </c>
      <c r="L1847" s="152">
        <v>42848</v>
      </c>
      <c r="N1847" s="161">
        <v>1437</v>
      </c>
      <c r="O1847" s="171">
        <f t="shared" si="106"/>
        <v>164.54999999999998</v>
      </c>
      <c r="Q1847" s="181">
        <f t="shared" si="104"/>
        <v>273.45000000000005</v>
      </c>
    </row>
    <row r="1848" spans="1:17">
      <c r="A1848" s="5" t="s">
        <v>1336</v>
      </c>
      <c r="B1848" s="68" t="s">
        <v>1438</v>
      </c>
      <c r="C1848" s="119">
        <v>17</v>
      </c>
      <c r="D1848" s="7" t="s">
        <v>939</v>
      </c>
      <c r="F1848" s="8">
        <v>0.96699999999999997</v>
      </c>
      <c r="G1848" s="93">
        <v>5</v>
      </c>
      <c r="H1848" s="4">
        <v>1710</v>
      </c>
      <c r="I1848" s="35"/>
      <c r="J1848" s="131">
        <v>1710</v>
      </c>
      <c r="K1848" s="143">
        <f t="shared" si="105"/>
        <v>0</v>
      </c>
      <c r="L1848" s="152">
        <v>42822</v>
      </c>
      <c r="N1848" s="161">
        <v>1310</v>
      </c>
      <c r="O1848" s="171">
        <f t="shared" si="106"/>
        <v>145.04999999999998</v>
      </c>
      <c r="Q1848" s="181">
        <f t="shared" si="104"/>
        <v>254.95000000000002</v>
      </c>
    </row>
    <row r="1849" spans="1:17">
      <c r="A1849" s="5" t="s">
        <v>34</v>
      </c>
      <c r="C1849" s="119">
        <v>18</v>
      </c>
      <c r="D1849" s="7" t="s">
        <v>1430</v>
      </c>
      <c r="F1849" s="8">
        <v>0.93</v>
      </c>
      <c r="G1849" s="93">
        <v>2</v>
      </c>
      <c r="H1849" s="4">
        <v>2530</v>
      </c>
      <c r="J1849" s="131">
        <v>2530</v>
      </c>
      <c r="K1849" s="143">
        <f t="shared" si="105"/>
        <v>0</v>
      </c>
      <c r="L1849" s="152">
        <v>42822</v>
      </c>
      <c r="N1849" s="161">
        <v>2130</v>
      </c>
      <c r="O1849" s="171">
        <f t="shared" si="106"/>
        <v>139.5</v>
      </c>
      <c r="Q1849" s="181">
        <f t="shared" si="104"/>
        <v>260.5</v>
      </c>
    </row>
    <row r="1850" spans="1:17">
      <c r="A1850" s="5" t="s">
        <v>94</v>
      </c>
      <c r="C1850" s="119">
        <v>19</v>
      </c>
      <c r="D1850" s="7" t="s">
        <v>1431</v>
      </c>
      <c r="F1850" s="8">
        <v>0.86</v>
      </c>
      <c r="G1850" s="93">
        <v>3</v>
      </c>
      <c r="H1850" s="4">
        <v>2780</v>
      </c>
      <c r="J1850" s="131">
        <v>2780</v>
      </c>
      <c r="K1850" s="143">
        <f t="shared" si="105"/>
        <v>0</v>
      </c>
      <c r="L1850" s="152">
        <v>42822</v>
      </c>
      <c r="N1850" s="161">
        <v>2380</v>
      </c>
      <c r="O1850" s="171">
        <f t="shared" si="106"/>
        <v>129</v>
      </c>
      <c r="Q1850" s="181">
        <f t="shared" si="104"/>
        <v>271</v>
      </c>
    </row>
    <row r="1851" spans="1:17">
      <c r="A1851" s="60" t="s">
        <v>874</v>
      </c>
      <c r="C1851" s="119">
        <v>20</v>
      </c>
      <c r="D1851" s="7" t="s">
        <v>1258</v>
      </c>
      <c r="F1851" s="8">
        <v>2.9590000000000001</v>
      </c>
      <c r="G1851" s="93">
        <v>13</v>
      </c>
      <c r="H1851" s="4">
        <v>6747</v>
      </c>
      <c r="J1851" s="131">
        <v>6747</v>
      </c>
      <c r="K1851" s="143">
        <f t="shared" si="105"/>
        <v>0</v>
      </c>
      <c r="L1851" s="152">
        <v>42822</v>
      </c>
      <c r="N1851" s="161">
        <v>5562</v>
      </c>
      <c r="O1851" s="171">
        <f t="shared" si="106"/>
        <v>443.85</v>
      </c>
      <c r="Q1851" s="181">
        <f t="shared" si="104"/>
        <v>741.15</v>
      </c>
    </row>
    <row r="1852" spans="1:17">
      <c r="A1852" s="60" t="s">
        <v>874</v>
      </c>
      <c r="C1852" s="119">
        <v>21</v>
      </c>
      <c r="D1852" s="7" t="s">
        <v>1258</v>
      </c>
      <c r="F1852" s="8">
        <v>0.41899999999999998</v>
      </c>
      <c r="G1852" s="93" t="s">
        <v>524</v>
      </c>
      <c r="H1852" s="4">
        <v>2846</v>
      </c>
      <c r="J1852" s="131">
        <v>2846</v>
      </c>
      <c r="K1852" s="143">
        <f t="shared" si="105"/>
        <v>0</v>
      </c>
      <c r="L1852" s="152">
        <v>42822</v>
      </c>
      <c r="N1852" s="161">
        <v>2400</v>
      </c>
      <c r="O1852" s="171">
        <f t="shared" si="106"/>
        <v>62.849999999999994</v>
      </c>
      <c r="Q1852" s="181">
        <f t="shared" si="104"/>
        <v>383.15</v>
      </c>
    </row>
    <row r="1853" spans="1:17">
      <c r="A1853" s="5" t="s">
        <v>1429</v>
      </c>
      <c r="B1853" s="68" t="s">
        <v>1432</v>
      </c>
      <c r="C1853" s="119">
        <v>22</v>
      </c>
      <c r="D1853" s="7" t="s">
        <v>1433</v>
      </c>
      <c r="F1853" s="8">
        <v>5.1609999999999996</v>
      </c>
      <c r="G1853" s="93">
        <v>21</v>
      </c>
      <c r="H1853" s="4">
        <v>11510</v>
      </c>
      <c r="J1853" s="131">
        <v>11510</v>
      </c>
      <c r="K1853" s="143">
        <f t="shared" si="105"/>
        <v>0</v>
      </c>
      <c r="L1853" s="152">
        <v>42822</v>
      </c>
      <c r="M1853" s="10">
        <v>42844</v>
      </c>
      <c r="N1853" s="161">
        <v>9444</v>
      </c>
      <c r="O1853" s="171">
        <f t="shared" si="106"/>
        <v>774.15</v>
      </c>
      <c r="Q1853" s="181">
        <f t="shared" si="104"/>
        <v>1291.8499999999999</v>
      </c>
    </row>
    <row r="1854" spans="1:17">
      <c r="A1854" s="5" t="s">
        <v>1275</v>
      </c>
      <c r="C1854" s="119">
        <v>23</v>
      </c>
      <c r="D1854" s="7" t="s">
        <v>1422</v>
      </c>
      <c r="F1854" s="8">
        <v>0.23899999999999999</v>
      </c>
      <c r="G1854" s="93">
        <v>2</v>
      </c>
      <c r="H1854" s="4">
        <v>2060</v>
      </c>
      <c r="J1854" s="131">
        <v>2060</v>
      </c>
      <c r="K1854" s="143">
        <f t="shared" si="105"/>
        <v>0</v>
      </c>
      <c r="L1854" s="152">
        <v>42822</v>
      </c>
      <c r="N1854" s="161">
        <v>1184</v>
      </c>
      <c r="O1854" s="171">
        <f t="shared" si="106"/>
        <v>35.85</v>
      </c>
      <c r="Q1854" s="181">
        <f t="shared" si="104"/>
        <v>840.15</v>
      </c>
    </row>
    <row r="1855" spans="1:17">
      <c r="A1855" s="5" t="s">
        <v>465</v>
      </c>
      <c r="B1855" s="68" t="s">
        <v>868</v>
      </c>
      <c r="C1855" s="119">
        <v>24</v>
      </c>
      <c r="D1855" s="7" t="s">
        <v>777</v>
      </c>
      <c r="F1855" s="8">
        <v>16.922000000000001</v>
      </c>
      <c r="G1855" s="93">
        <v>45</v>
      </c>
      <c r="H1855" s="4">
        <v>40521</v>
      </c>
      <c r="J1855" s="131">
        <v>40521</v>
      </c>
      <c r="K1855" s="143">
        <f t="shared" si="105"/>
        <v>0</v>
      </c>
      <c r="L1855" s="152">
        <v>42822</v>
      </c>
      <c r="N1855" s="161">
        <v>31966</v>
      </c>
      <c r="O1855" s="171">
        <f t="shared" si="106"/>
        <v>2538.3000000000002</v>
      </c>
      <c r="Q1855" s="181">
        <f t="shared" si="104"/>
        <v>6016.7</v>
      </c>
    </row>
    <row r="1856" spans="1:17">
      <c r="A1856" s="5" t="s">
        <v>987</v>
      </c>
      <c r="C1856" s="119">
        <v>25</v>
      </c>
      <c r="D1856" s="7" t="s">
        <v>1434</v>
      </c>
      <c r="F1856" s="8">
        <v>2.7749999999999999</v>
      </c>
      <c r="G1856" s="93">
        <v>14</v>
      </c>
      <c r="H1856" s="4">
        <v>7715</v>
      </c>
      <c r="I1856" s="35"/>
      <c r="J1856" s="131">
        <v>7715</v>
      </c>
      <c r="K1856" s="143">
        <f t="shared" ref="K1856:K1887" si="107">H1856-J1856</f>
        <v>0</v>
      </c>
      <c r="L1856" s="152">
        <v>42822</v>
      </c>
      <c r="N1856" s="161">
        <v>6604</v>
      </c>
      <c r="O1856" s="171">
        <f t="shared" si="106"/>
        <v>416.25</v>
      </c>
      <c r="Q1856" s="181">
        <f t="shared" si="104"/>
        <v>694.75</v>
      </c>
    </row>
    <row r="1857" spans="1:17">
      <c r="A1857" s="5" t="s">
        <v>987</v>
      </c>
      <c r="C1857" s="119">
        <v>26</v>
      </c>
      <c r="D1857" s="7" t="s">
        <v>1435</v>
      </c>
      <c r="F1857" s="8">
        <v>1.573</v>
      </c>
      <c r="G1857" s="93">
        <v>5</v>
      </c>
      <c r="H1857" s="4">
        <v>4169</v>
      </c>
      <c r="J1857" s="131">
        <v>4169</v>
      </c>
      <c r="K1857" s="143">
        <f t="shared" si="107"/>
        <v>0</v>
      </c>
      <c r="L1857" s="152">
        <v>42822</v>
      </c>
      <c r="N1857" s="161">
        <v>2957</v>
      </c>
      <c r="O1857" s="171">
        <f t="shared" si="106"/>
        <v>235.95</v>
      </c>
      <c r="Q1857" s="181">
        <f t="shared" si="104"/>
        <v>976.05</v>
      </c>
    </row>
    <row r="1858" spans="1:17">
      <c r="A1858" s="5" t="s">
        <v>1408</v>
      </c>
      <c r="B1858" s="68" t="s">
        <v>1464</v>
      </c>
      <c r="C1858" s="119">
        <v>27</v>
      </c>
      <c r="D1858" s="7" t="s">
        <v>523</v>
      </c>
      <c r="F1858" s="8">
        <v>0.08</v>
      </c>
      <c r="G1858" s="93">
        <v>1</v>
      </c>
      <c r="H1858" s="4">
        <v>1240</v>
      </c>
      <c r="J1858" s="131">
        <v>1240</v>
      </c>
      <c r="K1858" s="143">
        <f t="shared" si="107"/>
        <v>0</v>
      </c>
      <c r="L1858" s="152">
        <v>42822</v>
      </c>
      <c r="N1858" s="161">
        <v>754</v>
      </c>
      <c r="O1858" s="171">
        <f t="shared" si="106"/>
        <v>12</v>
      </c>
      <c r="Q1858" s="181">
        <f t="shared" si="104"/>
        <v>474</v>
      </c>
    </row>
    <row r="1859" spans="1:17">
      <c r="A1859" s="60" t="s">
        <v>874</v>
      </c>
      <c r="C1859" s="119">
        <v>28</v>
      </c>
      <c r="D1859" s="7" t="s">
        <v>1080</v>
      </c>
      <c r="F1859" s="8">
        <v>4.2430000000000003</v>
      </c>
      <c r="G1859" s="93">
        <v>18</v>
      </c>
      <c r="H1859" s="4">
        <v>11583</v>
      </c>
      <c r="I1859" s="35"/>
      <c r="J1859" s="131">
        <v>11583</v>
      </c>
      <c r="K1859" s="143">
        <f t="shared" si="107"/>
        <v>0</v>
      </c>
      <c r="L1859" s="152">
        <v>42823</v>
      </c>
      <c r="N1859" s="161">
        <v>9452</v>
      </c>
      <c r="O1859" s="171">
        <f t="shared" si="106"/>
        <v>636.45000000000005</v>
      </c>
      <c r="Q1859" s="181">
        <f t="shared" si="104"/>
        <v>1494.55</v>
      </c>
    </row>
    <row r="1860" spans="1:17">
      <c r="A1860" s="5" t="s">
        <v>412</v>
      </c>
      <c r="B1860" s="68" t="s">
        <v>1250</v>
      </c>
      <c r="C1860" s="119">
        <v>29</v>
      </c>
      <c r="D1860" s="7" t="s">
        <v>670</v>
      </c>
      <c r="F1860" s="8">
        <v>0.45200000000000001</v>
      </c>
      <c r="G1860" s="93" t="s">
        <v>524</v>
      </c>
      <c r="H1860" s="4">
        <v>2712</v>
      </c>
      <c r="J1860" s="131">
        <v>2712</v>
      </c>
      <c r="K1860" s="143">
        <f t="shared" si="107"/>
        <v>0</v>
      </c>
      <c r="L1860" s="152">
        <v>42824</v>
      </c>
      <c r="N1860" s="161">
        <v>2838</v>
      </c>
      <c r="O1860" s="171">
        <f t="shared" si="106"/>
        <v>67.8</v>
      </c>
      <c r="Q1860" s="181">
        <f t="shared" si="104"/>
        <v>-193.8</v>
      </c>
    </row>
    <row r="1861" spans="1:17">
      <c r="A1861" s="5" t="s">
        <v>412</v>
      </c>
      <c r="B1861" s="68" t="s">
        <v>1250</v>
      </c>
      <c r="C1861" s="119">
        <v>30</v>
      </c>
      <c r="D1861" s="7" t="s">
        <v>670</v>
      </c>
      <c r="F1861" s="8">
        <v>0.20200000000000001</v>
      </c>
      <c r="G1861" s="93">
        <v>1</v>
      </c>
      <c r="H1861" s="4">
        <v>1745</v>
      </c>
      <c r="J1861" s="131">
        <v>1745</v>
      </c>
      <c r="K1861" s="143">
        <f t="shared" si="107"/>
        <v>0</v>
      </c>
      <c r="L1861" s="152">
        <v>42824</v>
      </c>
      <c r="N1861" s="161">
        <v>1430</v>
      </c>
      <c r="O1861" s="171">
        <f t="shared" si="106"/>
        <v>30.3</v>
      </c>
      <c r="Q1861" s="181">
        <f t="shared" si="104"/>
        <v>284.7</v>
      </c>
    </row>
    <row r="1862" spans="1:17">
      <c r="A1862" s="5" t="s">
        <v>1425</v>
      </c>
      <c r="B1862" s="213" t="s">
        <v>1328</v>
      </c>
      <c r="C1862" s="119">
        <v>31</v>
      </c>
      <c r="D1862" s="7" t="s">
        <v>1401</v>
      </c>
      <c r="F1862" s="8">
        <v>1.0680000000000001</v>
      </c>
      <c r="G1862" s="93">
        <v>5</v>
      </c>
      <c r="H1862" s="4">
        <v>2735</v>
      </c>
      <c r="I1862" s="35"/>
      <c r="J1862" s="131">
        <v>2735</v>
      </c>
      <c r="K1862" s="143">
        <f t="shared" si="107"/>
        <v>0</v>
      </c>
      <c r="L1862" s="152">
        <v>42824</v>
      </c>
      <c r="N1862" s="161">
        <v>2007</v>
      </c>
      <c r="O1862" s="171">
        <f t="shared" si="106"/>
        <v>160.20000000000002</v>
      </c>
      <c r="Q1862" s="181">
        <f t="shared" si="104"/>
        <v>567.79999999999995</v>
      </c>
    </row>
    <row r="1863" spans="1:17">
      <c r="A1863" s="5" t="s">
        <v>1336</v>
      </c>
      <c r="B1863" s="68" t="s">
        <v>1438</v>
      </c>
      <c r="C1863" s="119">
        <v>32</v>
      </c>
      <c r="D1863" s="7" t="s">
        <v>723</v>
      </c>
      <c r="F1863" s="8">
        <v>1.238</v>
      </c>
      <c r="G1863" s="93">
        <v>4</v>
      </c>
      <c r="H1863" s="4">
        <v>3132</v>
      </c>
      <c r="I1863" s="35"/>
      <c r="J1863" s="131">
        <v>3132</v>
      </c>
      <c r="K1863" s="143">
        <f t="shared" si="107"/>
        <v>0</v>
      </c>
      <c r="L1863" s="152">
        <v>42824</v>
      </c>
      <c r="N1863" s="161">
        <v>2637</v>
      </c>
      <c r="O1863" s="171">
        <f t="shared" si="106"/>
        <v>185.7</v>
      </c>
      <c r="Q1863" s="181">
        <f t="shared" si="104"/>
        <v>309.3</v>
      </c>
    </row>
    <row r="1864" spans="1:17">
      <c r="A1864" s="5" t="s">
        <v>1425</v>
      </c>
      <c r="B1864" s="213" t="s">
        <v>1328</v>
      </c>
      <c r="C1864" s="119">
        <v>33</v>
      </c>
      <c r="D1864" s="7" t="s">
        <v>951</v>
      </c>
      <c r="F1864" s="8">
        <v>0.2</v>
      </c>
      <c r="G1864" s="93">
        <v>1</v>
      </c>
      <c r="H1864" s="4">
        <v>754</v>
      </c>
      <c r="I1864" s="35"/>
      <c r="J1864" s="131">
        <v>754</v>
      </c>
      <c r="K1864" s="143">
        <f t="shared" si="107"/>
        <v>0</v>
      </c>
      <c r="L1864" s="152">
        <v>42824</v>
      </c>
      <c r="N1864" s="161">
        <v>3028</v>
      </c>
      <c r="O1864" s="171">
        <f t="shared" si="106"/>
        <v>30</v>
      </c>
      <c r="Q1864" s="181">
        <f t="shared" si="104"/>
        <v>-2304</v>
      </c>
    </row>
    <row r="1865" spans="1:17">
      <c r="A1865" s="5" t="s">
        <v>1325</v>
      </c>
      <c r="B1865" s="68" t="s">
        <v>1469</v>
      </c>
      <c r="C1865" s="119">
        <v>34</v>
      </c>
      <c r="D1865" s="7" t="s">
        <v>1297</v>
      </c>
      <c r="F1865" s="8">
        <v>2.0379999999999998</v>
      </c>
      <c r="G1865" s="93">
        <v>14</v>
      </c>
      <c r="H1865" s="4">
        <v>3498</v>
      </c>
      <c r="J1865" s="131">
        <v>3498</v>
      </c>
      <c r="K1865" s="143">
        <f t="shared" si="107"/>
        <v>0</v>
      </c>
      <c r="L1865" s="152">
        <v>42824</v>
      </c>
      <c r="N1865" s="161">
        <v>2670</v>
      </c>
      <c r="O1865" s="171">
        <f t="shared" si="106"/>
        <v>305.7</v>
      </c>
      <c r="Q1865" s="181">
        <f t="shared" si="104"/>
        <v>522.29999999999995</v>
      </c>
    </row>
    <row r="1866" spans="1:17">
      <c r="A1866" s="5" t="s">
        <v>1325</v>
      </c>
      <c r="B1866" s="68" t="s">
        <v>1469</v>
      </c>
      <c r="C1866" s="119">
        <v>35</v>
      </c>
      <c r="D1866" s="7" t="s">
        <v>1034</v>
      </c>
      <c r="F1866" s="8">
        <v>1.33</v>
      </c>
      <c r="G1866" s="93">
        <v>5</v>
      </c>
      <c r="H1866" s="4">
        <v>3366</v>
      </c>
      <c r="J1866" s="131">
        <v>3366</v>
      </c>
      <c r="K1866" s="143">
        <f t="shared" si="107"/>
        <v>0</v>
      </c>
      <c r="L1866" s="152">
        <v>42824</v>
      </c>
      <c r="N1866" s="161">
        <v>2833</v>
      </c>
      <c r="O1866" s="171">
        <f t="shared" si="106"/>
        <v>199.5</v>
      </c>
      <c r="Q1866" s="181">
        <f t="shared" ref="Q1866:Q1929" si="108">SUM(H1866-N1866-O1866-P1866)</f>
        <v>333.5</v>
      </c>
    </row>
    <row r="1867" spans="1:17">
      <c r="A1867" s="5" t="s">
        <v>921</v>
      </c>
      <c r="B1867" s="68" t="s">
        <v>1439</v>
      </c>
      <c r="C1867" s="119">
        <v>36</v>
      </c>
      <c r="D1867" s="7" t="s">
        <v>1324</v>
      </c>
      <c r="F1867" s="8">
        <v>0.29899999999999999</v>
      </c>
      <c r="G1867" s="93">
        <v>2</v>
      </c>
      <c r="H1867" s="4">
        <v>1710</v>
      </c>
      <c r="I1867" s="35"/>
      <c r="J1867" s="131">
        <v>1710</v>
      </c>
      <c r="K1867" s="143">
        <f t="shared" si="107"/>
        <v>0</v>
      </c>
      <c r="L1867" s="152">
        <v>42824</v>
      </c>
      <c r="N1867" s="161">
        <v>1041</v>
      </c>
      <c r="O1867" s="171">
        <f t="shared" si="106"/>
        <v>44.85</v>
      </c>
      <c r="Q1867" s="181">
        <f t="shared" si="108"/>
        <v>624.15</v>
      </c>
    </row>
    <row r="1868" spans="1:17">
      <c r="A1868" s="60" t="s">
        <v>874</v>
      </c>
      <c r="C1868" s="119">
        <v>37</v>
      </c>
      <c r="D1868" s="7" t="s">
        <v>1448</v>
      </c>
      <c r="F1868" s="8">
        <v>1.0209999999999999</v>
      </c>
      <c r="G1868" s="93">
        <v>8</v>
      </c>
      <c r="H1868" s="4">
        <v>2734</v>
      </c>
      <c r="J1868" s="131">
        <v>2734</v>
      </c>
      <c r="K1868" s="143">
        <f t="shared" si="107"/>
        <v>0</v>
      </c>
      <c r="L1868" s="152">
        <v>42825</v>
      </c>
      <c r="N1868" s="161">
        <v>2174</v>
      </c>
      <c r="O1868" s="171">
        <f t="shared" si="106"/>
        <v>153.14999999999998</v>
      </c>
      <c r="Q1868" s="181">
        <f t="shared" si="108"/>
        <v>406.85</v>
      </c>
    </row>
    <row r="1869" spans="1:17">
      <c r="A1869" s="60" t="s">
        <v>874</v>
      </c>
      <c r="C1869" s="119">
        <v>38</v>
      </c>
      <c r="D1869" s="7" t="s">
        <v>1034</v>
      </c>
      <c r="F1869" s="8">
        <v>1.659</v>
      </c>
      <c r="G1869" s="93">
        <v>6</v>
      </c>
      <c r="H1869" s="4">
        <v>4346</v>
      </c>
      <c r="J1869" s="131">
        <v>4346</v>
      </c>
      <c r="K1869" s="143">
        <f t="shared" si="107"/>
        <v>0</v>
      </c>
      <c r="L1869" s="152">
        <v>42825</v>
      </c>
      <c r="N1869" s="161">
        <v>3523</v>
      </c>
      <c r="O1869" s="171">
        <f t="shared" si="106"/>
        <v>248.85</v>
      </c>
      <c r="Q1869" s="181">
        <f t="shared" si="108"/>
        <v>574.15</v>
      </c>
    </row>
    <row r="1870" spans="1:17">
      <c r="A1870" s="5" t="s">
        <v>1443</v>
      </c>
      <c r="B1870" s="68" t="s">
        <v>1444</v>
      </c>
      <c r="C1870" s="119">
        <v>39</v>
      </c>
      <c r="D1870" s="7" t="s">
        <v>1445</v>
      </c>
      <c r="F1870" s="8">
        <v>4.282</v>
      </c>
      <c r="G1870" s="93">
        <v>19</v>
      </c>
      <c r="H1870" s="4">
        <v>20811</v>
      </c>
      <c r="I1870" s="35"/>
      <c r="J1870" s="131">
        <v>20811</v>
      </c>
      <c r="K1870" s="143">
        <f t="shared" si="107"/>
        <v>0</v>
      </c>
      <c r="L1870" s="152">
        <v>42825</v>
      </c>
      <c r="N1870" s="161">
        <v>9891</v>
      </c>
      <c r="O1870" s="171">
        <f t="shared" si="106"/>
        <v>642.29999999999995</v>
      </c>
      <c r="P1870" s="13">
        <v>4000</v>
      </c>
      <c r="Q1870" s="181">
        <f t="shared" si="108"/>
        <v>6277.7000000000007</v>
      </c>
    </row>
    <row r="1871" spans="1:17">
      <c r="A1871" s="5" t="s">
        <v>1440</v>
      </c>
      <c r="B1871" s="68" t="s">
        <v>1441</v>
      </c>
      <c r="C1871" s="119">
        <v>40</v>
      </c>
      <c r="D1871" s="7" t="s">
        <v>1442</v>
      </c>
      <c r="F1871" s="8">
        <v>5.88</v>
      </c>
      <c r="G1871" s="93">
        <v>14</v>
      </c>
      <c r="H1871" s="4">
        <v>13001</v>
      </c>
      <c r="I1871" s="37"/>
      <c r="J1871" s="131">
        <v>13001</v>
      </c>
      <c r="K1871" s="143">
        <f t="shared" si="107"/>
        <v>0</v>
      </c>
      <c r="L1871" s="152">
        <v>42825</v>
      </c>
      <c r="N1871" s="161">
        <v>9350</v>
      </c>
      <c r="O1871" s="171">
        <f t="shared" si="106"/>
        <v>882</v>
      </c>
      <c r="Q1871" s="181">
        <f t="shared" si="108"/>
        <v>2769</v>
      </c>
    </row>
    <row r="1872" spans="1:17">
      <c r="A1872" s="5" t="s">
        <v>417</v>
      </c>
      <c r="B1872" s="68" t="s">
        <v>1447</v>
      </c>
      <c r="C1872" s="119">
        <v>41</v>
      </c>
      <c r="D1872" s="7" t="s">
        <v>1446</v>
      </c>
      <c r="F1872" s="8">
        <v>2.7789999999999999</v>
      </c>
      <c r="G1872" s="93">
        <v>6</v>
      </c>
      <c r="H1872" s="4">
        <v>7725</v>
      </c>
      <c r="J1872" s="131">
        <v>7725</v>
      </c>
      <c r="K1872" s="143">
        <f t="shared" si="107"/>
        <v>0</v>
      </c>
      <c r="L1872" s="152">
        <v>42825</v>
      </c>
      <c r="N1872" s="161">
        <v>6614</v>
      </c>
      <c r="O1872" s="171">
        <f t="shared" si="106"/>
        <v>416.84999999999997</v>
      </c>
      <c r="Q1872" s="181">
        <f t="shared" si="108"/>
        <v>694.15000000000009</v>
      </c>
    </row>
    <row r="1873" spans="1:17">
      <c r="A1873" s="5" t="s">
        <v>1425</v>
      </c>
      <c r="B1873" s="213" t="s">
        <v>1328</v>
      </c>
      <c r="C1873" s="119">
        <v>42</v>
      </c>
      <c r="D1873" s="7" t="s">
        <v>1273</v>
      </c>
      <c r="F1873" s="8">
        <v>1.2929999999999999</v>
      </c>
      <c r="G1873" s="93">
        <v>4</v>
      </c>
      <c r="H1873" s="4">
        <v>3830</v>
      </c>
      <c r="I1873" s="35"/>
      <c r="J1873" s="131">
        <v>3830</v>
      </c>
      <c r="K1873" s="143">
        <f t="shared" si="107"/>
        <v>0</v>
      </c>
      <c r="L1873" s="152">
        <v>42825</v>
      </c>
      <c r="N1873" s="161">
        <v>3272</v>
      </c>
      <c r="O1873" s="171">
        <f t="shared" si="106"/>
        <v>193.95</v>
      </c>
      <c r="Q1873" s="181">
        <f t="shared" si="108"/>
        <v>364.05</v>
      </c>
    </row>
    <row r="1874" spans="1:17">
      <c r="A1874" s="5" t="s">
        <v>1319</v>
      </c>
      <c r="B1874" s="68" t="s">
        <v>1437</v>
      </c>
      <c r="C1874" s="119">
        <v>43</v>
      </c>
      <c r="D1874" s="35" t="s">
        <v>1297</v>
      </c>
      <c r="E1874" s="35"/>
      <c r="F1874" s="8">
        <v>1.446</v>
      </c>
      <c r="G1874" s="93">
        <v>6</v>
      </c>
      <c r="H1874" s="4">
        <v>2472</v>
      </c>
      <c r="I1874" s="37" t="s">
        <v>1593</v>
      </c>
      <c r="J1874" s="131">
        <v>2472</v>
      </c>
      <c r="K1874" s="143">
        <f t="shared" si="107"/>
        <v>0</v>
      </c>
      <c r="L1874" s="152">
        <v>42828</v>
      </c>
      <c r="N1874" s="161">
        <v>1894</v>
      </c>
      <c r="O1874" s="171">
        <f t="shared" si="106"/>
        <v>216.9</v>
      </c>
      <c r="Q1874" s="181">
        <f t="shared" si="108"/>
        <v>361.1</v>
      </c>
    </row>
    <row r="1875" spans="1:17">
      <c r="A1875" s="5" t="s">
        <v>1319</v>
      </c>
      <c r="B1875" s="68" t="s">
        <v>1437</v>
      </c>
      <c r="C1875" s="119">
        <v>44</v>
      </c>
      <c r="D1875" s="35" t="s">
        <v>1450</v>
      </c>
      <c r="E1875" s="35"/>
      <c r="F1875" s="8">
        <v>1.9530000000000001</v>
      </c>
      <c r="G1875" s="93">
        <v>11</v>
      </c>
      <c r="H1875" s="4">
        <v>4024</v>
      </c>
      <c r="I1875" s="37" t="s">
        <v>1593</v>
      </c>
      <c r="J1875" s="131">
        <v>4024</v>
      </c>
      <c r="K1875" s="143">
        <f t="shared" si="107"/>
        <v>0</v>
      </c>
      <c r="L1875" s="152">
        <v>42828</v>
      </c>
      <c r="N1875" s="161">
        <v>3144</v>
      </c>
      <c r="O1875" s="171">
        <f t="shared" si="106"/>
        <v>292.95</v>
      </c>
      <c r="Q1875" s="181">
        <f t="shared" si="108"/>
        <v>587.04999999999995</v>
      </c>
    </row>
    <row r="1876" spans="1:17">
      <c r="A1876" s="5" t="s">
        <v>879</v>
      </c>
      <c r="C1876" s="119">
        <v>45</v>
      </c>
      <c r="D1876" s="7" t="s">
        <v>733</v>
      </c>
      <c r="F1876" s="8">
        <v>1.03</v>
      </c>
      <c r="G1876" s="93">
        <v>6</v>
      </c>
      <c r="H1876" s="4">
        <v>2642</v>
      </c>
      <c r="J1876" s="131">
        <v>2642</v>
      </c>
      <c r="K1876" s="143">
        <f t="shared" si="107"/>
        <v>0</v>
      </c>
      <c r="L1876" s="152">
        <v>42828</v>
      </c>
      <c r="M1876" s="10">
        <v>42844</v>
      </c>
      <c r="N1876" s="161">
        <v>1550</v>
      </c>
      <c r="O1876" s="171">
        <f t="shared" si="106"/>
        <v>154.5</v>
      </c>
      <c r="P1876" s="13">
        <v>250</v>
      </c>
      <c r="Q1876" s="181">
        <f t="shared" si="108"/>
        <v>687.5</v>
      </c>
    </row>
    <row r="1877" spans="1:17">
      <c r="A1877" s="5" t="s">
        <v>1449</v>
      </c>
      <c r="C1877" s="119">
        <v>46</v>
      </c>
      <c r="D1877" s="7" t="s">
        <v>556</v>
      </c>
      <c r="F1877" s="8">
        <v>1.3520000000000001</v>
      </c>
      <c r="G1877" s="93">
        <v>5</v>
      </c>
      <c r="H1877" s="4">
        <v>3582</v>
      </c>
      <c r="I1877" s="37" t="s">
        <v>1593</v>
      </c>
      <c r="J1877" s="131">
        <v>3582</v>
      </c>
      <c r="K1877" s="143">
        <f t="shared" si="107"/>
        <v>0</v>
      </c>
      <c r="L1877" s="152">
        <v>42828</v>
      </c>
      <c r="N1877" s="161">
        <v>3042</v>
      </c>
      <c r="O1877" s="171">
        <f t="shared" si="106"/>
        <v>202.8</v>
      </c>
      <c r="Q1877" s="181">
        <f t="shared" si="108"/>
        <v>337.2</v>
      </c>
    </row>
    <row r="1878" spans="1:17">
      <c r="A1878" s="5" t="s">
        <v>1449</v>
      </c>
      <c r="C1878" s="119">
        <v>47</v>
      </c>
      <c r="D1878" s="7" t="s">
        <v>1451</v>
      </c>
      <c r="F1878" s="8">
        <v>0.97499999999999998</v>
      </c>
      <c r="G1878" s="93">
        <v>4</v>
      </c>
      <c r="H1878" s="4">
        <v>2230</v>
      </c>
      <c r="I1878" s="37" t="s">
        <v>1593</v>
      </c>
      <c r="J1878" s="131">
        <v>2230</v>
      </c>
      <c r="K1878" s="143">
        <f t="shared" si="107"/>
        <v>0</v>
      </c>
      <c r="L1878" s="152">
        <v>42828</v>
      </c>
      <c r="N1878" s="161">
        <v>1830</v>
      </c>
      <c r="O1878" s="171">
        <f t="shared" si="106"/>
        <v>146.25</v>
      </c>
      <c r="Q1878" s="181">
        <f t="shared" si="108"/>
        <v>253.75</v>
      </c>
    </row>
    <row r="1879" spans="1:17">
      <c r="A1879" s="5" t="s">
        <v>1319</v>
      </c>
      <c r="B1879" s="68" t="s">
        <v>1437</v>
      </c>
      <c r="C1879" s="119">
        <v>48</v>
      </c>
      <c r="D1879" s="7" t="s">
        <v>1452</v>
      </c>
      <c r="F1879" s="8">
        <v>1.39</v>
      </c>
      <c r="G1879" s="93">
        <v>4</v>
      </c>
      <c r="H1879" s="4">
        <v>2381</v>
      </c>
      <c r="I1879" s="37" t="s">
        <v>1593</v>
      </c>
      <c r="J1879" s="131">
        <v>2381</v>
      </c>
      <c r="K1879" s="143">
        <f t="shared" si="107"/>
        <v>0</v>
      </c>
      <c r="L1879" s="152">
        <v>42829</v>
      </c>
      <c r="N1879" s="161">
        <v>1823</v>
      </c>
      <c r="O1879" s="171">
        <f t="shared" si="106"/>
        <v>208.49999999999997</v>
      </c>
      <c r="Q1879" s="181">
        <f t="shared" si="108"/>
        <v>349.5</v>
      </c>
    </row>
    <row r="1880" spans="1:17">
      <c r="A1880" s="5" t="s">
        <v>1319</v>
      </c>
      <c r="B1880" s="68" t="s">
        <v>1437</v>
      </c>
      <c r="C1880" s="129">
        <v>49</v>
      </c>
      <c r="D1880" s="7" t="s">
        <v>1453</v>
      </c>
      <c r="F1880" s="8">
        <v>1.49</v>
      </c>
      <c r="G1880" s="93">
        <v>14</v>
      </c>
      <c r="H1880" s="4">
        <v>2548</v>
      </c>
      <c r="I1880" s="37" t="s">
        <v>1593</v>
      </c>
      <c r="J1880" s="131">
        <v>2548</v>
      </c>
      <c r="K1880" s="143">
        <f t="shared" si="107"/>
        <v>0</v>
      </c>
      <c r="L1880" s="152">
        <v>42829</v>
      </c>
      <c r="N1880" s="161">
        <v>1952</v>
      </c>
      <c r="O1880" s="171">
        <f t="shared" si="106"/>
        <v>223.5</v>
      </c>
      <c r="Q1880" s="181">
        <f t="shared" si="108"/>
        <v>372.5</v>
      </c>
    </row>
    <row r="1881" spans="1:17">
      <c r="A1881" s="5" t="s">
        <v>1454</v>
      </c>
      <c r="C1881" s="119">
        <v>50</v>
      </c>
      <c r="D1881" s="7" t="s">
        <v>1293</v>
      </c>
      <c r="F1881" s="8">
        <v>6.3140000000000001</v>
      </c>
      <c r="G1881" s="93">
        <v>36</v>
      </c>
      <c r="H1881" s="4">
        <v>21085</v>
      </c>
      <c r="I1881" s="37"/>
      <c r="J1881" s="131">
        <v>21085</v>
      </c>
      <c r="K1881" s="143">
        <f t="shared" si="107"/>
        <v>0</v>
      </c>
      <c r="L1881" s="152">
        <v>42830</v>
      </c>
      <c r="M1881" s="10">
        <v>42857</v>
      </c>
      <c r="N1881" s="161">
        <v>15742</v>
      </c>
      <c r="O1881" s="171">
        <f t="shared" si="106"/>
        <v>947.1</v>
      </c>
      <c r="P1881" s="13">
        <v>750</v>
      </c>
      <c r="Q1881" s="181">
        <f t="shared" si="108"/>
        <v>3645.8999999999996</v>
      </c>
    </row>
    <row r="1882" spans="1:17">
      <c r="A1882" s="5" t="s">
        <v>1275</v>
      </c>
      <c r="B1882" s="68" t="s">
        <v>1356</v>
      </c>
      <c r="C1882" s="119">
        <v>51</v>
      </c>
      <c r="D1882" s="7" t="s">
        <v>1455</v>
      </c>
      <c r="F1882" s="8">
        <v>2.8610000000000002</v>
      </c>
      <c r="G1882" s="93">
        <v>10</v>
      </c>
      <c r="H1882" s="4">
        <v>6380</v>
      </c>
      <c r="J1882" s="131">
        <v>6380</v>
      </c>
      <c r="K1882" s="143">
        <f t="shared" si="107"/>
        <v>0</v>
      </c>
      <c r="L1882" s="152">
        <v>42830</v>
      </c>
      <c r="N1882" s="161">
        <v>5235</v>
      </c>
      <c r="O1882" s="171">
        <f t="shared" si="106"/>
        <v>429.15000000000003</v>
      </c>
      <c r="Q1882" s="181">
        <f t="shared" si="108"/>
        <v>715.84999999999991</v>
      </c>
    </row>
    <row r="1883" spans="1:17">
      <c r="A1883" s="5" t="s">
        <v>1275</v>
      </c>
      <c r="B1883" s="68" t="s">
        <v>1356</v>
      </c>
      <c r="C1883" s="119">
        <v>52</v>
      </c>
      <c r="D1883" s="7" t="s">
        <v>1456</v>
      </c>
      <c r="F1883" s="8">
        <v>10.798</v>
      </c>
      <c r="G1883" s="93">
        <v>34</v>
      </c>
      <c r="H1883" s="4">
        <v>35012</v>
      </c>
      <c r="J1883" s="131">
        <v>35012</v>
      </c>
      <c r="K1883" s="143">
        <f t="shared" si="107"/>
        <v>0</v>
      </c>
      <c r="L1883" s="152">
        <v>42830</v>
      </c>
      <c r="N1883" s="161">
        <v>25021</v>
      </c>
      <c r="O1883" s="171">
        <f t="shared" si="106"/>
        <v>1619.7</v>
      </c>
      <c r="Q1883" s="181">
        <f t="shared" si="108"/>
        <v>8371.2999999999993</v>
      </c>
    </row>
    <row r="1884" spans="1:17">
      <c r="A1884" s="5" t="s">
        <v>1275</v>
      </c>
      <c r="B1884" s="68" t="s">
        <v>1356</v>
      </c>
      <c r="C1884" s="119">
        <v>53</v>
      </c>
      <c r="D1884" s="7" t="s">
        <v>1456</v>
      </c>
      <c r="F1884" s="8">
        <v>2.1920000000000002</v>
      </c>
      <c r="G1884" s="93" t="s">
        <v>1457</v>
      </c>
      <c r="H1884" s="4">
        <v>19470</v>
      </c>
      <c r="J1884" s="131">
        <v>19470</v>
      </c>
      <c r="K1884" s="143">
        <f t="shared" si="107"/>
        <v>0</v>
      </c>
      <c r="L1884" s="152">
        <v>42830</v>
      </c>
      <c r="N1884" s="161">
        <v>13967</v>
      </c>
      <c r="O1884" s="171">
        <f t="shared" si="106"/>
        <v>328.8</v>
      </c>
      <c r="Q1884" s="181">
        <f t="shared" si="108"/>
        <v>5174.2</v>
      </c>
    </row>
    <row r="1885" spans="1:17">
      <c r="A1885" s="5" t="s">
        <v>1275</v>
      </c>
      <c r="B1885" s="68" t="s">
        <v>1356</v>
      </c>
      <c r="C1885" s="119">
        <v>54</v>
      </c>
      <c r="D1885" s="7" t="s">
        <v>1293</v>
      </c>
      <c r="F1885" s="8">
        <v>0.54700000000000004</v>
      </c>
      <c r="G1885" s="93">
        <v>3</v>
      </c>
      <c r="H1885" s="4">
        <v>2200</v>
      </c>
      <c r="J1885" s="131">
        <v>2200</v>
      </c>
      <c r="K1885" s="143">
        <f t="shared" si="107"/>
        <v>0</v>
      </c>
      <c r="L1885" s="152">
        <v>42830</v>
      </c>
      <c r="N1885" s="161">
        <v>1830</v>
      </c>
      <c r="O1885" s="171">
        <f t="shared" si="106"/>
        <v>82.050000000000011</v>
      </c>
      <c r="Q1885" s="181">
        <f t="shared" si="108"/>
        <v>287.95</v>
      </c>
    </row>
    <row r="1886" spans="1:17">
      <c r="A1886" s="5" t="s">
        <v>1319</v>
      </c>
      <c r="B1886" s="68" t="s">
        <v>1437</v>
      </c>
      <c r="C1886" s="119">
        <v>55</v>
      </c>
      <c r="D1886" s="7" t="s">
        <v>540</v>
      </c>
      <c r="F1886" s="8">
        <v>1.837</v>
      </c>
      <c r="G1886" s="93">
        <v>5</v>
      </c>
      <c r="H1886" s="4">
        <v>4189</v>
      </c>
      <c r="I1886" s="37" t="s">
        <v>1593</v>
      </c>
      <c r="J1886" s="131">
        <v>4189</v>
      </c>
      <c r="K1886" s="143">
        <f t="shared" si="107"/>
        <v>0</v>
      </c>
      <c r="L1886" s="152">
        <v>42830</v>
      </c>
      <c r="N1886" s="161">
        <v>3453</v>
      </c>
      <c r="O1886" s="171">
        <f t="shared" si="106"/>
        <v>275.55</v>
      </c>
      <c r="Q1886" s="181">
        <f t="shared" si="108"/>
        <v>460.45</v>
      </c>
    </row>
    <row r="1887" spans="1:17">
      <c r="A1887" s="5" t="s">
        <v>1458</v>
      </c>
      <c r="B1887" s="68" t="s">
        <v>1459</v>
      </c>
      <c r="C1887" s="119">
        <v>56</v>
      </c>
      <c r="D1887" s="7" t="s">
        <v>540</v>
      </c>
      <c r="F1887" s="8">
        <v>2.859</v>
      </c>
      <c r="G1887" s="93">
        <v>15</v>
      </c>
      <c r="H1887" s="4">
        <v>7419</v>
      </c>
      <c r="J1887" s="131">
        <v>7419</v>
      </c>
      <c r="K1887" s="143">
        <f t="shared" si="107"/>
        <v>0</v>
      </c>
      <c r="L1887" s="152">
        <v>42832</v>
      </c>
      <c r="N1887" s="161">
        <v>6074</v>
      </c>
      <c r="O1887" s="171">
        <f t="shared" si="106"/>
        <v>428.85</v>
      </c>
      <c r="Q1887" s="181">
        <f t="shared" si="108"/>
        <v>916.15</v>
      </c>
    </row>
    <row r="1888" spans="1:17">
      <c r="A1888" s="5" t="s">
        <v>890</v>
      </c>
      <c r="B1888" s="68" t="s">
        <v>893</v>
      </c>
      <c r="C1888" s="119">
        <v>57</v>
      </c>
      <c r="D1888" s="7" t="s">
        <v>1115</v>
      </c>
      <c r="F1888" s="8">
        <v>0.77300000000000002</v>
      </c>
      <c r="G1888" s="93">
        <v>3</v>
      </c>
      <c r="H1888" s="4">
        <v>2210</v>
      </c>
      <c r="J1888" s="131">
        <v>2210</v>
      </c>
      <c r="K1888" s="143">
        <f t="shared" ref="K1888:K1919" si="109">H1888-J1888</f>
        <v>0</v>
      </c>
      <c r="L1888" s="152">
        <v>42832</v>
      </c>
      <c r="N1888" s="161">
        <v>1810</v>
      </c>
      <c r="O1888" s="171">
        <f t="shared" si="106"/>
        <v>115.95</v>
      </c>
      <c r="Q1888" s="181">
        <f t="shared" si="108"/>
        <v>284.05</v>
      </c>
    </row>
    <row r="1889" spans="1:17">
      <c r="A1889" s="5" t="s">
        <v>412</v>
      </c>
      <c r="B1889" s="68" t="s">
        <v>1250</v>
      </c>
      <c r="C1889" s="119">
        <v>58</v>
      </c>
      <c r="D1889" s="7" t="s">
        <v>1460</v>
      </c>
      <c r="F1889" s="8">
        <v>1.9490000000000001</v>
      </c>
      <c r="G1889" s="93">
        <v>9</v>
      </c>
      <c r="H1889" s="4">
        <v>5231</v>
      </c>
      <c r="I1889" s="37" t="s">
        <v>1593</v>
      </c>
      <c r="J1889" s="131">
        <v>5231</v>
      </c>
      <c r="K1889" s="143">
        <f t="shared" si="109"/>
        <v>0</v>
      </c>
      <c r="L1889" s="152">
        <v>42832</v>
      </c>
      <c r="N1889" s="161">
        <v>4401</v>
      </c>
      <c r="O1889" s="171">
        <f t="shared" si="106"/>
        <v>292.35000000000002</v>
      </c>
      <c r="Q1889" s="181">
        <f t="shared" si="108"/>
        <v>537.65</v>
      </c>
    </row>
    <row r="1890" spans="1:17">
      <c r="A1890" s="5" t="s">
        <v>34</v>
      </c>
      <c r="C1890" s="119">
        <v>59</v>
      </c>
      <c r="D1890" s="7" t="s">
        <v>1461</v>
      </c>
      <c r="F1890" s="8">
        <v>1.806</v>
      </c>
      <c r="G1890" s="93">
        <v>9</v>
      </c>
      <c r="H1890" s="4">
        <v>4568</v>
      </c>
      <c r="J1890" s="131">
        <v>4568</v>
      </c>
      <c r="K1890" s="143">
        <f t="shared" si="109"/>
        <v>0</v>
      </c>
      <c r="L1890" s="152">
        <v>42832</v>
      </c>
      <c r="N1890" s="161">
        <v>3846</v>
      </c>
      <c r="O1890" s="171">
        <f t="shared" si="106"/>
        <v>270.90000000000003</v>
      </c>
      <c r="Q1890" s="181">
        <f t="shared" si="108"/>
        <v>451.09999999999997</v>
      </c>
    </row>
    <row r="1891" spans="1:17">
      <c r="A1891" s="5" t="s">
        <v>34</v>
      </c>
      <c r="C1891" s="119">
        <v>60</v>
      </c>
      <c r="D1891" s="7" t="s">
        <v>973</v>
      </c>
      <c r="F1891" s="8">
        <v>3.7789999999999999</v>
      </c>
      <c r="G1891" s="93">
        <v>17</v>
      </c>
      <c r="H1891" s="4">
        <v>9561</v>
      </c>
      <c r="J1891" s="131">
        <v>9561</v>
      </c>
      <c r="K1891" s="143">
        <f t="shared" si="109"/>
        <v>0</v>
      </c>
      <c r="L1891" s="152">
        <v>42832</v>
      </c>
      <c r="N1891" s="161">
        <v>8049</v>
      </c>
      <c r="O1891" s="171">
        <f t="shared" si="106"/>
        <v>566.85</v>
      </c>
      <c r="Q1891" s="181">
        <f t="shared" si="108"/>
        <v>945.15</v>
      </c>
    </row>
    <row r="1892" spans="1:17">
      <c r="A1892" s="5" t="s">
        <v>465</v>
      </c>
      <c r="B1892" s="68" t="s">
        <v>868</v>
      </c>
      <c r="C1892" s="119">
        <v>61</v>
      </c>
      <c r="D1892" s="7" t="s">
        <v>1462</v>
      </c>
      <c r="F1892" s="8">
        <v>3.302</v>
      </c>
      <c r="G1892" s="93">
        <v>14</v>
      </c>
      <c r="H1892" s="4">
        <v>7362</v>
      </c>
      <c r="J1892" s="131">
        <v>7362</v>
      </c>
      <c r="K1892" s="143">
        <f t="shared" si="109"/>
        <v>0</v>
      </c>
      <c r="L1892" s="152">
        <v>42832</v>
      </c>
      <c r="N1892" s="161">
        <v>6043</v>
      </c>
      <c r="O1892" s="171">
        <f t="shared" si="106"/>
        <v>495.3</v>
      </c>
      <c r="Q1892" s="181">
        <f t="shared" si="108"/>
        <v>823.7</v>
      </c>
    </row>
    <row r="1893" spans="1:17">
      <c r="A1893" s="5" t="s">
        <v>1440</v>
      </c>
      <c r="B1893" s="68" t="s">
        <v>1441</v>
      </c>
      <c r="C1893" s="119">
        <v>62</v>
      </c>
      <c r="D1893" s="7" t="s">
        <v>1442</v>
      </c>
      <c r="F1893" s="8">
        <v>0.41199999999999998</v>
      </c>
      <c r="G1893" s="93">
        <v>4</v>
      </c>
      <c r="H1893" s="4">
        <v>2230</v>
      </c>
      <c r="I1893" s="37"/>
      <c r="J1893" s="131">
        <v>2230</v>
      </c>
      <c r="K1893" s="143">
        <f t="shared" si="109"/>
        <v>0</v>
      </c>
      <c r="L1893" s="152">
        <v>42836</v>
      </c>
      <c r="N1893" s="161">
        <v>1653</v>
      </c>
      <c r="O1893" s="171">
        <f t="shared" ref="O1893:O1924" si="110">F1893*150</f>
        <v>61.8</v>
      </c>
      <c r="Q1893" s="181">
        <f t="shared" si="108"/>
        <v>515.20000000000005</v>
      </c>
    </row>
    <row r="1894" spans="1:17">
      <c r="A1894" s="5" t="s">
        <v>1275</v>
      </c>
      <c r="B1894" s="68" t="s">
        <v>1356</v>
      </c>
      <c r="C1894" s="119">
        <v>63</v>
      </c>
      <c r="D1894" s="7" t="s">
        <v>1463</v>
      </c>
      <c r="F1894" s="8">
        <v>1.4039999999999999</v>
      </c>
      <c r="G1894" s="93">
        <v>4</v>
      </c>
      <c r="H1894" s="4">
        <v>9000</v>
      </c>
      <c r="J1894" s="131">
        <v>9000</v>
      </c>
      <c r="K1894" s="143">
        <f t="shared" si="109"/>
        <v>0</v>
      </c>
      <c r="L1894" s="152">
        <v>42835</v>
      </c>
      <c r="N1894" s="161">
        <v>7235</v>
      </c>
      <c r="O1894" s="171">
        <f t="shared" si="110"/>
        <v>210.6</v>
      </c>
      <c r="P1894" s="13">
        <v>500</v>
      </c>
      <c r="Q1894" s="181">
        <f t="shared" si="108"/>
        <v>1054.4000000000001</v>
      </c>
    </row>
    <row r="1895" spans="1:17">
      <c r="A1895" s="5" t="s">
        <v>1020</v>
      </c>
      <c r="B1895" s="68" t="s">
        <v>996</v>
      </c>
      <c r="C1895" s="119">
        <v>64</v>
      </c>
      <c r="D1895" s="7" t="s">
        <v>723</v>
      </c>
      <c r="F1895" s="8">
        <v>2.78</v>
      </c>
      <c r="G1895" s="93">
        <v>15</v>
      </c>
      <c r="H1895" s="4">
        <v>7033</v>
      </c>
      <c r="J1895" s="131">
        <v>7033</v>
      </c>
      <c r="K1895" s="143">
        <f t="shared" si="109"/>
        <v>0</v>
      </c>
      <c r="L1895" s="152">
        <v>42836</v>
      </c>
      <c r="N1895" s="161">
        <v>5921</v>
      </c>
      <c r="O1895" s="171">
        <f t="shared" si="110"/>
        <v>416.99999999999994</v>
      </c>
      <c r="Q1895" s="181">
        <f t="shared" si="108"/>
        <v>695</v>
      </c>
    </row>
    <row r="1896" spans="1:17">
      <c r="A1896" s="5" t="s">
        <v>1020</v>
      </c>
      <c r="B1896" s="68" t="s">
        <v>996</v>
      </c>
      <c r="C1896" s="119">
        <v>65</v>
      </c>
      <c r="D1896" s="7" t="s">
        <v>1465</v>
      </c>
      <c r="F1896" s="8">
        <v>3.028</v>
      </c>
      <c r="G1896" s="93">
        <v>7</v>
      </c>
      <c r="H1896" s="4">
        <v>14042</v>
      </c>
      <c r="J1896" s="131">
        <v>14042</v>
      </c>
      <c r="K1896" s="143">
        <f t="shared" si="109"/>
        <v>0</v>
      </c>
      <c r="L1896" s="152">
        <v>42836</v>
      </c>
      <c r="N1896" s="161">
        <v>8954</v>
      </c>
      <c r="O1896" s="171">
        <f t="shared" si="110"/>
        <v>454.2</v>
      </c>
      <c r="Q1896" s="181">
        <f t="shared" si="108"/>
        <v>4633.8</v>
      </c>
    </row>
    <row r="1897" spans="1:17">
      <c r="A1897" s="60" t="s">
        <v>1466</v>
      </c>
      <c r="B1897" s="68" t="s">
        <v>1265</v>
      </c>
      <c r="C1897" s="119">
        <v>66</v>
      </c>
      <c r="D1897" s="7" t="s">
        <v>1266</v>
      </c>
      <c r="F1897" s="8">
        <v>1.3640000000000001</v>
      </c>
      <c r="G1897" s="93">
        <v>5</v>
      </c>
      <c r="H1897" s="4">
        <v>3609</v>
      </c>
      <c r="J1897" s="131">
        <v>3609</v>
      </c>
      <c r="K1897" s="143">
        <f t="shared" si="109"/>
        <v>0</v>
      </c>
      <c r="L1897" s="152">
        <v>42837</v>
      </c>
      <c r="N1897" s="161">
        <v>3062</v>
      </c>
      <c r="O1897" s="171">
        <f t="shared" si="110"/>
        <v>204.60000000000002</v>
      </c>
      <c r="Q1897" s="181">
        <f t="shared" si="108"/>
        <v>342.4</v>
      </c>
    </row>
    <row r="1898" spans="1:17">
      <c r="A1898" s="60" t="s">
        <v>1466</v>
      </c>
      <c r="B1898" s="68" t="s">
        <v>1265</v>
      </c>
      <c r="C1898" s="119">
        <v>67</v>
      </c>
      <c r="D1898" s="7" t="s">
        <v>1467</v>
      </c>
      <c r="F1898" s="8">
        <v>1.7310000000000001</v>
      </c>
      <c r="G1898" s="93">
        <v>2</v>
      </c>
      <c r="H1898" s="4">
        <v>4725</v>
      </c>
      <c r="J1898" s="131">
        <v>4725</v>
      </c>
      <c r="K1898" s="143">
        <f t="shared" si="109"/>
        <v>0</v>
      </c>
      <c r="L1898" s="152">
        <v>42837</v>
      </c>
      <c r="N1898" s="161">
        <v>3173</v>
      </c>
      <c r="O1898" s="171">
        <f t="shared" si="110"/>
        <v>259.65000000000003</v>
      </c>
      <c r="Q1898" s="181">
        <f t="shared" si="108"/>
        <v>1292.3499999999999</v>
      </c>
    </row>
    <row r="1899" spans="1:17">
      <c r="A1899" s="5" t="s">
        <v>1336</v>
      </c>
      <c r="B1899" s="68" t="s">
        <v>1438</v>
      </c>
      <c r="C1899" s="119">
        <v>68</v>
      </c>
      <c r="D1899" s="7" t="s">
        <v>1307</v>
      </c>
      <c r="F1899" s="8">
        <v>2.79</v>
      </c>
      <c r="G1899" s="93">
        <v>11</v>
      </c>
      <c r="H1899" s="4">
        <v>4771</v>
      </c>
      <c r="I1899" s="37"/>
      <c r="J1899" s="131">
        <v>4771</v>
      </c>
      <c r="K1899" s="143">
        <f t="shared" si="109"/>
        <v>0</v>
      </c>
      <c r="L1899" s="152">
        <v>42839</v>
      </c>
      <c r="M1899" s="10">
        <v>42858</v>
      </c>
      <c r="N1899" s="161">
        <v>3655</v>
      </c>
      <c r="O1899" s="171">
        <f t="shared" si="110"/>
        <v>418.5</v>
      </c>
      <c r="Q1899" s="181">
        <f t="shared" si="108"/>
        <v>697.5</v>
      </c>
    </row>
    <row r="1900" spans="1:17">
      <c r="A1900" s="5" t="s">
        <v>776</v>
      </c>
      <c r="B1900" s="68" t="s">
        <v>916</v>
      </c>
      <c r="C1900" s="119">
        <v>69</v>
      </c>
      <c r="D1900" s="7" t="s">
        <v>1468</v>
      </c>
      <c r="F1900" s="8">
        <v>3.9609999999999999</v>
      </c>
      <c r="G1900" s="93">
        <v>9</v>
      </c>
      <c r="H1900" s="4">
        <v>6774</v>
      </c>
      <c r="J1900" s="131">
        <v>6774</v>
      </c>
      <c r="K1900" s="143">
        <f t="shared" si="109"/>
        <v>0</v>
      </c>
      <c r="L1900" s="152">
        <v>42842</v>
      </c>
      <c r="N1900" s="161">
        <v>5188</v>
      </c>
      <c r="O1900" s="171">
        <f t="shared" si="110"/>
        <v>594.15</v>
      </c>
      <c r="Q1900" s="181">
        <f t="shared" si="108"/>
        <v>991.85</v>
      </c>
    </row>
    <row r="1901" spans="1:17">
      <c r="A1901" s="5" t="s">
        <v>1275</v>
      </c>
      <c r="B1901" s="68" t="s">
        <v>1356</v>
      </c>
      <c r="C1901" s="119">
        <v>70</v>
      </c>
      <c r="D1901" s="7" t="s">
        <v>1208</v>
      </c>
      <c r="F1901" s="8">
        <v>2.891</v>
      </c>
      <c r="G1901" s="93">
        <v>5</v>
      </c>
      <c r="H1901" s="4">
        <v>5955</v>
      </c>
      <c r="J1901" s="131">
        <v>5955</v>
      </c>
      <c r="K1901" s="143">
        <f t="shared" si="109"/>
        <v>0</v>
      </c>
      <c r="L1901" s="152">
        <v>42842</v>
      </c>
      <c r="N1901" s="161">
        <v>4654</v>
      </c>
      <c r="O1901" s="171">
        <f t="shared" si="110"/>
        <v>433.65</v>
      </c>
      <c r="Q1901" s="181">
        <f t="shared" si="108"/>
        <v>867.35</v>
      </c>
    </row>
    <row r="1902" spans="1:17">
      <c r="A1902" s="5" t="s">
        <v>1275</v>
      </c>
      <c r="B1902" s="68" t="s">
        <v>1356</v>
      </c>
      <c r="C1902" s="119">
        <v>71</v>
      </c>
      <c r="D1902" s="7" t="s">
        <v>1241</v>
      </c>
      <c r="F1902" s="8">
        <v>4.7430000000000003</v>
      </c>
      <c r="G1902" s="93">
        <v>26</v>
      </c>
      <c r="H1902" s="4">
        <v>9960</v>
      </c>
      <c r="J1902" s="131">
        <v>9960</v>
      </c>
      <c r="K1902" s="143">
        <f t="shared" si="109"/>
        <v>0</v>
      </c>
      <c r="L1902" s="152">
        <v>42842</v>
      </c>
      <c r="N1902" s="161">
        <v>7042</v>
      </c>
      <c r="O1902" s="171">
        <f t="shared" si="110"/>
        <v>711.45</v>
      </c>
      <c r="Q1902" s="181">
        <f t="shared" si="108"/>
        <v>2206.5500000000002</v>
      </c>
    </row>
    <row r="1903" spans="1:17">
      <c r="A1903" s="5" t="s">
        <v>1275</v>
      </c>
      <c r="B1903" s="68" t="s">
        <v>1356</v>
      </c>
      <c r="C1903" s="119">
        <v>72</v>
      </c>
      <c r="D1903" s="7" t="s">
        <v>1470</v>
      </c>
      <c r="F1903" s="8">
        <v>3.4649999999999999</v>
      </c>
      <c r="G1903" s="93">
        <v>21</v>
      </c>
      <c r="H1903" s="4">
        <v>13528</v>
      </c>
      <c r="J1903" s="131">
        <v>13528</v>
      </c>
      <c r="K1903" s="143">
        <f t="shared" si="109"/>
        <v>0</v>
      </c>
      <c r="L1903" s="152">
        <v>42842</v>
      </c>
      <c r="N1903" s="161">
        <v>8048</v>
      </c>
      <c r="O1903" s="171">
        <f t="shared" si="110"/>
        <v>519.75</v>
      </c>
      <c r="Q1903" s="181">
        <f t="shared" si="108"/>
        <v>4960.25</v>
      </c>
    </row>
    <row r="1904" spans="1:17">
      <c r="A1904" s="5" t="s">
        <v>333</v>
      </c>
      <c r="C1904" s="119">
        <v>73</v>
      </c>
      <c r="D1904" s="7" t="s">
        <v>615</v>
      </c>
      <c r="F1904" s="8">
        <v>1.6240000000000001</v>
      </c>
      <c r="G1904" s="93">
        <v>9</v>
      </c>
      <c r="H1904" s="4">
        <v>3345</v>
      </c>
      <c r="J1904" s="131">
        <v>3345</v>
      </c>
      <c r="K1904" s="143">
        <f t="shared" si="109"/>
        <v>0</v>
      </c>
      <c r="L1904" s="152">
        <v>42843</v>
      </c>
      <c r="N1904" s="161">
        <v>2614</v>
      </c>
      <c r="O1904" s="171">
        <f t="shared" si="110"/>
        <v>243.60000000000002</v>
      </c>
      <c r="Q1904" s="181">
        <f t="shared" si="108"/>
        <v>487.4</v>
      </c>
    </row>
    <row r="1905" spans="1:17">
      <c r="A1905" s="5" t="s">
        <v>333</v>
      </c>
      <c r="C1905" s="119">
        <v>74</v>
      </c>
      <c r="D1905" s="7" t="s">
        <v>615</v>
      </c>
      <c r="F1905" s="8">
        <v>0.47699999999999998</v>
      </c>
      <c r="G1905" s="93" t="s">
        <v>524</v>
      </c>
      <c r="H1905" s="4">
        <v>3005</v>
      </c>
      <c r="J1905" s="131">
        <v>3005</v>
      </c>
      <c r="K1905" s="143">
        <f t="shared" si="109"/>
        <v>0</v>
      </c>
      <c r="L1905" s="152">
        <v>42843</v>
      </c>
      <c r="N1905" s="161">
        <v>1797</v>
      </c>
      <c r="O1905" s="171">
        <f t="shared" si="110"/>
        <v>71.55</v>
      </c>
      <c r="Q1905" s="181">
        <f t="shared" si="108"/>
        <v>1136.45</v>
      </c>
    </row>
    <row r="1906" spans="1:17">
      <c r="A1906" s="5" t="s">
        <v>333</v>
      </c>
      <c r="C1906" s="119">
        <v>75</v>
      </c>
      <c r="D1906" s="7" t="s">
        <v>969</v>
      </c>
      <c r="F1906" s="8">
        <v>2.4119999999999999</v>
      </c>
      <c r="G1906" s="93">
        <v>11</v>
      </c>
      <c r="H1906" s="4">
        <v>4968</v>
      </c>
      <c r="J1906" s="131">
        <v>4968</v>
      </c>
      <c r="K1906" s="143">
        <f t="shared" si="109"/>
        <v>0</v>
      </c>
      <c r="L1906" s="152">
        <v>42843</v>
      </c>
      <c r="N1906" s="161">
        <v>3883</v>
      </c>
      <c r="O1906" s="171">
        <f t="shared" si="110"/>
        <v>361.8</v>
      </c>
      <c r="Q1906" s="181">
        <f t="shared" si="108"/>
        <v>723.2</v>
      </c>
    </row>
    <row r="1907" spans="1:17">
      <c r="A1907" s="5" t="s">
        <v>333</v>
      </c>
      <c r="C1907" s="119">
        <v>76</v>
      </c>
      <c r="D1907" s="7" t="s">
        <v>969</v>
      </c>
      <c r="F1907" s="8">
        <v>0.45300000000000001</v>
      </c>
      <c r="G1907" s="93" t="s">
        <v>524</v>
      </c>
      <c r="H1907" s="4">
        <v>2852</v>
      </c>
      <c r="J1907" s="131">
        <v>2852</v>
      </c>
      <c r="K1907" s="143">
        <f t="shared" si="109"/>
        <v>0</v>
      </c>
      <c r="L1907" s="152">
        <v>42843</v>
      </c>
      <c r="N1907" s="161">
        <v>1708</v>
      </c>
      <c r="O1907" s="171">
        <f t="shared" si="110"/>
        <v>67.95</v>
      </c>
      <c r="Q1907" s="181">
        <f t="shared" si="108"/>
        <v>1076.05</v>
      </c>
    </row>
    <row r="1908" spans="1:17">
      <c r="A1908" s="5" t="s">
        <v>1319</v>
      </c>
      <c r="B1908" s="68" t="s">
        <v>1437</v>
      </c>
      <c r="C1908" s="119">
        <v>77</v>
      </c>
      <c r="D1908" s="7" t="s">
        <v>1322</v>
      </c>
      <c r="F1908" s="8">
        <v>1.724</v>
      </c>
      <c r="G1908" s="93">
        <v>9</v>
      </c>
      <c r="H1908" s="4">
        <v>3844</v>
      </c>
      <c r="J1908" s="131">
        <v>3844</v>
      </c>
      <c r="K1908" s="143">
        <f t="shared" si="109"/>
        <v>0</v>
      </c>
      <c r="L1908" s="152">
        <v>42843</v>
      </c>
      <c r="N1908" s="161">
        <v>3155</v>
      </c>
      <c r="O1908" s="171">
        <f t="shared" si="110"/>
        <v>258.60000000000002</v>
      </c>
      <c r="Q1908" s="181">
        <f t="shared" si="108"/>
        <v>430.4</v>
      </c>
    </row>
    <row r="1909" spans="1:17">
      <c r="A1909" s="5" t="s">
        <v>1319</v>
      </c>
      <c r="B1909" s="68" t="s">
        <v>1437</v>
      </c>
      <c r="C1909" s="119">
        <v>78</v>
      </c>
      <c r="D1909" s="7" t="s">
        <v>283</v>
      </c>
      <c r="F1909" s="8">
        <v>2.0609999999999999</v>
      </c>
      <c r="G1909" s="93">
        <v>10</v>
      </c>
      <c r="H1909" s="4">
        <v>4699</v>
      </c>
      <c r="J1909" s="131">
        <v>4699</v>
      </c>
      <c r="K1909" s="143">
        <f t="shared" si="109"/>
        <v>0</v>
      </c>
      <c r="L1909" s="152">
        <v>42843</v>
      </c>
      <c r="N1909" s="161">
        <v>3874</v>
      </c>
      <c r="O1909" s="171">
        <f t="shared" si="110"/>
        <v>309.14999999999998</v>
      </c>
      <c r="Q1909" s="181">
        <f t="shared" si="108"/>
        <v>515.85</v>
      </c>
    </row>
    <row r="1910" spans="1:17">
      <c r="A1910" s="5" t="s">
        <v>879</v>
      </c>
      <c r="B1910" s="68" t="s">
        <v>880</v>
      </c>
      <c r="C1910" s="119">
        <v>79</v>
      </c>
      <c r="D1910" s="7" t="s">
        <v>896</v>
      </c>
      <c r="F1910" s="8">
        <v>1.79</v>
      </c>
      <c r="G1910" s="93">
        <v>10</v>
      </c>
      <c r="H1910" s="4">
        <v>4891</v>
      </c>
      <c r="J1910" s="131">
        <v>4891</v>
      </c>
      <c r="K1910" s="143">
        <f t="shared" si="109"/>
        <v>0</v>
      </c>
      <c r="L1910" s="152">
        <v>42844</v>
      </c>
      <c r="N1910" s="161">
        <v>3345</v>
      </c>
      <c r="O1910" s="171">
        <f t="shared" si="110"/>
        <v>268.5</v>
      </c>
      <c r="P1910" s="13">
        <v>250</v>
      </c>
      <c r="Q1910" s="181">
        <f t="shared" si="108"/>
        <v>1027.5</v>
      </c>
    </row>
    <row r="1911" spans="1:17">
      <c r="A1911" s="60" t="s">
        <v>1214</v>
      </c>
      <c r="B1911" s="68" t="s">
        <v>1217</v>
      </c>
      <c r="C1911" s="119">
        <v>80</v>
      </c>
      <c r="D1911" s="7" t="s">
        <v>1473</v>
      </c>
      <c r="F1911" s="8">
        <v>0.36</v>
      </c>
      <c r="G1911" s="93">
        <v>2</v>
      </c>
      <c r="H1911" s="4">
        <v>1700</v>
      </c>
      <c r="J1911" s="131">
        <v>1700</v>
      </c>
      <c r="K1911" s="143">
        <f t="shared" si="109"/>
        <v>0</v>
      </c>
      <c r="L1911" s="152">
        <v>42849</v>
      </c>
      <c r="N1911" s="161">
        <v>1200</v>
      </c>
      <c r="O1911" s="171">
        <f t="shared" si="110"/>
        <v>54</v>
      </c>
      <c r="Q1911" s="181">
        <f t="shared" si="108"/>
        <v>446</v>
      </c>
    </row>
    <row r="1912" spans="1:17">
      <c r="A1912" s="5" t="s">
        <v>1319</v>
      </c>
      <c r="B1912" s="68" t="s">
        <v>1437</v>
      </c>
      <c r="C1912" s="119">
        <v>81</v>
      </c>
      <c r="D1912" s="7" t="s">
        <v>539</v>
      </c>
      <c r="F1912" s="8">
        <v>2.5150000000000001</v>
      </c>
      <c r="G1912" s="93">
        <v>5</v>
      </c>
      <c r="H1912" s="4">
        <v>10939</v>
      </c>
      <c r="I1912" s="37" t="s">
        <v>1593</v>
      </c>
      <c r="J1912" s="131">
        <v>10939</v>
      </c>
      <c r="K1912" s="143">
        <f t="shared" si="109"/>
        <v>0</v>
      </c>
      <c r="L1912" s="152">
        <v>42849</v>
      </c>
      <c r="N1912" s="161">
        <v>8937</v>
      </c>
      <c r="O1912" s="171">
        <f t="shared" si="110"/>
        <v>377.25</v>
      </c>
      <c r="Q1912" s="181">
        <f t="shared" si="108"/>
        <v>1624.75</v>
      </c>
    </row>
    <row r="1913" spans="1:17">
      <c r="A1913" s="5" t="s">
        <v>1319</v>
      </c>
      <c r="B1913" s="68" t="s">
        <v>1437</v>
      </c>
      <c r="C1913" s="119">
        <v>82</v>
      </c>
      <c r="D1913" s="7" t="s">
        <v>1474</v>
      </c>
      <c r="F1913" s="8">
        <v>1.9850000000000001</v>
      </c>
      <c r="G1913" s="93">
        <v>10</v>
      </c>
      <c r="H1913" s="4">
        <v>3394</v>
      </c>
      <c r="I1913" s="37" t="s">
        <v>1593</v>
      </c>
      <c r="J1913" s="131">
        <v>3394</v>
      </c>
      <c r="K1913" s="143">
        <f t="shared" si="109"/>
        <v>0</v>
      </c>
      <c r="L1913" s="152">
        <v>42849</v>
      </c>
      <c r="N1913" s="161">
        <v>2600</v>
      </c>
      <c r="O1913" s="171">
        <f t="shared" si="110"/>
        <v>297.75</v>
      </c>
      <c r="Q1913" s="181">
        <f t="shared" si="108"/>
        <v>496.25</v>
      </c>
    </row>
    <row r="1914" spans="1:17">
      <c r="A1914" s="5" t="s">
        <v>38</v>
      </c>
      <c r="C1914" s="119">
        <v>83</v>
      </c>
      <c r="D1914" s="7" t="s">
        <v>210</v>
      </c>
      <c r="F1914" s="8">
        <v>3.1869999999999998</v>
      </c>
      <c r="G1914" s="93">
        <v>9</v>
      </c>
      <c r="H1914" s="4">
        <v>8444</v>
      </c>
      <c r="J1914" s="131">
        <v>8444</v>
      </c>
      <c r="K1914" s="143">
        <f t="shared" si="109"/>
        <v>0</v>
      </c>
      <c r="L1914" s="152">
        <v>42849</v>
      </c>
      <c r="N1914" s="161">
        <v>5991</v>
      </c>
      <c r="O1914" s="171">
        <f t="shared" si="110"/>
        <v>478.04999999999995</v>
      </c>
      <c r="Q1914" s="181">
        <f t="shared" si="108"/>
        <v>1974.95</v>
      </c>
    </row>
    <row r="1915" spans="1:17">
      <c r="A1915" s="5" t="s">
        <v>38</v>
      </c>
      <c r="C1915" s="119">
        <v>84</v>
      </c>
      <c r="D1915" s="7" t="s">
        <v>210</v>
      </c>
      <c r="F1915" s="8">
        <v>0.59899999999999998</v>
      </c>
      <c r="G1915" s="93" t="s">
        <v>524</v>
      </c>
      <c r="H1915" s="4">
        <v>4071</v>
      </c>
      <c r="J1915" s="131">
        <v>4071</v>
      </c>
      <c r="K1915" s="143">
        <f t="shared" si="109"/>
        <v>0</v>
      </c>
      <c r="L1915" s="152">
        <v>42849</v>
      </c>
      <c r="N1915" s="161">
        <v>3432</v>
      </c>
      <c r="O1915" s="171">
        <f t="shared" si="110"/>
        <v>89.85</v>
      </c>
      <c r="Q1915" s="181">
        <f t="shared" si="108"/>
        <v>549.15</v>
      </c>
    </row>
    <row r="1916" spans="1:17">
      <c r="A1916" s="5" t="s">
        <v>38</v>
      </c>
      <c r="C1916" s="119">
        <v>85</v>
      </c>
      <c r="D1916" s="7" t="s">
        <v>846</v>
      </c>
      <c r="F1916" s="8">
        <v>2.5089999999999999</v>
      </c>
      <c r="G1916" s="93">
        <v>12</v>
      </c>
      <c r="H1916" s="4">
        <v>5721</v>
      </c>
      <c r="J1916" s="131">
        <v>5721</v>
      </c>
      <c r="K1916" s="143">
        <f t="shared" si="109"/>
        <v>0</v>
      </c>
      <c r="L1916" s="152">
        <v>42849</v>
      </c>
      <c r="N1916" s="161">
        <v>4716</v>
      </c>
      <c r="O1916" s="171">
        <f t="shared" si="110"/>
        <v>376.34999999999997</v>
      </c>
      <c r="Q1916" s="181">
        <f t="shared" si="108"/>
        <v>628.65000000000009</v>
      </c>
    </row>
    <row r="1917" spans="1:17">
      <c r="A1917" s="5" t="s">
        <v>38</v>
      </c>
      <c r="C1917" s="119">
        <v>86</v>
      </c>
      <c r="D1917" s="7" t="s">
        <v>846</v>
      </c>
      <c r="F1917" s="8">
        <v>0.45100000000000001</v>
      </c>
      <c r="G1917" s="93" t="s">
        <v>524</v>
      </c>
      <c r="H1917" s="4">
        <v>2925</v>
      </c>
      <c r="J1917" s="131">
        <v>2925</v>
      </c>
      <c r="K1917" s="143">
        <f t="shared" si="109"/>
        <v>0</v>
      </c>
      <c r="L1917" s="152">
        <v>42849</v>
      </c>
      <c r="N1917" s="161">
        <v>2584</v>
      </c>
      <c r="O1917" s="171">
        <f t="shared" si="110"/>
        <v>67.650000000000006</v>
      </c>
      <c r="Q1917" s="181">
        <f t="shared" si="108"/>
        <v>273.35000000000002</v>
      </c>
    </row>
    <row r="1918" spans="1:17">
      <c r="A1918" s="5" t="s">
        <v>38</v>
      </c>
      <c r="C1918" s="119">
        <v>87</v>
      </c>
      <c r="D1918" s="7" t="s">
        <v>630</v>
      </c>
      <c r="F1918" s="8">
        <v>2.3650000000000002</v>
      </c>
      <c r="G1918" s="93">
        <v>11</v>
      </c>
      <c r="H1918" s="4">
        <v>4871</v>
      </c>
      <c r="J1918" s="131">
        <v>4871</v>
      </c>
      <c r="K1918" s="143">
        <f t="shared" si="109"/>
        <v>0</v>
      </c>
      <c r="L1918" s="152">
        <v>42849</v>
      </c>
      <c r="N1918" s="161">
        <v>3807</v>
      </c>
      <c r="O1918" s="171">
        <f t="shared" si="110"/>
        <v>354.75000000000006</v>
      </c>
      <c r="Q1918" s="181">
        <f t="shared" si="108"/>
        <v>709.25</v>
      </c>
    </row>
    <row r="1919" spans="1:17">
      <c r="A1919" s="5" t="s">
        <v>38</v>
      </c>
      <c r="C1919" s="119">
        <v>88</v>
      </c>
      <c r="D1919" s="7" t="s">
        <v>540</v>
      </c>
      <c r="F1919" s="8">
        <v>2.746</v>
      </c>
      <c r="G1919" s="93">
        <v>8</v>
      </c>
      <c r="H1919" s="4">
        <v>5629</v>
      </c>
      <c r="J1919" s="131">
        <v>5629</v>
      </c>
      <c r="K1919" s="143">
        <f t="shared" si="109"/>
        <v>0</v>
      </c>
      <c r="L1919" s="152">
        <v>42849</v>
      </c>
      <c r="N1919" s="161">
        <v>4530</v>
      </c>
      <c r="O1919" s="171">
        <f t="shared" si="110"/>
        <v>411.9</v>
      </c>
      <c r="Q1919" s="181">
        <f t="shared" si="108"/>
        <v>687.1</v>
      </c>
    </row>
    <row r="1920" spans="1:17">
      <c r="A1920" s="5" t="s">
        <v>1471</v>
      </c>
      <c r="C1920" s="119">
        <v>89</v>
      </c>
      <c r="D1920" s="7" t="s">
        <v>539</v>
      </c>
      <c r="F1920" s="8">
        <v>2.7050000000000001</v>
      </c>
      <c r="G1920" s="93">
        <v>8</v>
      </c>
      <c r="H1920" s="4">
        <v>5256</v>
      </c>
      <c r="I1920" s="37"/>
      <c r="J1920" s="131">
        <v>5256</v>
      </c>
      <c r="K1920" s="143">
        <f t="shared" ref="K1920:K1937" si="111">H1920-J1920</f>
        <v>0</v>
      </c>
      <c r="L1920" s="152">
        <v>42849</v>
      </c>
      <c r="N1920" s="161">
        <v>4033</v>
      </c>
      <c r="O1920" s="171">
        <f t="shared" si="110"/>
        <v>405.75</v>
      </c>
      <c r="Q1920" s="181">
        <f t="shared" si="108"/>
        <v>817.25</v>
      </c>
    </row>
    <row r="1921" spans="1:17">
      <c r="A1921" s="5" t="s">
        <v>1471</v>
      </c>
      <c r="C1921" s="119">
        <v>90</v>
      </c>
      <c r="D1921" s="7" t="s">
        <v>1475</v>
      </c>
      <c r="F1921" s="8">
        <v>2.129</v>
      </c>
      <c r="G1921" s="93">
        <v>7</v>
      </c>
      <c r="H1921" s="4">
        <v>3910</v>
      </c>
      <c r="I1921" s="37"/>
      <c r="J1921" s="131">
        <v>3910</v>
      </c>
      <c r="K1921" s="143">
        <f t="shared" si="111"/>
        <v>0</v>
      </c>
      <c r="L1921" s="152">
        <v>42849</v>
      </c>
      <c r="N1921" s="161">
        <v>2998</v>
      </c>
      <c r="O1921" s="171">
        <f t="shared" si="110"/>
        <v>319.35000000000002</v>
      </c>
      <c r="Q1921" s="181">
        <f t="shared" si="108"/>
        <v>592.65</v>
      </c>
    </row>
    <row r="1922" spans="1:17">
      <c r="A1922" s="5" t="s">
        <v>921</v>
      </c>
      <c r="B1922" s="68" t="s">
        <v>1439</v>
      </c>
      <c r="C1922" s="119">
        <v>91</v>
      </c>
      <c r="D1922" s="7" t="s">
        <v>1104</v>
      </c>
      <c r="F1922" s="8">
        <v>5.7670000000000003</v>
      </c>
      <c r="G1922" s="93">
        <v>29</v>
      </c>
      <c r="H1922" s="4">
        <v>22824</v>
      </c>
      <c r="I1922" s="37"/>
      <c r="J1922" s="131">
        <v>22824</v>
      </c>
      <c r="K1922" s="143">
        <f t="shared" si="111"/>
        <v>0</v>
      </c>
      <c r="L1922" s="152">
        <v>42849</v>
      </c>
      <c r="N1922" s="161">
        <v>20433</v>
      </c>
      <c r="O1922" s="171">
        <f t="shared" si="110"/>
        <v>865.05000000000007</v>
      </c>
      <c r="Q1922" s="181">
        <f t="shared" si="108"/>
        <v>1525.9499999999998</v>
      </c>
    </row>
    <row r="1923" spans="1:17">
      <c r="A1923" s="5" t="s">
        <v>921</v>
      </c>
      <c r="B1923" s="68" t="s">
        <v>1439</v>
      </c>
      <c r="C1923" s="119">
        <v>92</v>
      </c>
      <c r="D1923" s="7" t="s">
        <v>1104</v>
      </c>
      <c r="F1923" s="8">
        <v>0.23599999999999999</v>
      </c>
      <c r="G1923" s="93" t="s">
        <v>783</v>
      </c>
      <c r="H1923" s="4">
        <v>6000</v>
      </c>
      <c r="I1923" s="37"/>
      <c r="J1923" s="131">
        <v>6000</v>
      </c>
      <c r="K1923" s="143">
        <f t="shared" si="111"/>
        <v>0</v>
      </c>
      <c r="L1923" s="152">
        <v>42849</v>
      </c>
      <c r="N1923" s="161">
        <v>4900</v>
      </c>
      <c r="O1923" s="171">
        <f t="shared" si="110"/>
        <v>35.4</v>
      </c>
      <c r="Q1923" s="181">
        <f t="shared" si="108"/>
        <v>1064.5999999999999</v>
      </c>
    </row>
    <row r="1924" spans="1:17">
      <c r="A1924" s="5" t="s">
        <v>834</v>
      </c>
      <c r="B1924" s="68" t="s">
        <v>1472</v>
      </c>
      <c r="C1924" s="119">
        <v>93</v>
      </c>
      <c r="D1924" s="7" t="s">
        <v>630</v>
      </c>
      <c r="F1924" s="8">
        <v>3.105</v>
      </c>
      <c r="G1924" s="93">
        <v>16</v>
      </c>
      <c r="H1924" s="4">
        <v>8892</v>
      </c>
      <c r="J1924" s="131">
        <v>8892</v>
      </c>
      <c r="K1924" s="143">
        <f t="shared" si="111"/>
        <v>0</v>
      </c>
      <c r="L1924" s="152">
        <v>42849</v>
      </c>
      <c r="N1924" s="161">
        <v>6724</v>
      </c>
      <c r="O1924" s="171">
        <f t="shared" si="110"/>
        <v>465.75</v>
      </c>
      <c r="Q1924" s="181">
        <f t="shared" si="108"/>
        <v>1702.25</v>
      </c>
    </row>
    <row r="1925" spans="1:17">
      <c r="A1925" s="60" t="s">
        <v>874</v>
      </c>
      <c r="C1925" s="119">
        <v>94</v>
      </c>
      <c r="D1925" s="7" t="s">
        <v>1072</v>
      </c>
      <c r="F1925" s="8">
        <v>3.1789999999999998</v>
      </c>
      <c r="G1925" s="93">
        <v>14</v>
      </c>
      <c r="H1925" s="4">
        <v>8725</v>
      </c>
      <c r="J1925" s="131">
        <v>8725</v>
      </c>
      <c r="K1925" s="143">
        <f t="shared" si="111"/>
        <v>0</v>
      </c>
      <c r="L1925" s="152">
        <v>42849</v>
      </c>
      <c r="N1925" s="161">
        <v>7152</v>
      </c>
      <c r="O1925" s="171">
        <v>0</v>
      </c>
      <c r="P1925" s="13">
        <v>250</v>
      </c>
      <c r="Q1925" s="181">
        <f t="shared" si="108"/>
        <v>1323</v>
      </c>
    </row>
    <row r="1926" spans="1:17">
      <c r="A1926" s="60" t="s">
        <v>874</v>
      </c>
      <c r="C1926" s="119">
        <v>95</v>
      </c>
      <c r="D1926" s="7" t="s">
        <v>1130</v>
      </c>
      <c r="F1926" s="8">
        <v>2.7669999999999999</v>
      </c>
      <c r="G1926" s="93">
        <v>14</v>
      </c>
      <c r="H1926" s="4">
        <v>7300</v>
      </c>
      <c r="J1926" s="131">
        <v>7300</v>
      </c>
      <c r="K1926" s="143">
        <f t="shared" si="111"/>
        <v>0</v>
      </c>
      <c r="L1926" s="152">
        <v>42849</v>
      </c>
      <c r="N1926" s="161">
        <v>5893</v>
      </c>
      <c r="O1926" s="171">
        <v>0</v>
      </c>
      <c r="P1926" s="13">
        <v>250</v>
      </c>
      <c r="Q1926" s="181">
        <f t="shared" si="108"/>
        <v>1157</v>
      </c>
    </row>
    <row r="1927" spans="1:17">
      <c r="A1927" s="60" t="s">
        <v>874</v>
      </c>
      <c r="C1927" s="119">
        <v>96</v>
      </c>
      <c r="D1927" s="7" t="s">
        <v>1130</v>
      </c>
      <c r="F1927" s="8">
        <v>0.41899999999999998</v>
      </c>
      <c r="G1927" s="93" t="s">
        <v>524</v>
      </c>
      <c r="H1927" s="4">
        <v>2820</v>
      </c>
      <c r="J1927" s="131">
        <v>2820</v>
      </c>
      <c r="K1927" s="143">
        <f t="shared" si="111"/>
        <v>0</v>
      </c>
      <c r="L1927" s="152">
        <v>42849</v>
      </c>
      <c r="N1927" s="161">
        <v>2631</v>
      </c>
      <c r="O1927" s="171">
        <v>0</v>
      </c>
      <c r="P1927" s="13">
        <v>250</v>
      </c>
      <c r="Q1927" s="181">
        <f t="shared" si="108"/>
        <v>-61</v>
      </c>
    </row>
    <row r="1928" spans="1:17">
      <c r="A1928" s="5" t="s">
        <v>1476</v>
      </c>
      <c r="B1928" s="68" t="s">
        <v>1478</v>
      </c>
      <c r="C1928" s="119">
        <v>97</v>
      </c>
      <c r="D1928" s="7" t="s">
        <v>1072</v>
      </c>
      <c r="F1928" s="8">
        <v>2.6469999999999998</v>
      </c>
      <c r="G1928" s="93">
        <v>13</v>
      </c>
      <c r="H1928" s="4">
        <v>10148</v>
      </c>
      <c r="J1928" s="131">
        <v>10148</v>
      </c>
      <c r="K1928" s="143">
        <f t="shared" si="111"/>
        <v>0</v>
      </c>
      <c r="L1928" s="152">
        <v>42852</v>
      </c>
      <c r="M1928" s="10">
        <v>42872</v>
      </c>
      <c r="N1928" s="161">
        <v>7215</v>
      </c>
      <c r="O1928" s="171">
        <f t="shared" ref="O1928:O1944" si="112">F1928*150</f>
        <v>397.04999999999995</v>
      </c>
      <c r="Q1928" s="181">
        <f t="shared" si="108"/>
        <v>2535.9499999999998</v>
      </c>
    </row>
    <row r="1929" spans="1:17">
      <c r="A1929" s="5" t="s">
        <v>1420</v>
      </c>
      <c r="B1929" s="68" t="s">
        <v>1421</v>
      </c>
      <c r="C1929" s="119">
        <v>98</v>
      </c>
      <c r="D1929" s="7" t="s">
        <v>1424</v>
      </c>
      <c r="F1929" s="8">
        <v>1.349</v>
      </c>
      <c r="G1929" s="93">
        <v>6</v>
      </c>
      <c r="H1929" s="4">
        <v>3439</v>
      </c>
      <c r="J1929" s="131">
        <v>3439</v>
      </c>
      <c r="K1929" s="143">
        <f t="shared" si="111"/>
        <v>0</v>
      </c>
      <c r="L1929" s="152">
        <v>42852</v>
      </c>
      <c r="N1929" s="161">
        <v>2778</v>
      </c>
      <c r="O1929" s="171">
        <f t="shared" si="112"/>
        <v>202.35</v>
      </c>
      <c r="Q1929" s="181">
        <f t="shared" si="108"/>
        <v>458.65</v>
      </c>
    </row>
    <row r="1930" spans="1:17">
      <c r="A1930" s="5" t="s">
        <v>412</v>
      </c>
      <c r="B1930" s="68" t="s">
        <v>1250</v>
      </c>
      <c r="C1930" s="119">
        <v>99</v>
      </c>
      <c r="D1930" s="7" t="s">
        <v>1034</v>
      </c>
      <c r="F1930" s="8">
        <v>1.04</v>
      </c>
      <c r="G1930" s="93">
        <v>4</v>
      </c>
      <c r="H1930" s="4">
        <v>2937</v>
      </c>
      <c r="J1930" s="131">
        <v>2937</v>
      </c>
      <c r="K1930" s="143">
        <f t="shared" si="111"/>
        <v>0</v>
      </c>
      <c r="L1930" s="152">
        <v>42852</v>
      </c>
      <c r="N1930" s="161">
        <v>2215</v>
      </c>
      <c r="O1930" s="171">
        <f t="shared" si="112"/>
        <v>156</v>
      </c>
      <c r="P1930" s="13">
        <v>250</v>
      </c>
      <c r="Q1930" s="181">
        <f t="shared" ref="Q1930:Q1993" si="113">SUM(H1930-N1930-O1930-P1930)</f>
        <v>316</v>
      </c>
    </row>
    <row r="1931" spans="1:17">
      <c r="A1931" s="5" t="s">
        <v>412</v>
      </c>
      <c r="B1931" s="68" t="s">
        <v>1250</v>
      </c>
      <c r="C1931" s="119">
        <v>100</v>
      </c>
      <c r="D1931" s="7" t="s">
        <v>573</v>
      </c>
      <c r="F1931" s="8">
        <v>3.96</v>
      </c>
      <c r="G1931" s="93">
        <v>16</v>
      </c>
      <c r="H1931" s="4">
        <v>10718</v>
      </c>
      <c r="J1931" s="131">
        <v>10718</v>
      </c>
      <c r="K1931" s="143">
        <f t="shared" si="111"/>
        <v>0</v>
      </c>
      <c r="L1931" s="152">
        <v>42852</v>
      </c>
      <c r="N1931" s="161">
        <v>8435</v>
      </c>
      <c r="O1931" s="171">
        <f t="shared" si="112"/>
        <v>594</v>
      </c>
      <c r="P1931" s="13">
        <v>500</v>
      </c>
      <c r="Q1931" s="181">
        <f t="shared" si="113"/>
        <v>1189</v>
      </c>
    </row>
    <row r="1932" spans="1:17">
      <c r="A1932" s="5" t="s">
        <v>412</v>
      </c>
      <c r="B1932" s="68" t="s">
        <v>1250</v>
      </c>
      <c r="C1932" s="119">
        <v>101</v>
      </c>
      <c r="D1932" s="7" t="s">
        <v>573</v>
      </c>
      <c r="F1932" s="8">
        <v>0.44600000000000001</v>
      </c>
      <c r="G1932" s="93" t="s">
        <v>524</v>
      </c>
      <c r="H1932" s="4">
        <v>3422</v>
      </c>
      <c r="J1932" s="131">
        <v>3422</v>
      </c>
      <c r="K1932" s="143">
        <f t="shared" si="111"/>
        <v>0</v>
      </c>
      <c r="L1932" s="152">
        <v>42852</v>
      </c>
      <c r="N1932" s="161">
        <v>2800</v>
      </c>
      <c r="O1932" s="171">
        <f t="shared" si="112"/>
        <v>66.900000000000006</v>
      </c>
      <c r="P1932" s="13">
        <v>250</v>
      </c>
      <c r="Q1932" s="181">
        <f t="shared" si="113"/>
        <v>305.10000000000002</v>
      </c>
    </row>
    <row r="1933" spans="1:17">
      <c r="A1933" s="60" t="s">
        <v>1477</v>
      </c>
      <c r="C1933" s="119">
        <v>102</v>
      </c>
      <c r="D1933" s="7" t="s">
        <v>630</v>
      </c>
      <c r="F1933" s="8">
        <v>1.002</v>
      </c>
      <c r="G1933" s="93">
        <v>5</v>
      </c>
      <c r="H1933" s="4">
        <v>2065</v>
      </c>
      <c r="J1933" s="131">
        <v>2065</v>
      </c>
      <c r="K1933" s="143">
        <f t="shared" si="111"/>
        <v>0</v>
      </c>
      <c r="L1933" s="152">
        <v>42852</v>
      </c>
      <c r="N1933" s="161">
        <v>1613</v>
      </c>
      <c r="O1933" s="171">
        <f t="shared" si="112"/>
        <v>150.30000000000001</v>
      </c>
      <c r="P1933" s="13">
        <v>250</v>
      </c>
      <c r="Q1933" s="181">
        <f t="shared" si="113"/>
        <v>51.699999999999989</v>
      </c>
    </row>
    <row r="1934" spans="1:17">
      <c r="A1934" s="60" t="s">
        <v>1477</v>
      </c>
      <c r="C1934" s="119">
        <v>103</v>
      </c>
      <c r="D1934" s="7" t="s">
        <v>1479</v>
      </c>
      <c r="F1934" s="8">
        <v>3.077</v>
      </c>
      <c r="G1934" s="93">
        <v>20</v>
      </c>
      <c r="H1934" s="4">
        <v>6861</v>
      </c>
      <c r="J1934" s="131">
        <v>6861</v>
      </c>
      <c r="K1934" s="143">
        <f t="shared" si="111"/>
        <v>0</v>
      </c>
      <c r="L1934" s="152">
        <v>42852</v>
      </c>
      <c r="N1934" s="161">
        <v>5630</v>
      </c>
      <c r="O1934" s="171">
        <f t="shared" si="112"/>
        <v>461.55</v>
      </c>
      <c r="P1934" s="13">
        <v>500</v>
      </c>
      <c r="Q1934" s="181">
        <f t="shared" si="113"/>
        <v>269.45000000000005</v>
      </c>
    </row>
    <row r="1935" spans="1:17">
      <c r="A1935" s="60" t="s">
        <v>1477</v>
      </c>
      <c r="C1935" s="119">
        <v>104</v>
      </c>
      <c r="D1935" s="7" t="s">
        <v>1480</v>
      </c>
      <c r="F1935" s="8">
        <v>4.649</v>
      </c>
      <c r="G1935" s="93">
        <v>21</v>
      </c>
      <c r="H1935" s="4">
        <v>13014</v>
      </c>
      <c r="J1935" s="131">
        <v>13014</v>
      </c>
      <c r="K1935" s="143">
        <f t="shared" si="111"/>
        <v>0</v>
      </c>
      <c r="L1935" s="152">
        <v>42852</v>
      </c>
      <c r="N1935" s="161">
        <v>10706</v>
      </c>
      <c r="O1935" s="171">
        <f t="shared" si="112"/>
        <v>697.35</v>
      </c>
      <c r="P1935" s="13">
        <v>500</v>
      </c>
      <c r="Q1935" s="181">
        <f t="shared" si="113"/>
        <v>1110.6500000000001</v>
      </c>
    </row>
    <row r="1936" spans="1:17">
      <c r="A1936" s="5" t="s">
        <v>1319</v>
      </c>
      <c r="B1936" s="68" t="s">
        <v>1437</v>
      </c>
      <c r="C1936" s="119">
        <v>105</v>
      </c>
      <c r="D1936" s="7" t="s">
        <v>1481</v>
      </c>
      <c r="F1936" s="8">
        <v>1.61</v>
      </c>
      <c r="G1936" s="93">
        <v>8</v>
      </c>
      <c r="H1936" s="4">
        <v>2753</v>
      </c>
      <c r="I1936" s="37" t="s">
        <v>1593</v>
      </c>
      <c r="J1936" s="131">
        <v>2753</v>
      </c>
      <c r="K1936" s="143">
        <f t="shared" si="111"/>
        <v>0</v>
      </c>
      <c r="L1936" s="152">
        <v>42852</v>
      </c>
      <c r="M1936" s="10">
        <v>42873</v>
      </c>
      <c r="N1936" s="161">
        <v>2109</v>
      </c>
      <c r="O1936" s="171">
        <f t="shared" si="112"/>
        <v>241.50000000000003</v>
      </c>
      <c r="Q1936" s="181">
        <f t="shared" si="113"/>
        <v>402.5</v>
      </c>
    </row>
    <row r="1937" spans="1:17">
      <c r="A1937" s="5" t="s">
        <v>94</v>
      </c>
      <c r="C1937" s="119">
        <v>106</v>
      </c>
      <c r="D1937" s="7" t="s">
        <v>1034</v>
      </c>
      <c r="F1937" s="8">
        <v>5.7649999999999997</v>
      </c>
      <c r="G1937" s="93">
        <v>22</v>
      </c>
      <c r="H1937" s="4">
        <v>14584</v>
      </c>
      <c r="I1937" s="37" t="s">
        <v>1593</v>
      </c>
      <c r="J1937" s="131">
        <v>14584</v>
      </c>
      <c r="K1937" s="143">
        <f t="shared" si="111"/>
        <v>0</v>
      </c>
      <c r="L1937" s="152">
        <v>42852</v>
      </c>
      <c r="N1937" s="161">
        <v>12280</v>
      </c>
      <c r="O1937" s="171">
        <f t="shared" si="112"/>
        <v>864.75</v>
      </c>
      <c r="Q1937" s="181">
        <f t="shared" si="113"/>
        <v>1439.25</v>
      </c>
    </row>
    <row r="1938" spans="1:17">
      <c r="A1938" s="5" t="s">
        <v>1275</v>
      </c>
      <c r="B1938" s="68" t="s">
        <v>1356</v>
      </c>
      <c r="C1938" s="119">
        <v>107</v>
      </c>
      <c r="D1938" s="7" t="s">
        <v>1482</v>
      </c>
      <c r="F1938" s="8">
        <v>19.224</v>
      </c>
      <c r="G1938" s="93">
        <v>47</v>
      </c>
      <c r="H1938" s="4">
        <v>99372</v>
      </c>
      <c r="J1938" s="131">
        <v>91755</v>
      </c>
      <c r="K1938" s="143">
        <v>0</v>
      </c>
      <c r="L1938" s="152">
        <v>42852</v>
      </c>
      <c r="N1938" s="161">
        <v>80619</v>
      </c>
      <c r="O1938" s="171">
        <f t="shared" si="112"/>
        <v>2883.6</v>
      </c>
      <c r="P1938" s="13">
        <v>1250</v>
      </c>
      <c r="Q1938" s="181">
        <f t="shared" si="113"/>
        <v>14619.4</v>
      </c>
    </row>
    <row r="1939" spans="1:17">
      <c r="A1939" s="5" t="s">
        <v>465</v>
      </c>
      <c r="B1939" s="68" t="s">
        <v>1483</v>
      </c>
      <c r="C1939" s="119">
        <v>108</v>
      </c>
      <c r="D1939" s="7" t="s">
        <v>1485</v>
      </c>
      <c r="F1939" s="8">
        <v>1.0840000000000001</v>
      </c>
      <c r="G1939" s="93">
        <v>3</v>
      </c>
      <c r="H1939" s="4">
        <v>2872</v>
      </c>
      <c r="J1939" s="131">
        <v>2872</v>
      </c>
      <c r="K1939" s="143">
        <f t="shared" ref="K1939:K1970" si="114">H1939-J1939</f>
        <v>0</v>
      </c>
      <c r="L1939" s="152">
        <v>42858</v>
      </c>
      <c r="N1939" s="161">
        <v>2037</v>
      </c>
      <c r="O1939" s="171">
        <f t="shared" si="112"/>
        <v>162.60000000000002</v>
      </c>
      <c r="Q1939" s="181">
        <f t="shared" si="113"/>
        <v>672.4</v>
      </c>
    </row>
    <row r="1940" spans="1:17">
      <c r="A1940" s="5" t="s">
        <v>465</v>
      </c>
      <c r="B1940" s="68" t="s">
        <v>1483</v>
      </c>
      <c r="C1940" s="119">
        <v>109</v>
      </c>
      <c r="D1940" s="7" t="s">
        <v>1322</v>
      </c>
      <c r="F1940" s="8">
        <v>1.7</v>
      </c>
      <c r="G1940" s="93">
        <v>5</v>
      </c>
      <c r="H1940" s="4">
        <v>3718</v>
      </c>
      <c r="J1940" s="131">
        <v>3718</v>
      </c>
      <c r="K1940" s="143">
        <f t="shared" si="114"/>
        <v>0</v>
      </c>
      <c r="L1940" s="152">
        <v>42858</v>
      </c>
      <c r="N1940" s="161">
        <v>3101</v>
      </c>
      <c r="O1940" s="171">
        <f t="shared" si="112"/>
        <v>255</v>
      </c>
      <c r="Q1940" s="181">
        <f t="shared" si="113"/>
        <v>362</v>
      </c>
    </row>
    <row r="1941" spans="1:17">
      <c r="A1941" s="5" t="s">
        <v>465</v>
      </c>
      <c r="B1941" s="68" t="s">
        <v>1483</v>
      </c>
      <c r="C1941" s="119">
        <v>110</v>
      </c>
      <c r="D1941" s="7" t="s">
        <v>1486</v>
      </c>
      <c r="F1941" s="8">
        <v>1.734</v>
      </c>
      <c r="G1941" s="93">
        <v>6</v>
      </c>
      <c r="H1941" s="4">
        <v>3955</v>
      </c>
      <c r="J1941" s="131">
        <v>3950</v>
      </c>
      <c r="K1941" s="143">
        <f t="shared" si="114"/>
        <v>5</v>
      </c>
      <c r="L1941" s="152">
        <v>42858</v>
      </c>
      <c r="N1941" s="161">
        <v>3260</v>
      </c>
      <c r="O1941" s="171">
        <f t="shared" si="112"/>
        <v>260.10000000000002</v>
      </c>
      <c r="Q1941" s="181">
        <f t="shared" si="113"/>
        <v>434.9</v>
      </c>
    </row>
    <row r="1942" spans="1:17">
      <c r="A1942" s="5" t="s">
        <v>1443</v>
      </c>
      <c r="B1942" s="68" t="s">
        <v>1444</v>
      </c>
      <c r="C1942" s="119">
        <v>111</v>
      </c>
      <c r="D1942" s="7" t="s">
        <v>630</v>
      </c>
      <c r="F1942" s="8">
        <v>1.05</v>
      </c>
      <c r="G1942" s="93">
        <v>1</v>
      </c>
      <c r="H1942" s="4">
        <v>0</v>
      </c>
      <c r="K1942" s="143">
        <f t="shared" si="114"/>
        <v>0</v>
      </c>
      <c r="L1942" s="152">
        <v>42858</v>
      </c>
      <c r="N1942" s="161">
        <v>2635</v>
      </c>
      <c r="O1942" s="171">
        <f t="shared" si="112"/>
        <v>157.5</v>
      </c>
      <c r="Q1942" s="181">
        <f t="shared" si="113"/>
        <v>-2792.5</v>
      </c>
    </row>
    <row r="1943" spans="1:17">
      <c r="A1943" s="5" t="s">
        <v>1484</v>
      </c>
      <c r="B1943" s="68" t="s">
        <v>1489</v>
      </c>
      <c r="C1943" s="119">
        <v>112</v>
      </c>
      <c r="D1943" s="7" t="s">
        <v>1487</v>
      </c>
      <c r="F1943" s="8">
        <v>2.0739999999999998</v>
      </c>
      <c r="G1943" s="93">
        <v>8</v>
      </c>
      <c r="H1943" s="4">
        <v>4928</v>
      </c>
      <c r="J1943" s="131">
        <v>4928</v>
      </c>
      <c r="K1943" s="143">
        <f t="shared" si="114"/>
        <v>0</v>
      </c>
      <c r="L1943" s="152">
        <v>42858</v>
      </c>
      <c r="N1943" s="161">
        <v>4099</v>
      </c>
      <c r="O1943" s="171">
        <f t="shared" si="112"/>
        <v>311.09999999999997</v>
      </c>
      <c r="Q1943" s="181">
        <f t="shared" si="113"/>
        <v>517.90000000000009</v>
      </c>
    </row>
    <row r="1944" spans="1:17">
      <c r="A1944" s="5" t="s">
        <v>1484</v>
      </c>
      <c r="B1944" s="68" t="s">
        <v>1489</v>
      </c>
      <c r="C1944" s="119">
        <v>113</v>
      </c>
      <c r="D1944" s="7" t="s">
        <v>1488</v>
      </c>
      <c r="F1944" s="8">
        <v>1.538</v>
      </c>
      <c r="G1944" s="93">
        <v>9</v>
      </c>
      <c r="H1944" s="4">
        <v>2629</v>
      </c>
      <c r="J1944" s="131">
        <v>2629</v>
      </c>
      <c r="K1944" s="143">
        <f t="shared" si="114"/>
        <v>0</v>
      </c>
      <c r="L1944" s="152">
        <v>42858</v>
      </c>
      <c r="N1944" s="161">
        <v>2014</v>
      </c>
      <c r="O1944" s="171">
        <f t="shared" si="112"/>
        <v>230.70000000000002</v>
      </c>
      <c r="Q1944" s="181">
        <f t="shared" si="113"/>
        <v>384.29999999999995</v>
      </c>
    </row>
    <row r="1945" spans="1:17">
      <c r="A1945" s="60" t="s">
        <v>874</v>
      </c>
      <c r="C1945" s="119">
        <v>114</v>
      </c>
      <c r="D1945" s="7" t="s">
        <v>1490</v>
      </c>
      <c r="F1945" s="8">
        <v>0.95399999999999996</v>
      </c>
      <c r="G1945" s="93">
        <v>4</v>
      </c>
      <c r="H1945" s="4">
        <v>1860</v>
      </c>
      <c r="J1945" s="131">
        <v>1860</v>
      </c>
      <c r="K1945" s="143">
        <f t="shared" si="114"/>
        <v>0</v>
      </c>
      <c r="L1945" s="152">
        <v>42859</v>
      </c>
      <c r="N1945" s="161">
        <v>1310</v>
      </c>
      <c r="O1945" s="171">
        <v>0</v>
      </c>
      <c r="P1945" s="13">
        <v>250</v>
      </c>
      <c r="Q1945" s="181">
        <f t="shared" si="113"/>
        <v>300</v>
      </c>
    </row>
    <row r="1946" spans="1:17">
      <c r="A1946" s="5" t="s">
        <v>879</v>
      </c>
      <c r="C1946" s="119">
        <v>115</v>
      </c>
      <c r="D1946" s="7" t="s">
        <v>733</v>
      </c>
      <c r="F1946" s="8">
        <v>4.165</v>
      </c>
      <c r="G1946" s="93">
        <v>35</v>
      </c>
      <c r="H1946" s="4">
        <v>9825</v>
      </c>
      <c r="J1946" s="131">
        <v>9825</v>
      </c>
      <c r="K1946" s="143">
        <f t="shared" si="114"/>
        <v>0</v>
      </c>
      <c r="L1946" s="152">
        <v>42859</v>
      </c>
      <c r="N1946" s="161">
        <v>5656</v>
      </c>
      <c r="O1946" s="171">
        <f t="shared" ref="O1946:O1955" si="115">F1946*150</f>
        <v>624.75</v>
      </c>
      <c r="P1946" s="13">
        <v>500</v>
      </c>
      <c r="Q1946" s="181">
        <f t="shared" si="113"/>
        <v>3044.25</v>
      </c>
    </row>
    <row r="1947" spans="1:17">
      <c r="A1947" s="5" t="s">
        <v>1275</v>
      </c>
      <c r="B1947" s="68" t="s">
        <v>1356</v>
      </c>
      <c r="C1947" s="119">
        <v>116</v>
      </c>
      <c r="D1947" s="7" t="s">
        <v>540</v>
      </c>
      <c r="F1947" s="8">
        <v>12.574999999999999</v>
      </c>
      <c r="G1947" s="93">
        <v>42</v>
      </c>
      <c r="H1947" s="4">
        <v>32000</v>
      </c>
      <c r="J1947" s="131">
        <v>32000</v>
      </c>
      <c r="K1947" s="143">
        <f t="shared" si="114"/>
        <v>0</v>
      </c>
      <c r="L1947" s="152">
        <v>42859</v>
      </c>
      <c r="N1947" s="161">
        <v>23641</v>
      </c>
      <c r="O1947" s="171">
        <f t="shared" si="115"/>
        <v>1886.25</v>
      </c>
      <c r="Q1947" s="181">
        <f t="shared" si="113"/>
        <v>6472.75</v>
      </c>
    </row>
    <row r="1948" spans="1:17">
      <c r="A1948" s="5" t="s">
        <v>412</v>
      </c>
      <c r="B1948" s="68" t="s">
        <v>1250</v>
      </c>
      <c r="C1948" s="119">
        <v>117</v>
      </c>
      <c r="D1948" s="7" t="s">
        <v>1024</v>
      </c>
      <c r="F1948" s="8">
        <v>4.4909999999999997</v>
      </c>
      <c r="G1948" s="93">
        <v>11</v>
      </c>
      <c r="H1948" s="4">
        <v>9679</v>
      </c>
      <c r="J1948" s="131">
        <v>9679</v>
      </c>
      <c r="K1948" s="143">
        <f t="shared" si="114"/>
        <v>0</v>
      </c>
      <c r="L1948" s="152">
        <v>42866</v>
      </c>
      <c r="N1948" s="161">
        <v>5838</v>
      </c>
      <c r="O1948" s="171">
        <f t="shared" si="115"/>
        <v>673.65</v>
      </c>
      <c r="P1948" s="13">
        <v>750</v>
      </c>
      <c r="Q1948" s="181">
        <f t="shared" si="113"/>
        <v>2417.35</v>
      </c>
    </row>
    <row r="1949" spans="1:17">
      <c r="A1949" s="5" t="s">
        <v>730</v>
      </c>
      <c r="C1949" s="119">
        <v>118</v>
      </c>
      <c r="D1949" s="7" t="s">
        <v>706</v>
      </c>
      <c r="F1949" s="8">
        <v>2.4889999999999999</v>
      </c>
      <c r="G1949" s="93">
        <v>12</v>
      </c>
      <c r="H1949" s="4">
        <v>4256</v>
      </c>
      <c r="J1949" s="131">
        <v>4256</v>
      </c>
      <c r="K1949" s="143">
        <f t="shared" si="114"/>
        <v>0</v>
      </c>
      <c r="L1949" s="152">
        <v>42866</v>
      </c>
      <c r="N1949" s="161">
        <v>3260</v>
      </c>
      <c r="O1949" s="171">
        <f t="shared" si="115"/>
        <v>373.34999999999997</v>
      </c>
      <c r="Q1949" s="181">
        <f t="shared" si="113"/>
        <v>622.65000000000009</v>
      </c>
    </row>
    <row r="1950" spans="1:17">
      <c r="A1950" s="5" t="s">
        <v>730</v>
      </c>
      <c r="C1950" s="119">
        <v>119</v>
      </c>
      <c r="D1950" s="7" t="s">
        <v>981</v>
      </c>
      <c r="F1950" s="8">
        <v>1.841</v>
      </c>
      <c r="G1950" s="93">
        <v>7</v>
      </c>
      <c r="H1950" s="4">
        <v>3148</v>
      </c>
      <c r="J1950" s="131">
        <v>3148</v>
      </c>
      <c r="K1950" s="143">
        <f t="shared" si="114"/>
        <v>0</v>
      </c>
      <c r="L1950" s="152">
        <v>42866</v>
      </c>
      <c r="N1950" s="161">
        <v>2411</v>
      </c>
      <c r="O1950" s="171">
        <f t="shared" si="115"/>
        <v>276.14999999999998</v>
      </c>
      <c r="Q1950" s="181">
        <f t="shared" si="113"/>
        <v>460.85</v>
      </c>
    </row>
    <row r="1951" spans="1:17">
      <c r="A1951" s="5" t="s">
        <v>316</v>
      </c>
      <c r="B1951" s="68" t="s">
        <v>1491</v>
      </c>
      <c r="C1951" s="119">
        <v>120</v>
      </c>
      <c r="D1951" s="7" t="s">
        <v>540</v>
      </c>
      <c r="F1951" s="8">
        <v>1.4319999999999999</v>
      </c>
      <c r="G1951" s="93">
        <v>4</v>
      </c>
      <c r="H1951" s="4">
        <v>3265</v>
      </c>
      <c r="J1951" s="131">
        <v>3265</v>
      </c>
      <c r="K1951" s="143">
        <f t="shared" si="114"/>
        <v>0</v>
      </c>
      <c r="L1951" s="152">
        <v>42866</v>
      </c>
      <c r="N1951" s="161">
        <v>2692</v>
      </c>
      <c r="O1951" s="171">
        <f t="shared" si="115"/>
        <v>214.79999999999998</v>
      </c>
      <c r="Q1951" s="181">
        <f t="shared" si="113"/>
        <v>358.20000000000005</v>
      </c>
    </row>
    <row r="1952" spans="1:17">
      <c r="A1952" s="5" t="s">
        <v>316</v>
      </c>
      <c r="B1952" s="68" t="s">
        <v>1491</v>
      </c>
      <c r="C1952" s="119">
        <v>121</v>
      </c>
      <c r="D1952" s="7" t="s">
        <v>1492</v>
      </c>
      <c r="F1952" s="8">
        <v>2.851</v>
      </c>
      <c r="G1952" s="93">
        <v>10</v>
      </c>
      <c r="H1952" s="4">
        <v>5873</v>
      </c>
      <c r="J1952" s="131">
        <v>5873</v>
      </c>
      <c r="K1952" s="143">
        <f t="shared" si="114"/>
        <v>0</v>
      </c>
      <c r="L1952" s="152">
        <v>42866</v>
      </c>
      <c r="N1952" s="161">
        <v>4590</v>
      </c>
      <c r="O1952" s="171">
        <f t="shared" si="115"/>
        <v>427.65</v>
      </c>
      <c r="Q1952" s="181">
        <f t="shared" si="113"/>
        <v>855.35</v>
      </c>
    </row>
    <row r="1953" spans="1:17">
      <c r="A1953" s="5" t="s">
        <v>1319</v>
      </c>
      <c r="B1953" s="68" t="s">
        <v>1437</v>
      </c>
      <c r="C1953" s="119">
        <v>122</v>
      </c>
      <c r="D1953" s="7" t="s">
        <v>1493</v>
      </c>
      <c r="F1953" s="8">
        <v>3.968</v>
      </c>
      <c r="G1953" s="93">
        <v>7</v>
      </c>
      <c r="H1953" s="4">
        <v>7386</v>
      </c>
      <c r="I1953" s="37" t="s">
        <v>1593</v>
      </c>
      <c r="J1953" s="131">
        <v>7386</v>
      </c>
      <c r="K1953" s="143">
        <f t="shared" si="114"/>
        <v>0</v>
      </c>
      <c r="L1953" s="152">
        <v>42866</v>
      </c>
      <c r="M1953" s="10">
        <v>42886</v>
      </c>
      <c r="N1953" s="161">
        <v>5198</v>
      </c>
      <c r="O1953" s="171">
        <f t="shared" si="115"/>
        <v>595.20000000000005</v>
      </c>
      <c r="Q1953" s="181">
        <f t="shared" si="113"/>
        <v>1592.8</v>
      </c>
    </row>
    <row r="1954" spans="1:17">
      <c r="A1954" s="5" t="s">
        <v>1425</v>
      </c>
      <c r="B1954" s="213" t="s">
        <v>1328</v>
      </c>
      <c r="C1954" s="119">
        <v>123</v>
      </c>
      <c r="D1954" s="7" t="s">
        <v>1423</v>
      </c>
      <c r="F1954" s="8">
        <v>0.90500000000000003</v>
      </c>
      <c r="G1954" s="93">
        <v>3</v>
      </c>
      <c r="H1954" s="4">
        <v>3080</v>
      </c>
      <c r="I1954" s="37"/>
      <c r="J1954" s="131">
        <v>3080</v>
      </c>
      <c r="K1954" s="143">
        <f t="shared" si="114"/>
        <v>0</v>
      </c>
      <c r="L1954" s="152">
        <v>42866</v>
      </c>
      <c r="N1954" s="161">
        <v>2380</v>
      </c>
      <c r="O1954" s="171">
        <f t="shared" si="115"/>
        <v>135.75</v>
      </c>
      <c r="P1954" s="13">
        <v>250</v>
      </c>
      <c r="Q1954" s="181">
        <f t="shared" si="113"/>
        <v>314.25</v>
      </c>
    </row>
    <row r="1955" spans="1:17">
      <c r="A1955" s="5" t="s">
        <v>890</v>
      </c>
      <c r="B1955" s="68" t="s">
        <v>1494</v>
      </c>
      <c r="C1955" s="119">
        <v>124</v>
      </c>
      <c r="D1955" s="7" t="s">
        <v>582</v>
      </c>
      <c r="F1955" s="8">
        <v>4.742</v>
      </c>
      <c r="G1955" s="93">
        <v>24</v>
      </c>
      <c r="H1955" s="4">
        <v>14669</v>
      </c>
      <c r="J1955" s="131">
        <v>14669</v>
      </c>
      <c r="K1955" s="143">
        <f t="shared" si="114"/>
        <v>0</v>
      </c>
      <c r="L1955" s="152">
        <v>42867</v>
      </c>
      <c r="N1955" s="161">
        <v>11308</v>
      </c>
      <c r="O1955" s="171">
        <f t="shared" si="115"/>
        <v>711.3</v>
      </c>
      <c r="Q1955" s="181">
        <f t="shared" si="113"/>
        <v>2649.7</v>
      </c>
    </row>
    <row r="1956" spans="1:17">
      <c r="A1956" s="60" t="s">
        <v>874</v>
      </c>
      <c r="C1956" s="119">
        <v>125</v>
      </c>
      <c r="D1956" s="7" t="s">
        <v>1495</v>
      </c>
      <c r="F1956" s="8">
        <v>0.71299999999999997</v>
      </c>
      <c r="G1956" s="93">
        <v>3</v>
      </c>
      <c r="H1956" s="4">
        <v>2530</v>
      </c>
      <c r="I1956" s="37"/>
      <c r="J1956" s="131">
        <v>2530</v>
      </c>
      <c r="K1956" s="143">
        <f t="shared" si="114"/>
        <v>0</v>
      </c>
      <c r="L1956" s="152">
        <v>42867</v>
      </c>
      <c r="N1956" s="161">
        <v>2130</v>
      </c>
      <c r="O1956" s="171">
        <v>0</v>
      </c>
      <c r="P1956" s="13">
        <v>250</v>
      </c>
      <c r="Q1956" s="181">
        <f t="shared" si="113"/>
        <v>150</v>
      </c>
    </row>
    <row r="1957" spans="1:17">
      <c r="A1957" s="60" t="s">
        <v>874</v>
      </c>
      <c r="C1957" s="119">
        <v>126</v>
      </c>
      <c r="D1957" s="7" t="s">
        <v>540</v>
      </c>
      <c r="F1957" s="8">
        <v>4.5890000000000004</v>
      </c>
      <c r="G1957" s="93">
        <v>19</v>
      </c>
      <c r="H1957" s="4">
        <v>10763</v>
      </c>
      <c r="I1957" s="37"/>
      <c r="J1957" s="131">
        <v>10763</v>
      </c>
      <c r="K1957" s="143">
        <f t="shared" si="114"/>
        <v>0</v>
      </c>
      <c r="L1957" s="152">
        <v>42867</v>
      </c>
      <c r="N1957" s="161">
        <v>8627</v>
      </c>
      <c r="O1957" s="171">
        <v>0</v>
      </c>
      <c r="P1957" s="13">
        <v>500</v>
      </c>
      <c r="Q1957" s="181">
        <f t="shared" si="113"/>
        <v>1636</v>
      </c>
    </row>
    <row r="1958" spans="1:17">
      <c r="A1958" s="60" t="s">
        <v>874</v>
      </c>
      <c r="C1958" s="119">
        <v>127</v>
      </c>
      <c r="D1958" s="7" t="s">
        <v>1496</v>
      </c>
      <c r="F1958" s="8">
        <v>1.6839999999999999</v>
      </c>
      <c r="G1958" s="93">
        <v>6</v>
      </c>
      <c r="H1958" s="4">
        <v>4612</v>
      </c>
      <c r="I1958" s="37"/>
      <c r="J1958" s="131">
        <v>4612</v>
      </c>
      <c r="K1958" s="143">
        <f t="shared" si="114"/>
        <v>0</v>
      </c>
      <c r="L1958" s="152">
        <v>42867</v>
      </c>
      <c r="N1958" s="161">
        <v>3789</v>
      </c>
      <c r="O1958" s="171">
        <v>0</v>
      </c>
      <c r="P1958" s="13">
        <v>250</v>
      </c>
      <c r="Q1958" s="181">
        <f t="shared" si="113"/>
        <v>573</v>
      </c>
    </row>
    <row r="1959" spans="1:17">
      <c r="A1959" s="60" t="s">
        <v>874</v>
      </c>
      <c r="C1959" s="119">
        <v>128</v>
      </c>
      <c r="D1959" s="7" t="s">
        <v>1497</v>
      </c>
      <c r="F1959" s="8">
        <v>1.341</v>
      </c>
      <c r="G1959" s="93">
        <v>6</v>
      </c>
      <c r="H1959" s="4">
        <v>3703</v>
      </c>
      <c r="I1959" s="37"/>
      <c r="J1959" s="131">
        <v>3703</v>
      </c>
      <c r="K1959" s="143">
        <f t="shared" si="114"/>
        <v>0</v>
      </c>
      <c r="L1959" s="152">
        <v>42867</v>
      </c>
      <c r="N1959" s="161">
        <v>3017</v>
      </c>
      <c r="O1959" s="171">
        <v>0</v>
      </c>
      <c r="P1959" s="13">
        <v>250</v>
      </c>
      <c r="Q1959" s="181">
        <f t="shared" si="113"/>
        <v>436</v>
      </c>
    </row>
    <row r="1960" spans="1:17">
      <c r="A1960" s="60" t="s">
        <v>874</v>
      </c>
      <c r="C1960" s="119">
        <v>129</v>
      </c>
      <c r="D1960" s="7" t="s">
        <v>1498</v>
      </c>
      <c r="F1960" s="8">
        <v>1.8380000000000001</v>
      </c>
      <c r="G1960" s="93">
        <v>8</v>
      </c>
      <c r="H1960" s="4">
        <v>6272</v>
      </c>
      <c r="I1960" s="37"/>
      <c r="J1960" s="131">
        <v>6272</v>
      </c>
      <c r="K1960" s="143">
        <f t="shared" si="114"/>
        <v>0</v>
      </c>
      <c r="L1960" s="152">
        <v>42867</v>
      </c>
      <c r="N1960" s="161">
        <v>4374</v>
      </c>
      <c r="O1960" s="171">
        <v>0</v>
      </c>
      <c r="P1960" s="13">
        <v>250</v>
      </c>
      <c r="Q1960" s="181">
        <f t="shared" si="113"/>
        <v>1648</v>
      </c>
    </row>
    <row r="1961" spans="1:17">
      <c r="A1961" s="60" t="s">
        <v>874</v>
      </c>
      <c r="C1961" s="119">
        <v>130</v>
      </c>
      <c r="D1961" s="7" t="s">
        <v>1499</v>
      </c>
      <c r="F1961" s="8">
        <v>1.478</v>
      </c>
      <c r="G1961" s="93">
        <v>8</v>
      </c>
      <c r="H1961" s="4">
        <v>5073</v>
      </c>
      <c r="I1961" s="37"/>
      <c r="J1961" s="131">
        <v>5073</v>
      </c>
      <c r="K1961" s="143">
        <f t="shared" si="114"/>
        <v>0</v>
      </c>
      <c r="L1961" s="152">
        <v>42867</v>
      </c>
      <c r="N1961" s="161">
        <v>3517</v>
      </c>
      <c r="O1961" s="171">
        <v>0</v>
      </c>
      <c r="P1961" s="13">
        <v>250</v>
      </c>
      <c r="Q1961" s="181">
        <f t="shared" si="113"/>
        <v>1306</v>
      </c>
    </row>
    <row r="1962" spans="1:17">
      <c r="A1962" s="60" t="s">
        <v>874</v>
      </c>
      <c r="C1962" s="119">
        <v>131</v>
      </c>
      <c r="D1962" s="7" t="s">
        <v>1282</v>
      </c>
      <c r="F1962" s="8">
        <v>0.95299999999999996</v>
      </c>
      <c r="G1962" s="93">
        <v>5</v>
      </c>
      <c r="H1962" s="4">
        <v>2780</v>
      </c>
      <c r="I1962" s="37"/>
      <c r="J1962" s="131">
        <v>2780</v>
      </c>
      <c r="K1962" s="143">
        <f t="shared" si="114"/>
        <v>0</v>
      </c>
      <c r="L1962" s="152">
        <v>42867</v>
      </c>
      <c r="N1962" s="161">
        <v>2380</v>
      </c>
      <c r="O1962" s="171">
        <v>0</v>
      </c>
      <c r="P1962" s="13">
        <v>250</v>
      </c>
      <c r="Q1962" s="181">
        <f t="shared" si="113"/>
        <v>150</v>
      </c>
    </row>
    <row r="1963" spans="1:17">
      <c r="A1963" s="60" t="s">
        <v>874</v>
      </c>
      <c r="C1963" s="119">
        <v>132</v>
      </c>
      <c r="D1963" s="7" t="s">
        <v>1500</v>
      </c>
      <c r="F1963" s="8">
        <v>1.431</v>
      </c>
      <c r="G1963" s="93">
        <v>7</v>
      </c>
      <c r="H1963" s="4">
        <v>2597</v>
      </c>
      <c r="I1963" s="37"/>
      <c r="J1963" s="131">
        <v>2597</v>
      </c>
      <c r="K1963" s="143">
        <f t="shared" si="114"/>
        <v>0</v>
      </c>
      <c r="L1963" s="152">
        <v>42867</v>
      </c>
      <c r="N1963" s="161">
        <v>1875</v>
      </c>
      <c r="O1963" s="171">
        <v>0</v>
      </c>
      <c r="P1963" s="13">
        <v>250</v>
      </c>
      <c r="Q1963" s="181">
        <f t="shared" si="113"/>
        <v>472</v>
      </c>
    </row>
    <row r="1964" spans="1:17">
      <c r="A1964" s="60" t="s">
        <v>874</v>
      </c>
      <c r="C1964" s="119">
        <v>133</v>
      </c>
      <c r="D1964" s="7" t="s">
        <v>1019</v>
      </c>
      <c r="F1964" s="8">
        <v>1.415</v>
      </c>
      <c r="G1964" s="93">
        <v>7</v>
      </c>
      <c r="H1964" s="4">
        <v>2569</v>
      </c>
      <c r="I1964" s="37"/>
      <c r="J1964" s="131">
        <v>2569</v>
      </c>
      <c r="K1964" s="143">
        <f t="shared" si="114"/>
        <v>0</v>
      </c>
      <c r="L1964" s="152">
        <v>42867</v>
      </c>
      <c r="N1964" s="161">
        <v>1853</v>
      </c>
      <c r="O1964" s="171">
        <v>0</v>
      </c>
      <c r="P1964" s="13">
        <v>250</v>
      </c>
      <c r="Q1964" s="181">
        <f t="shared" si="113"/>
        <v>466</v>
      </c>
    </row>
    <row r="1965" spans="1:17">
      <c r="A1965" s="60" t="s">
        <v>874</v>
      </c>
      <c r="C1965" s="119">
        <v>134</v>
      </c>
      <c r="D1965" s="7" t="s">
        <v>470</v>
      </c>
      <c r="F1965" s="8">
        <v>1.6559999999999999</v>
      </c>
      <c r="G1965" s="93">
        <v>2</v>
      </c>
      <c r="H1965" s="4">
        <v>6312</v>
      </c>
      <c r="I1965" s="37"/>
      <c r="J1965" s="131">
        <v>6312</v>
      </c>
      <c r="K1965" s="143">
        <f t="shared" si="114"/>
        <v>0</v>
      </c>
      <c r="L1965" s="152">
        <v>42867</v>
      </c>
      <c r="N1965" s="161">
        <v>4812</v>
      </c>
      <c r="O1965" s="171">
        <v>0</v>
      </c>
      <c r="P1965" s="13">
        <v>500</v>
      </c>
      <c r="Q1965" s="181">
        <f t="shared" si="113"/>
        <v>1000</v>
      </c>
    </row>
    <row r="1966" spans="1:17">
      <c r="A1966" s="60" t="s">
        <v>874</v>
      </c>
      <c r="C1966" s="119">
        <v>135</v>
      </c>
      <c r="D1966" s="7" t="s">
        <v>470</v>
      </c>
      <c r="F1966" s="8">
        <v>1.776</v>
      </c>
      <c r="G1966" s="93">
        <v>2</v>
      </c>
      <c r="H1966" s="4">
        <v>6552</v>
      </c>
      <c r="I1966" s="37"/>
      <c r="J1966" s="131">
        <v>6552</v>
      </c>
      <c r="K1966" s="143">
        <f t="shared" si="114"/>
        <v>0</v>
      </c>
      <c r="L1966" s="152">
        <v>42867</v>
      </c>
      <c r="N1966" s="161">
        <v>5052</v>
      </c>
      <c r="O1966" s="171">
        <v>0</v>
      </c>
      <c r="P1966" s="13">
        <v>500</v>
      </c>
      <c r="Q1966" s="181">
        <f t="shared" si="113"/>
        <v>1000</v>
      </c>
    </row>
    <row r="1967" spans="1:17">
      <c r="A1967" s="5" t="s">
        <v>465</v>
      </c>
      <c r="B1967" s="68" t="s">
        <v>1483</v>
      </c>
      <c r="C1967" s="119">
        <v>136</v>
      </c>
      <c r="D1967" s="7" t="s">
        <v>1462</v>
      </c>
      <c r="F1967" s="8">
        <v>1.1399999999999999</v>
      </c>
      <c r="G1967" s="93">
        <v>9</v>
      </c>
      <c r="H1967" s="4">
        <v>2543</v>
      </c>
      <c r="J1967" s="131">
        <v>2543</v>
      </c>
      <c r="K1967" s="143">
        <f t="shared" si="114"/>
        <v>0</v>
      </c>
      <c r="L1967" s="152">
        <v>42867</v>
      </c>
      <c r="M1967" s="10">
        <v>42888</v>
      </c>
      <c r="N1967" s="161">
        <v>2086</v>
      </c>
      <c r="O1967" s="171">
        <f>F1967*150</f>
        <v>170.99999999999997</v>
      </c>
      <c r="Q1967" s="181">
        <f t="shared" si="113"/>
        <v>286</v>
      </c>
    </row>
    <row r="1968" spans="1:17">
      <c r="A1968" s="60" t="s">
        <v>874</v>
      </c>
      <c r="C1968" s="119">
        <v>137</v>
      </c>
      <c r="D1968" s="7" t="s">
        <v>1501</v>
      </c>
      <c r="F1968" s="8">
        <v>1.2</v>
      </c>
      <c r="G1968" s="93">
        <v>7</v>
      </c>
      <c r="H1968" s="4">
        <v>2866</v>
      </c>
      <c r="I1968" s="37"/>
      <c r="J1968" s="131">
        <v>2866</v>
      </c>
      <c r="K1968" s="143">
        <f t="shared" si="114"/>
        <v>0</v>
      </c>
      <c r="L1968" s="152">
        <v>42870</v>
      </c>
      <c r="N1968" s="161">
        <v>2256</v>
      </c>
      <c r="O1968" s="171">
        <v>0</v>
      </c>
      <c r="P1968" s="13">
        <v>250</v>
      </c>
      <c r="Q1968" s="181">
        <f t="shared" si="113"/>
        <v>360</v>
      </c>
    </row>
    <row r="1969" spans="1:17">
      <c r="A1969" s="5" t="s">
        <v>1275</v>
      </c>
      <c r="C1969" s="119">
        <v>138</v>
      </c>
      <c r="D1969" s="7" t="s">
        <v>1502</v>
      </c>
      <c r="F1969" s="8">
        <v>2.7069999999999999</v>
      </c>
      <c r="G1969" s="93">
        <v>10</v>
      </c>
      <c r="H1969" s="4">
        <v>10828</v>
      </c>
      <c r="J1969" s="131">
        <v>10828</v>
      </c>
      <c r="K1969" s="143">
        <f t="shared" si="114"/>
        <v>0</v>
      </c>
      <c r="L1969" s="152">
        <v>42871</v>
      </c>
      <c r="M1969" s="10">
        <v>42919</v>
      </c>
      <c r="N1969" s="161">
        <v>9014</v>
      </c>
      <c r="O1969" s="171">
        <f t="shared" ref="O1969:O1975" si="116">F1969*150</f>
        <v>406.04999999999995</v>
      </c>
      <c r="P1969" s="13">
        <v>250</v>
      </c>
      <c r="Q1969" s="181">
        <f t="shared" si="113"/>
        <v>1157.95</v>
      </c>
    </row>
    <row r="1970" spans="1:17">
      <c r="A1970" s="5" t="s">
        <v>1275</v>
      </c>
      <c r="C1970" s="119">
        <v>139</v>
      </c>
      <c r="D1970" s="7" t="s">
        <v>1502</v>
      </c>
      <c r="F1970" s="8">
        <v>1.8080000000000001</v>
      </c>
      <c r="G1970" s="93">
        <v>4</v>
      </c>
      <c r="H1970" s="4">
        <v>12658</v>
      </c>
      <c r="J1970" s="131">
        <v>12658</v>
      </c>
      <c r="K1970" s="143">
        <f t="shared" si="114"/>
        <v>0</v>
      </c>
      <c r="L1970" s="152">
        <v>42871</v>
      </c>
      <c r="M1970" s="10">
        <v>42919</v>
      </c>
      <c r="N1970" s="161">
        <v>10678</v>
      </c>
      <c r="O1970" s="171">
        <f t="shared" si="116"/>
        <v>271.2</v>
      </c>
      <c r="P1970" s="13">
        <v>250</v>
      </c>
      <c r="Q1970" s="181">
        <f t="shared" si="113"/>
        <v>1458.8</v>
      </c>
    </row>
    <row r="1971" spans="1:17">
      <c r="A1971" s="5" t="s">
        <v>1275</v>
      </c>
      <c r="C1971" s="119">
        <v>140</v>
      </c>
      <c r="D1971" s="7" t="s">
        <v>1097</v>
      </c>
      <c r="F1971" s="8">
        <v>1.6679999999999999</v>
      </c>
      <c r="G1971" s="93">
        <v>6</v>
      </c>
      <c r="H1971" s="4">
        <v>3437</v>
      </c>
      <c r="J1971" s="131">
        <v>3437</v>
      </c>
      <c r="K1971" s="143">
        <f t="shared" ref="K1971:K1991" si="117">H1971-J1971</f>
        <v>0</v>
      </c>
      <c r="L1971" s="152">
        <v>42871</v>
      </c>
      <c r="N1971" s="161">
        <v>2685</v>
      </c>
      <c r="O1971" s="171">
        <f t="shared" si="116"/>
        <v>250.2</v>
      </c>
      <c r="Q1971" s="181">
        <f t="shared" si="113"/>
        <v>501.8</v>
      </c>
    </row>
    <row r="1972" spans="1:17">
      <c r="A1972" s="5" t="s">
        <v>1275</v>
      </c>
      <c r="C1972" s="119">
        <v>141</v>
      </c>
      <c r="D1972" s="7" t="s">
        <v>1318</v>
      </c>
      <c r="F1972" s="8">
        <v>2.1619999999999999</v>
      </c>
      <c r="G1972" s="93">
        <v>10</v>
      </c>
      <c r="H1972" s="4">
        <v>4453</v>
      </c>
      <c r="J1972" s="131">
        <v>4453</v>
      </c>
      <c r="K1972" s="143">
        <f t="shared" si="117"/>
        <v>0</v>
      </c>
      <c r="L1972" s="152">
        <v>42871</v>
      </c>
      <c r="N1972" s="161">
        <v>3956</v>
      </c>
      <c r="O1972" s="171">
        <f t="shared" si="116"/>
        <v>324.3</v>
      </c>
      <c r="Q1972" s="181">
        <f t="shared" si="113"/>
        <v>172.7</v>
      </c>
    </row>
    <row r="1973" spans="1:17">
      <c r="A1973" s="5" t="s">
        <v>181</v>
      </c>
      <c r="C1973" s="119">
        <v>142</v>
      </c>
      <c r="D1973" s="7" t="s">
        <v>1503</v>
      </c>
      <c r="F1973" s="8">
        <v>1.742</v>
      </c>
      <c r="G1973" s="93">
        <v>9</v>
      </c>
      <c r="H1973" s="4">
        <v>3884</v>
      </c>
      <c r="J1973" s="131">
        <v>3884</v>
      </c>
      <c r="K1973" s="143">
        <f t="shared" si="117"/>
        <v>0</v>
      </c>
      <c r="L1973" s="152">
        <v>42871</v>
      </c>
      <c r="N1973" s="161">
        <v>3187</v>
      </c>
      <c r="O1973" s="171">
        <f t="shared" si="116"/>
        <v>261.3</v>
      </c>
      <c r="Q1973" s="181">
        <f t="shared" si="113"/>
        <v>435.7</v>
      </c>
    </row>
    <row r="1974" spans="1:17">
      <c r="A1974" s="5" t="s">
        <v>181</v>
      </c>
      <c r="C1974" s="119">
        <v>143</v>
      </c>
      <c r="D1974" s="7" t="s">
        <v>1504</v>
      </c>
      <c r="F1974" s="8">
        <v>1.387</v>
      </c>
      <c r="G1974" s="93">
        <v>7</v>
      </c>
      <c r="H1974" s="4">
        <v>3093</v>
      </c>
      <c r="J1974" s="131">
        <v>3093</v>
      </c>
      <c r="K1974" s="143">
        <f t="shared" si="117"/>
        <v>0</v>
      </c>
      <c r="L1974" s="152">
        <v>42871</v>
      </c>
      <c r="N1974" s="161">
        <v>2538</v>
      </c>
      <c r="O1974" s="171">
        <f t="shared" si="116"/>
        <v>208.05</v>
      </c>
      <c r="Q1974" s="181">
        <f t="shared" si="113"/>
        <v>346.95</v>
      </c>
    </row>
    <row r="1975" spans="1:17">
      <c r="A1975" s="5" t="s">
        <v>1505</v>
      </c>
      <c r="B1975" s="68" t="s">
        <v>1506</v>
      </c>
      <c r="C1975" s="119">
        <v>144</v>
      </c>
      <c r="D1975" s="7" t="s">
        <v>1360</v>
      </c>
      <c r="F1975" s="8">
        <v>4.5330000000000004</v>
      </c>
      <c r="G1975" s="93">
        <v>21</v>
      </c>
      <c r="H1975" s="4">
        <v>13576</v>
      </c>
      <c r="J1975" s="131">
        <v>13576</v>
      </c>
      <c r="K1975" s="143">
        <f t="shared" si="117"/>
        <v>0</v>
      </c>
      <c r="L1975" s="152">
        <v>42872</v>
      </c>
      <c r="N1975" s="161">
        <v>9748</v>
      </c>
      <c r="O1975" s="171">
        <f t="shared" si="116"/>
        <v>679.95</v>
      </c>
      <c r="Q1975" s="181">
        <f t="shared" si="113"/>
        <v>3148.05</v>
      </c>
    </row>
    <row r="1976" spans="1:17">
      <c r="A1976" s="60" t="s">
        <v>1466</v>
      </c>
      <c r="C1976" s="119">
        <v>145</v>
      </c>
      <c r="D1976" s="7" t="s">
        <v>1174</v>
      </c>
      <c r="F1976" s="8">
        <v>8.4260000000000002</v>
      </c>
      <c r="G1976" s="93">
        <v>29</v>
      </c>
      <c r="H1976" s="4">
        <v>23904</v>
      </c>
      <c r="J1976" s="131">
        <v>23904</v>
      </c>
      <c r="K1976" s="143">
        <f t="shared" si="117"/>
        <v>0</v>
      </c>
      <c r="L1976" s="152">
        <v>42873</v>
      </c>
      <c r="N1976" s="161">
        <v>18207</v>
      </c>
      <c r="O1976" s="171">
        <v>0</v>
      </c>
      <c r="P1976" s="13">
        <v>1000</v>
      </c>
      <c r="Q1976" s="181">
        <f t="shared" si="113"/>
        <v>4697</v>
      </c>
    </row>
    <row r="1977" spans="1:17">
      <c r="A1977" s="5" t="s">
        <v>1507</v>
      </c>
      <c r="C1977" s="119">
        <v>146</v>
      </c>
      <c r="D1977" s="7" t="s">
        <v>1423</v>
      </c>
      <c r="F1977" s="8">
        <v>1.9370000000000001</v>
      </c>
      <c r="G1977" s="93">
        <v>8</v>
      </c>
      <c r="H1977" s="4">
        <v>5385</v>
      </c>
      <c r="J1977" s="131">
        <v>5385</v>
      </c>
      <c r="K1977" s="143">
        <f t="shared" si="117"/>
        <v>0</v>
      </c>
      <c r="L1977" s="152">
        <v>42878</v>
      </c>
      <c r="M1977" s="10">
        <v>42919</v>
      </c>
      <c r="N1977" s="161">
        <v>4610</v>
      </c>
      <c r="O1977" s="171">
        <f>F1977*150</f>
        <v>290.55</v>
      </c>
      <c r="Q1977" s="181">
        <f t="shared" si="113"/>
        <v>484.45</v>
      </c>
    </row>
    <row r="1978" spans="1:17">
      <c r="A1978" s="5" t="s">
        <v>1507</v>
      </c>
      <c r="C1978" s="119">
        <v>147</v>
      </c>
      <c r="D1978" s="7" t="s">
        <v>1351</v>
      </c>
      <c r="F1978" s="8">
        <v>1.871</v>
      </c>
      <c r="G1978" s="93">
        <v>11</v>
      </c>
      <c r="H1978" s="4">
        <v>4173</v>
      </c>
      <c r="J1978" s="131">
        <v>4173</v>
      </c>
      <c r="K1978" s="143">
        <f t="shared" si="117"/>
        <v>0</v>
      </c>
      <c r="L1978" s="152">
        <v>42878</v>
      </c>
      <c r="M1978" s="10">
        <v>42919</v>
      </c>
      <c r="N1978" s="161">
        <v>3424</v>
      </c>
      <c r="O1978" s="171">
        <f>F1978*150</f>
        <v>280.64999999999998</v>
      </c>
      <c r="Q1978" s="181">
        <f t="shared" si="113"/>
        <v>468.35</v>
      </c>
    </row>
    <row r="1979" spans="1:17">
      <c r="A1979" s="5" t="s">
        <v>1275</v>
      </c>
      <c r="C1979" s="119">
        <v>148</v>
      </c>
      <c r="D1979" s="7" t="s">
        <v>1470</v>
      </c>
      <c r="F1979" s="8">
        <v>2.6040000000000001</v>
      </c>
      <c r="G1979" s="93">
        <v>4</v>
      </c>
      <c r="H1979" s="4">
        <v>7239</v>
      </c>
      <c r="J1979" s="131">
        <v>7239</v>
      </c>
      <c r="K1979" s="143">
        <f t="shared" si="117"/>
        <v>0</v>
      </c>
      <c r="L1979" s="152">
        <v>42879</v>
      </c>
      <c r="N1979" s="161">
        <v>6197</v>
      </c>
      <c r="O1979" s="171">
        <f>F1979*150</f>
        <v>390.6</v>
      </c>
      <c r="Q1979" s="181">
        <f t="shared" si="113"/>
        <v>651.4</v>
      </c>
    </row>
    <row r="1980" spans="1:17">
      <c r="A1980" s="60" t="s">
        <v>874</v>
      </c>
      <c r="C1980" s="119">
        <v>149</v>
      </c>
      <c r="D1980" s="7" t="s">
        <v>1258</v>
      </c>
      <c r="F1980" s="8">
        <v>1.7629999999999999</v>
      </c>
      <c r="G1980" s="93">
        <v>8</v>
      </c>
      <c r="H1980" s="4">
        <v>4170</v>
      </c>
      <c r="J1980" s="131">
        <v>4170</v>
      </c>
      <c r="K1980" s="143">
        <f t="shared" si="117"/>
        <v>0</v>
      </c>
      <c r="L1980" s="152">
        <v>42879</v>
      </c>
      <c r="N1980" s="161">
        <v>3314</v>
      </c>
      <c r="O1980" s="171">
        <v>0</v>
      </c>
      <c r="P1980" s="13">
        <v>250</v>
      </c>
      <c r="Q1980" s="181">
        <f t="shared" si="113"/>
        <v>606</v>
      </c>
    </row>
    <row r="1981" spans="1:17">
      <c r="A1981" s="60" t="s">
        <v>874</v>
      </c>
      <c r="C1981" s="119">
        <v>150</v>
      </c>
      <c r="D1981" s="7" t="s">
        <v>1072</v>
      </c>
      <c r="F1981" s="8">
        <v>2.161</v>
      </c>
      <c r="G1981" s="93">
        <v>8</v>
      </c>
      <c r="H1981" s="4">
        <v>5877</v>
      </c>
      <c r="J1981" s="131">
        <v>5877</v>
      </c>
      <c r="K1981" s="143">
        <f t="shared" si="117"/>
        <v>0</v>
      </c>
      <c r="L1981" s="152">
        <v>42879</v>
      </c>
      <c r="N1981" s="161">
        <v>4862</v>
      </c>
      <c r="O1981" s="171">
        <v>0</v>
      </c>
      <c r="P1981" s="13">
        <v>250</v>
      </c>
      <c r="Q1981" s="181">
        <f t="shared" si="113"/>
        <v>765</v>
      </c>
    </row>
    <row r="1982" spans="1:17">
      <c r="A1982" s="60" t="s">
        <v>874</v>
      </c>
      <c r="C1982" s="119">
        <v>151</v>
      </c>
      <c r="D1982" s="7" t="s">
        <v>470</v>
      </c>
      <c r="F1982" s="8">
        <v>2.16</v>
      </c>
      <c r="G1982" s="93">
        <v>2</v>
      </c>
      <c r="H1982" s="4">
        <v>8475</v>
      </c>
      <c r="J1982" s="131">
        <v>8475</v>
      </c>
      <c r="K1982" s="143">
        <f t="shared" si="117"/>
        <v>0</v>
      </c>
      <c r="L1982" s="152">
        <v>42879</v>
      </c>
      <c r="N1982" s="161">
        <v>5532</v>
      </c>
      <c r="O1982" s="171">
        <v>0</v>
      </c>
      <c r="P1982" s="13">
        <v>1000</v>
      </c>
      <c r="Q1982" s="181">
        <f t="shared" si="113"/>
        <v>1943</v>
      </c>
    </row>
    <row r="1983" spans="1:17">
      <c r="A1983" s="5" t="s">
        <v>1508</v>
      </c>
      <c r="B1983" s="68" t="s">
        <v>1509</v>
      </c>
      <c r="C1983" s="119">
        <v>152</v>
      </c>
      <c r="D1983" s="7" t="s">
        <v>1263</v>
      </c>
      <c r="F1983" s="8">
        <v>2.9159999999999999</v>
      </c>
      <c r="G1983" s="93">
        <v>4</v>
      </c>
      <c r="H1983" s="4">
        <v>6648</v>
      </c>
      <c r="J1983" s="131">
        <v>6648</v>
      </c>
      <c r="K1983" s="143">
        <f t="shared" si="117"/>
        <v>0</v>
      </c>
      <c r="L1983" s="152">
        <v>42891</v>
      </c>
      <c r="N1983" s="161">
        <v>5478</v>
      </c>
      <c r="O1983" s="171">
        <f>F1983*150</f>
        <v>437.4</v>
      </c>
      <c r="Q1983" s="181">
        <f t="shared" si="113"/>
        <v>732.6</v>
      </c>
    </row>
    <row r="1984" spans="1:17">
      <c r="A1984" s="5" t="s">
        <v>1275</v>
      </c>
      <c r="C1984" s="119">
        <v>153</v>
      </c>
      <c r="D1984" s="7" t="s">
        <v>1511</v>
      </c>
      <c r="F1984" s="8">
        <v>3.44</v>
      </c>
      <c r="G1984" s="93">
        <v>11</v>
      </c>
      <c r="H1984" s="4">
        <v>8704</v>
      </c>
      <c r="J1984" s="131">
        <v>8704</v>
      </c>
      <c r="K1984" s="143">
        <f t="shared" si="117"/>
        <v>0</v>
      </c>
      <c r="L1984" s="152">
        <v>42892</v>
      </c>
      <c r="N1984" s="161">
        <v>7327</v>
      </c>
      <c r="O1984" s="171">
        <f>F1984*150</f>
        <v>516</v>
      </c>
      <c r="Q1984" s="181">
        <f t="shared" si="113"/>
        <v>861</v>
      </c>
    </row>
    <row r="1985" spans="1:17">
      <c r="A1985" s="5" t="s">
        <v>1275</v>
      </c>
      <c r="B1985" s="68" t="s">
        <v>1356</v>
      </c>
      <c r="C1985" s="119">
        <v>154</v>
      </c>
      <c r="D1985" s="7" t="s">
        <v>1510</v>
      </c>
      <c r="F1985" s="8">
        <v>2.879</v>
      </c>
      <c r="G1985" s="93">
        <v>14</v>
      </c>
      <c r="H1985" s="4">
        <v>7284</v>
      </c>
      <c r="J1985" s="131">
        <v>7284</v>
      </c>
      <c r="K1985" s="143">
        <f t="shared" si="117"/>
        <v>0</v>
      </c>
      <c r="L1985" s="152">
        <v>42893</v>
      </c>
      <c r="N1985" s="161">
        <v>6132</v>
      </c>
      <c r="O1985" s="171">
        <f>F1985*150</f>
        <v>431.85</v>
      </c>
      <c r="Q1985" s="181">
        <f t="shared" si="113"/>
        <v>720.15</v>
      </c>
    </row>
    <row r="1986" spans="1:17">
      <c r="A1986" s="5" t="s">
        <v>1512</v>
      </c>
      <c r="C1986" s="119">
        <v>155</v>
      </c>
      <c r="D1986" s="7" t="s">
        <v>1450</v>
      </c>
      <c r="F1986" s="8">
        <v>1.6890000000000001</v>
      </c>
      <c r="G1986" s="93">
        <v>9</v>
      </c>
      <c r="H1986" s="4">
        <v>3828</v>
      </c>
      <c r="I1986" s="37" t="s">
        <v>1593</v>
      </c>
      <c r="J1986" s="131">
        <v>3828</v>
      </c>
      <c r="K1986" s="143">
        <f t="shared" si="117"/>
        <v>0</v>
      </c>
      <c r="L1986" s="152">
        <v>42891</v>
      </c>
      <c r="N1986" s="161">
        <v>2719</v>
      </c>
      <c r="O1986" s="171">
        <f>F1986*150</f>
        <v>253.35000000000002</v>
      </c>
      <c r="P1986" s="13">
        <v>250</v>
      </c>
      <c r="Q1986" s="181">
        <f t="shared" si="113"/>
        <v>605.65</v>
      </c>
    </row>
    <row r="1987" spans="1:17">
      <c r="A1987" s="60" t="s">
        <v>1513</v>
      </c>
      <c r="C1987" s="119">
        <v>156</v>
      </c>
      <c r="D1987" s="7" t="s">
        <v>1318</v>
      </c>
      <c r="F1987" s="8">
        <v>6.1539999999999999</v>
      </c>
      <c r="G1987" s="93">
        <v>14</v>
      </c>
      <c r="H1987" s="4">
        <v>12996</v>
      </c>
      <c r="I1987" s="37" t="s">
        <v>1593</v>
      </c>
      <c r="J1987" s="131">
        <v>12996</v>
      </c>
      <c r="K1987" s="143">
        <f t="shared" si="117"/>
        <v>0</v>
      </c>
      <c r="L1987" s="152">
        <v>42891</v>
      </c>
      <c r="N1987" s="161">
        <v>9793</v>
      </c>
      <c r="O1987" s="171">
        <v>0</v>
      </c>
      <c r="P1987" s="13">
        <v>750</v>
      </c>
      <c r="Q1987" s="181">
        <f t="shared" si="113"/>
        <v>2453</v>
      </c>
    </row>
    <row r="1988" spans="1:17">
      <c r="A1988" s="60" t="s">
        <v>1513</v>
      </c>
      <c r="C1988" s="119">
        <v>157</v>
      </c>
      <c r="D1988" s="7" t="s">
        <v>644</v>
      </c>
      <c r="F1988" s="8">
        <v>1.302</v>
      </c>
      <c r="G1988" s="93">
        <v>8</v>
      </c>
      <c r="H1988" s="4">
        <v>2842</v>
      </c>
      <c r="I1988" s="37" t="s">
        <v>1593</v>
      </c>
      <c r="J1988" s="131">
        <v>2842</v>
      </c>
      <c r="K1988" s="143">
        <f t="shared" si="117"/>
        <v>0</v>
      </c>
      <c r="L1988" s="152">
        <v>42891</v>
      </c>
      <c r="N1988" s="161">
        <v>2070</v>
      </c>
      <c r="O1988" s="171">
        <v>0</v>
      </c>
      <c r="P1988" s="13">
        <v>250</v>
      </c>
      <c r="Q1988" s="181">
        <f t="shared" si="113"/>
        <v>522</v>
      </c>
    </row>
    <row r="1989" spans="1:17">
      <c r="A1989" s="5" t="s">
        <v>1514</v>
      </c>
      <c r="C1989" s="119">
        <v>158</v>
      </c>
      <c r="D1989" s="7" t="s">
        <v>1383</v>
      </c>
      <c r="F1989" s="8">
        <v>0.50600000000000001</v>
      </c>
      <c r="G1989" s="93">
        <v>2</v>
      </c>
      <c r="H1989" s="4">
        <v>2230</v>
      </c>
      <c r="I1989" s="37"/>
      <c r="J1989" s="131">
        <v>2230</v>
      </c>
      <c r="K1989" s="143">
        <f t="shared" si="117"/>
        <v>0</v>
      </c>
      <c r="L1989" s="152">
        <v>42891</v>
      </c>
      <c r="N1989" s="161">
        <v>1388</v>
      </c>
      <c r="O1989" s="171">
        <f t="shared" ref="O1989:O1997" si="118">F1989*150</f>
        <v>75.900000000000006</v>
      </c>
      <c r="Q1989" s="181">
        <f t="shared" si="113"/>
        <v>766.1</v>
      </c>
    </row>
    <row r="1990" spans="1:17">
      <c r="A1990" s="5" t="s">
        <v>921</v>
      </c>
      <c r="B1990" s="68" t="s">
        <v>1439</v>
      </c>
      <c r="C1990" s="119">
        <v>159</v>
      </c>
      <c r="D1990" s="7" t="s">
        <v>1104</v>
      </c>
      <c r="F1990" s="8">
        <v>0.47</v>
      </c>
      <c r="G1990" s="93" t="s">
        <v>524</v>
      </c>
      <c r="H1990" s="4">
        <v>4392</v>
      </c>
      <c r="I1990" s="37"/>
      <c r="J1990" s="131">
        <v>4392</v>
      </c>
      <c r="K1990" s="143">
        <f t="shared" si="117"/>
        <v>0</v>
      </c>
      <c r="L1990" s="152">
        <v>42891</v>
      </c>
      <c r="N1990" s="161">
        <v>3514</v>
      </c>
      <c r="O1990" s="171">
        <f t="shared" si="118"/>
        <v>70.5</v>
      </c>
      <c r="Q1990" s="181">
        <f t="shared" si="113"/>
        <v>807.5</v>
      </c>
    </row>
    <row r="1991" spans="1:17">
      <c r="A1991" s="5" t="s">
        <v>1275</v>
      </c>
      <c r="C1991" s="119">
        <v>160</v>
      </c>
      <c r="D1991" s="7" t="s">
        <v>965</v>
      </c>
      <c r="F1991" s="8">
        <v>0.45300000000000001</v>
      </c>
      <c r="G1991" s="93">
        <v>2</v>
      </c>
      <c r="H1991" s="4">
        <v>2280</v>
      </c>
      <c r="J1991" s="131">
        <v>2280</v>
      </c>
      <c r="K1991" s="143">
        <f t="shared" si="117"/>
        <v>0</v>
      </c>
      <c r="L1991" s="152">
        <v>42891</v>
      </c>
      <c r="N1991" s="161">
        <v>1277</v>
      </c>
      <c r="O1991" s="171">
        <f t="shared" si="118"/>
        <v>67.95</v>
      </c>
      <c r="Q1991" s="181">
        <f t="shared" si="113"/>
        <v>935.05</v>
      </c>
    </row>
    <row r="1992" spans="1:17">
      <c r="A1992" s="5" t="s">
        <v>144</v>
      </c>
      <c r="C1992" s="119">
        <v>161</v>
      </c>
      <c r="D1992" s="7" t="s">
        <v>1515</v>
      </c>
      <c r="F1992" s="8">
        <v>1.212</v>
      </c>
      <c r="G1992" s="93">
        <v>5</v>
      </c>
      <c r="H1992" s="4">
        <v>3370</v>
      </c>
      <c r="J1992" s="131">
        <v>3370</v>
      </c>
      <c r="K1992" s="143">
        <v>0</v>
      </c>
      <c r="L1992" s="152">
        <v>42891</v>
      </c>
      <c r="N1992" s="161">
        <v>2884</v>
      </c>
      <c r="O1992" s="171">
        <f t="shared" si="118"/>
        <v>181.79999999999998</v>
      </c>
      <c r="Q1992" s="181">
        <f t="shared" si="113"/>
        <v>304.20000000000005</v>
      </c>
    </row>
    <row r="1993" spans="1:17">
      <c r="A1993" s="5" t="s">
        <v>144</v>
      </c>
      <c r="C1993" s="119">
        <v>162</v>
      </c>
      <c r="D1993" s="7" t="s">
        <v>1516</v>
      </c>
      <c r="F1993" s="8">
        <v>1.5780000000000001</v>
      </c>
      <c r="G1993" s="93">
        <v>5</v>
      </c>
      <c r="H1993" s="4">
        <v>3251</v>
      </c>
      <c r="J1993" s="131">
        <v>3251</v>
      </c>
      <c r="K1993" s="143">
        <v>0</v>
      </c>
      <c r="L1993" s="152">
        <v>42891</v>
      </c>
      <c r="N1993" s="161">
        <v>2540</v>
      </c>
      <c r="O1993" s="171">
        <f t="shared" si="118"/>
        <v>236.70000000000002</v>
      </c>
      <c r="Q1993" s="181">
        <f t="shared" si="113"/>
        <v>474.29999999999995</v>
      </c>
    </row>
    <row r="1994" spans="1:17">
      <c r="A1994" s="5" t="s">
        <v>144</v>
      </c>
      <c r="C1994" s="119">
        <v>163</v>
      </c>
      <c r="D1994" s="7" t="s">
        <v>1517</v>
      </c>
      <c r="F1994" s="8">
        <v>1.587</v>
      </c>
      <c r="G1994" s="93">
        <v>7</v>
      </c>
      <c r="H1994" s="4">
        <v>3269</v>
      </c>
      <c r="J1994" s="131">
        <v>3269</v>
      </c>
      <c r="K1994" s="143">
        <v>0</v>
      </c>
      <c r="L1994" s="152">
        <v>42891</v>
      </c>
      <c r="N1994" s="161">
        <v>2555</v>
      </c>
      <c r="O1994" s="171">
        <f t="shared" si="118"/>
        <v>238.04999999999998</v>
      </c>
      <c r="Q1994" s="181">
        <f t="shared" ref="Q1994:Q2057" si="119">SUM(H1994-N1994-O1994-P1994)</f>
        <v>475.95000000000005</v>
      </c>
    </row>
    <row r="1995" spans="1:17">
      <c r="A1995" s="5" t="s">
        <v>1519</v>
      </c>
      <c r="B1995" s="68" t="s">
        <v>1521</v>
      </c>
      <c r="C1995" s="119">
        <v>164</v>
      </c>
      <c r="D1995" s="7" t="s">
        <v>1520</v>
      </c>
      <c r="F1995" s="8">
        <v>3.0779999999999998</v>
      </c>
      <c r="G1995" s="93">
        <v>14</v>
      </c>
      <c r="H1995" s="4">
        <v>11650</v>
      </c>
      <c r="J1995" s="131">
        <v>11650</v>
      </c>
      <c r="K1995" s="143">
        <f t="shared" ref="K1995:K2026" si="120">H1995-J1995</f>
        <v>0</v>
      </c>
      <c r="L1995" s="152">
        <v>42893</v>
      </c>
      <c r="N1995" s="161">
        <v>10398</v>
      </c>
      <c r="O1995" s="171">
        <f t="shared" si="118"/>
        <v>461.7</v>
      </c>
      <c r="Q1995" s="181">
        <f t="shared" si="119"/>
        <v>790.3</v>
      </c>
    </row>
    <row r="1996" spans="1:17">
      <c r="A1996" s="5" t="s">
        <v>890</v>
      </c>
      <c r="B1996" s="68" t="s">
        <v>1494</v>
      </c>
      <c r="C1996" s="119">
        <v>165</v>
      </c>
      <c r="D1996" s="7" t="s">
        <v>582</v>
      </c>
      <c r="F1996" s="8">
        <v>0.19</v>
      </c>
      <c r="G1996" s="93">
        <v>2</v>
      </c>
      <c r="H1996" s="4">
        <v>2620</v>
      </c>
      <c r="I1996" s="66"/>
      <c r="J1996" s="131">
        <v>2620</v>
      </c>
      <c r="K1996" s="143">
        <f t="shared" si="120"/>
        <v>0</v>
      </c>
      <c r="L1996" s="152">
        <v>42893</v>
      </c>
      <c r="N1996" s="161">
        <v>1020</v>
      </c>
      <c r="O1996" s="171">
        <f t="shared" si="118"/>
        <v>28.5</v>
      </c>
      <c r="Q1996" s="181">
        <f t="shared" si="119"/>
        <v>1571.5</v>
      </c>
    </row>
    <row r="1997" spans="1:17">
      <c r="A1997" s="5" t="s">
        <v>1518</v>
      </c>
      <c r="C1997" s="119">
        <v>166</v>
      </c>
      <c r="F1997" s="8">
        <v>6.7000000000000004E-2</v>
      </c>
      <c r="G1997" s="93" t="s">
        <v>524</v>
      </c>
      <c r="H1997" s="4">
        <v>1950</v>
      </c>
      <c r="I1997" s="37"/>
      <c r="J1997" s="131">
        <v>1950</v>
      </c>
      <c r="K1997" s="143">
        <f t="shared" si="120"/>
        <v>0</v>
      </c>
      <c r="L1997" s="152">
        <v>42893</v>
      </c>
      <c r="N1997" s="161">
        <v>1800</v>
      </c>
      <c r="O1997" s="171">
        <f t="shared" si="118"/>
        <v>10.050000000000001</v>
      </c>
      <c r="Q1997" s="181">
        <f t="shared" si="119"/>
        <v>139.94999999999999</v>
      </c>
    </row>
    <row r="1998" spans="1:17">
      <c r="A1998" s="60" t="s">
        <v>1513</v>
      </c>
      <c r="C1998" s="119">
        <v>167</v>
      </c>
      <c r="D1998" s="7" t="s">
        <v>1034</v>
      </c>
      <c r="F1998" s="8">
        <v>0.98599999999999999</v>
      </c>
      <c r="G1998" s="93">
        <v>5</v>
      </c>
      <c r="H1998" s="4">
        <v>2800</v>
      </c>
      <c r="I1998" s="37" t="s">
        <v>1593</v>
      </c>
      <c r="J1998" s="131">
        <v>2800</v>
      </c>
      <c r="K1998" s="143">
        <f t="shared" si="120"/>
        <v>0</v>
      </c>
      <c r="L1998" s="152">
        <v>42895</v>
      </c>
      <c r="N1998" s="161">
        <v>2130</v>
      </c>
      <c r="P1998" s="13">
        <v>250</v>
      </c>
      <c r="Q1998" s="181">
        <f t="shared" si="119"/>
        <v>420</v>
      </c>
    </row>
    <row r="1999" spans="1:17">
      <c r="A1999" s="60" t="s">
        <v>1513</v>
      </c>
      <c r="C1999" s="119">
        <v>168</v>
      </c>
      <c r="D1999" s="7" t="s">
        <v>1251</v>
      </c>
      <c r="F1999" s="8">
        <v>0.83599999999999997</v>
      </c>
      <c r="G1999" s="93">
        <v>4</v>
      </c>
      <c r="H1999" s="4">
        <v>2530</v>
      </c>
      <c r="I1999" s="37" t="s">
        <v>1593</v>
      </c>
      <c r="J1999" s="131">
        <v>2530</v>
      </c>
      <c r="K1999" s="143">
        <f t="shared" si="120"/>
        <v>0</v>
      </c>
      <c r="L1999" s="152">
        <v>42895</v>
      </c>
      <c r="N1999" s="161">
        <v>2130</v>
      </c>
      <c r="Q1999" s="181">
        <f t="shared" si="119"/>
        <v>400</v>
      </c>
    </row>
    <row r="2000" spans="1:17">
      <c r="A2000" s="5" t="s">
        <v>1522</v>
      </c>
      <c r="C2000" s="119">
        <v>169</v>
      </c>
      <c r="D2000" s="7" t="s">
        <v>1523</v>
      </c>
      <c r="F2000" s="8">
        <v>6.3040000000000003</v>
      </c>
      <c r="G2000" s="93">
        <v>23</v>
      </c>
      <c r="H2000" s="4">
        <v>14036</v>
      </c>
      <c r="I2000" s="37" t="s">
        <v>1593</v>
      </c>
      <c r="J2000" s="131">
        <v>14036</v>
      </c>
      <c r="K2000" s="143">
        <f t="shared" si="120"/>
        <v>0</v>
      </c>
      <c r="L2000" s="152">
        <v>42895</v>
      </c>
      <c r="N2000" s="161">
        <v>10149</v>
      </c>
      <c r="O2000" s="171">
        <f>F2000*150</f>
        <v>945.6</v>
      </c>
      <c r="P2000" s="13">
        <v>750</v>
      </c>
      <c r="Q2000" s="181">
        <f t="shared" si="119"/>
        <v>2191.4</v>
      </c>
    </row>
    <row r="2001" spans="1:17">
      <c r="A2001" s="5" t="s">
        <v>34</v>
      </c>
      <c r="C2001" s="119">
        <v>170</v>
      </c>
      <c r="D2001" s="7" t="s">
        <v>1145</v>
      </c>
      <c r="F2001" s="8">
        <v>2.585</v>
      </c>
      <c r="G2001" s="93">
        <v>12</v>
      </c>
      <c r="H2001" s="4">
        <v>6849</v>
      </c>
      <c r="J2001" s="131">
        <v>6849</v>
      </c>
      <c r="K2001" s="143">
        <f t="shared" si="120"/>
        <v>0</v>
      </c>
      <c r="L2001" s="152">
        <v>42895</v>
      </c>
      <c r="N2001" s="161">
        <v>4860</v>
      </c>
      <c r="O2001" s="171">
        <f>F2001*150</f>
        <v>387.75</v>
      </c>
      <c r="Q2001" s="181">
        <f t="shared" si="119"/>
        <v>1601.25</v>
      </c>
    </row>
    <row r="2002" spans="1:17">
      <c r="A2002" s="5" t="s">
        <v>34</v>
      </c>
      <c r="C2002" s="119">
        <v>171</v>
      </c>
      <c r="D2002" s="7" t="s">
        <v>1145</v>
      </c>
      <c r="F2002" s="8">
        <v>0.99399999999999999</v>
      </c>
      <c r="G2002" s="93" t="s">
        <v>109</v>
      </c>
      <c r="H2002" s="4">
        <v>6560</v>
      </c>
      <c r="J2002" s="131">
        <v>6560</v>
      </c>
      <c r="K2002" s="143">
        <f t="shared" si="120"/>
        <v>0</v>
      </c>
      <c r="L2002" s="152">
        <v>42895</v>
      </c>
      <c r="N2002" s="161">
        <v>5964</v>
      </c>
      <c r="O2002" s="171">
        <f>F2002*150</f>
        <v>149.1</v>
      </c>
      <c r="Q2002" s="181">
        <f t="shared" si="119"/>
        <v>446.9</v>
      </c>
    </row>
    <row r="2003" spans="1:17">
      <c r="A2003" s="5" t="s">
        <v>1329</v>
      </c>
      <c r="B2003" s="213" t="s">
        <v>1328</v>
      </c>
      <c r="C2003" s="119">
        <v>172</v>
      </c>
      <c r="D2003" s="7" t="s">
        <v>1371</v>
      </c>
      <c r="F2003" s="8">
        <v>4.718</v>
      </c>
      <c r="G2003" s="93">
        <v>22</v>
      </c>
      <c r="H2003" s="4">
        <v>15352</v>
      </c>
      <c r="I2003" s="37" t="s">
        <v>1593</v>
      </c>
      <c r="J2003" s="131">
        <v>15352</v>
      </c>
      <c r="K2003" s="143">
        <f t="shared" si="120"/>
        <v>0</v>
      </c>
      <c r="L2003" s="152">
        <v>42899</v>
      </c>
      <c r="N2003" s="161">
        <v>12478</v>
      </c>
      <c r="O2003" s="171">
        <f>F2003*150</f>
        <v>707.7</v>
      </c>
      <c r="P2003" s="13">
        <v>500</v>
      </c>
      <c r="Q2003" s="181">
        <f t="shared" si="119"/>
        <v>1666.3000000000002</v>
      </c>
    </row>
    <row r="2004" spans="1:17" ht="18.75">
      <c r="A2004" s="67" t="s">
        <v>854</v>
      </c>
      <c r="B2004" s="68">
        <v>9538846779</v>
      </c>
      <c r="C2004" s="119">
        <v>173</v>
      </c>
      <c r="D2004" s="7" t="s">
        <v>1525</v>
      </c>
      <c r="F2004" s="8">
        <v>0.85699999999999998</v>
      </c>
      <c r="G2004" s="93">
        <v>4</v>
      </c>
      <c r="H2004" s="4">
        <v>2060</v>
      </c>
      <c r="J2004" s="131">
        <v>2060</v>
      </c>
      <c r="K2004" s="143">
        <f t="shared" si="120"/>
        <v>0</v>
      </c>
      <c r="L2004" s="152">
        <v>42900</v>
      </c>
      <c r="N2004" s="161">
        <v>1610</v>
      </c>
      <c r="O2004" s="171">
        <f>F2004*150</f>
        <v>128.55000000000001</v>
      </c>
      <c r="Q2004" s="181">
        <f t="shared" si="119"/>
        <v>321.45</v>
      </c>
    </row>
    <row r="2005" spans="1:17">
      <c r="A2005" s="60" t="s">
        <v>1513</v>
      </c>
      <c r="B2005" s="214" t="s">
        <v>1577</v>
      </c>
      <c r="C2005" s="119">
        <v>174</v>
      </c>
      <c r="D2005" s="7" t="s">
        <v>1400</v>
      </c>
      <c r="F2005" s="8">
        <v>1.4970000000000001</v>
      </c>
      <c r="G2005" s="93">
        <v>7</v>
      </c>
      <c r="H2005" s="4">
        <v>3787</v>
      </c>
      <c r="I2005" s="37" t="s">
        <v>1593</v>
      </c>
      <c r="J2005" s="131">
        <v>3787</v>
      </c>
      <c r="K2005" s="143">
        <f t="shared" si="120"/>
        <v>0</v>
      </c>
      <c r="L2005" s="152">
        <v>42900</v>
      </c>
      <c r="N2005" s="161">
        <v>3188</v>
      </c>
      <c r="P2005" s="13">
        <v>250</v>
      </c>
      <c r="Q2005" s="181">
        <f t="shared" si="119"/>
        <v>349</v>
      </c>
    </row>
    <row r="2006" spans="1:17">
      <c r="A2006" s="60" t="s">
        <v>1513</v>
      </c>
      <c r="C2006" s="119">
        <v>175</v>
      </c>
      <c r="D2006" s="7" t="s">
        <v>1400</v>
      </c>
      <c r="F2006" s="8">
        <v>0.90400000000000003</v>
      </c>
      <c r="G2006" s="93" t="s">
        <v>109</v>
      </c>
      <c r="H2006" s="4">
        <v>6329</v>
      </c>
      <c r="I2006" s="37" t="s">
        <v>1593</v>
      </c>
      <c r="J2006" s="131">
        <v>6329</v>
      </c>
      <c r="K2006" s="143">
        <f t="shared" si="120"/>
        <v>0</v>
      </c>
      <c r="L2006" s="152">
        <v>42900</v>
      </c>
      <c r="N2006" s="161">
        <v>5677</v>
      </c>
      <c r="P2006" s="13">
        <v>250</v>
      </c>
      <c r="Q2006" s="181">
        <f t="shared" si="119"/>
        <v>402</v>
      </c>
    </row>
    <row r="2007" spans="1:17">
      <c r="A2007" s="60" t="s">
        <v>1513</v>
      </c>
      <c r="C2007" s="119">
        <v>176</v>
      </c>
      <c r="D2007" s="7" t="s">
        <v>1524</v>
      </c>
      <c r="F2007" s="8">
        <v>0.77500000000000002</v>
      </c>
      <c r="G2007" s="93">
        <v>5</v>
      </c>
      <c r="H2007" s="4">
        <v>3330</v>
      </c>
      <c r="I2007" s="37" t="s">
        <v>1593</v>
      </c>
      <c r="J2007" s="131">
        <v>3330</v>
      </c>
      <c r="K2007" s="143">
        <f t="shared" si="120"/>
        <v>0</v>
      </c>
      <c r="L2007" s="152">
        <v>42900</v>
      </c>
      <c r="N2007" s="161">
        <v>2930</v>
      </c>
      <c r="Q2007" s="181">
        <f t="shared" si="119"/>
        <v>400</v>
      </c>
    </row>
    <row r="2008" spans="1:17">
      <c r="A2008" s="60" t="s">
        <v>1513</v>
      </c>
      <c r="C2008" s="119">
        <v>177</v>
      </c>
      <c r="D2008" s="7" t="s">
        <v>1524</v>
      </c>
      <c r="F2008" s="8">
        <v>0.45200000000000001</v>
      </c>
      <c r="G2008" s="93" t="s">
        <v>524</v>
      </c>
      <c r="H2008" s="4">
        <v>3436</v>
      </c>
      <c r="I2008" s="37" t="s">
        <v>1593</v>
      </c>
      <c r="J2008" s="131">
        <v>3436</v>
      </c>
      <c r="K2008" s="143">
        <f t="shared" si="120"/>
        <v>0</v>
      </c>
      <c r="L2008" s="152">
        <v>42900</v>
      </c>
      <c r="N2008" s="161">
        <v>3109</v>
      </c>
      <c r="Q2008" s="181">
        <f t="shared" si="119"/>
        <v>327</v>
      </c>
    </row>
    <row r="2009" spans="1:17">
      <c r="A2009" s="5" t="s">
        <v>417</v>
      </c>
      <c r="C2009" s="119">
        <v>178</v>
      </c>
      <c r="D2009" s="7" t="s">
        <v>1526</v>
      </c>
      <c r="F2009" s="8">
        <v>2.0499999999999998</v>
      </c>
      <c r="G2009" s="93">
        <v>5</v>
      </c>
      <c r="H2009" s="4">
        <v>4572</v>
      </c>
      <c r="I2009" s="37" t="s">
        <v>1593</v>
      </c>
      <c r="J2009" s="131">
        <v>4572</v>
      </c>
      <c r="K2009" s="143">
        <f t="shared" si="120"/>
        <v>0</v>
      </c>
      <c r="L2009" s="152">
        <v>42900</v>
      </c>
      <c r="N2009" s="161">
        <v>3752</v>
      </c>
      <c r="O2009" s="171">
        <f t="shared" ref="O2009:O2015" si="121">F2009*150</f>
        <v>307.5</v>
      </c>
      <c r="Q2009" s="181">
        <f t="shared" si="119"/>
        <v>512.5</v>
      </c>
    </row>
    <row r="2010" spans="1:17">
      <c r="A2010" s="5" t="s">
        <v>1507</v>
      </c>
      <c r="B2010" s="68" t="s">
        <v>1527</v>
      </c>
      <c r="C2010" s="119">
        <v>179</v>
      </c>
      <c r="D2010" s="7" t="s">
        <v>646</v>
      </c>
      <c r="F2010" s="8">
        <v>6.5110000000000001</v>
      </c>
      <c r="G2010" s="93">
        <v>26</v>
      </c>
      <c r="H2010" s="4">
        <v>14519</v>
      </c>
      <c r="I2010" s="66"/>
      <c r="J2010" s="131">
        <v>14519</v>
      </c>
      <c r="K2010" s="143">
        <f t="shared" si="120"/>
        <v>0</v>
      </c>
      <c r="L2010" s="152">
        <v>42900</v>
      </c>
      <c r="M2010" s="10">
        <v>42919</v>
      </c>
      <c r="N2010" s="161">
        <v>8985</v>
      </c>
      <c r="O2010" s="171">
        <f t="shared" si="121"/>
        <v>976.65</v>
      </c>
      <c r="Q2010" s="181">
        <f t="shared" si="119"/>
        <v>4557.3500000000004</v>
      </c>
    </row>
    <row r="2011" spans="1:17">
      <c r="A2011" s="5" t="s">
        <v>1507</v>
      </c>
      <c r="B2011" s="68" t="s">
        <v>1527</v>
      </c>
      <c r="C2011" s="119">
        <v>180</v>
      </c>
      <c r="D2011" s="7" t="s">
        <v>547</v>
      </c>
      <c r="F2011" s="8">
        <v>1.6479999999999999</v>
      </c>
      <c r="G2011" s="93">
        <v>7</v>
      </c>
      <c r="H2011" s="4">
        <v>3756</v>
      </c>
      <c r="I2011" s="66"/>
      <c r="J2011" s="131">
        <v>3756</v>
      </c>
      <c r="K2011" s="143">
        <f t="shared" si="120"/>
        <v>0</v>
      </c>
      <c r="L2011" s="152">
        <v>42900</v>
      </c>
      <c r="M2011" s="10">
        <v>42919</v>
      </c>
      <c r="N2011" s="161">
        <v>3098</v>
      </c>
      <c r="O2011" s="171">
        <f t="shared" si="121"/>
        <v>247.2</v>
      </c>
      <c r="Q2011" s="181">
        <f t="shared" si="119"/>
        <v>410.8</v>
      </c>
    </row>
    <row r="2012" spans="1:17">
      <c r="A2012" s="5" t="s">
        <v>1507</v>
      </c>
      <c r="B2012" s="68" t="s">
        <v>1527</v>
      </c>
      <c r="C2012" s="119">
        <v>181</v>
      </c>
      <c r="D2012" s="7" t="s">
        <v>1404</v>
      </c>
      <c r="F2012" s="8">
        <v>1.532</v>
      </c>
      <c r="G2012" s="93">
        <v>7</v>
      </c>
      <c r="H2012" s="4">
        <v>3493</v>
      </c>
      <c r="I2012" s="66"/>
      <c r="J2012" s="131">
        <v>3493</v>
      </c>
      <c r="K2012" s="143">
        <f t="shared" si="120"/>
        <v>0</v>
      </c>
      <c r="L2012" s="152">
        <v>42900</v>
      </c>
      <c r="M2012" s="10">
        <v>42919</v>
      </c>
      <c r="N2012" s="161">
        <v>2880</v>
      </c>
      <c r="O2012" s="171">
        <f t="shared" si="121"/>
        <v>229.8</v>
      </c>
      <c r="Q2012" s="181">
        <f t="shared" si="119"/>
        <v>383.2</v>
      </c>
    </row>
    <row r="2013" spans="1:17">
      <c r="A2013" s="5" t="s">
        <v>1507</v>
      </c>
      <c r="B2013" s="68" t="s">
        <v>1527</v>
      </c>
      <c r="C2013" s="119">
        <v>182</v>
      </c>
      <c r="D2013" s="7" t="s">
        <v>540</v>
      </c>
      <c r="F2013" s="8">
        <v>3.5259999999999998</v>
      </c>
      <c r="G2013" s="93">
        <v>15</v>
      </c>
      <c r="H2013" s="4">
        <v>8038</v>
      </c>
      <c r="I2013" s="66"/>
      <c r="J2013" s="131">
        <v>8038</v>
      </c>
      <c r="K2013" s="143">
        <f t="shared" si="120"/>
        <v>0</v>
      </c>
      <c r="L2013" s="152">
        <v>42900</v>
      </c>
      <c r="M2013" s="10">
        <v>42919</v>
      </c>
      <c r="N2013" s="161">
        <v>6628</v>
      </c>
      <c r="O2013" s="171">
        <f t="shared" si="121"/>
        <v>528.9</v>
      </c>
      <c r="Q2013" s="181">
        <f t="shared" si="119"/>
        <v>881.1</v>
      </c>
    </row>
    <row r="2014" spans="1:17">
      <c r="A2014" s="5" t="s">
        <v>412</v>
      </c>
      <c r="B2014" s="68" t="s">
        <v>1250</v>
      </c>
      <c r="C2014" s="119">
        <v>183</v>
      </c>
      <c r="D2014" s="7" t="s">
        <v>1034</v>
      </c>
      <c r="F2014" s="8">
        <v>0.53800000000000003</v>
      </c>
      <c r="G2014" s="93">
        <v>2</v>
      </c>
      <c r="H2014" s="4">
        <v>1250</v>
      </c>
      <c r="K2014" s="143">
        <f t="shared" si="120"/>
        <v>1250</v>
      </c>
      <c r="L2014" s="152">
        <v>42900</v>
      </c>
      <c r="N2014" s="161">
        <v>1718</v>
      </c>
      <c r="O2014" s="171">
        <f t="shared" si="121"/>
        <v>80.7</v>
      </c>
      <c r="Q2014" s="181">
        <f t="shared" si="119"/>
        <v>-548.70000000000005</v>
      </c>
    </row>
    <row r="2015" spans="1:17">
      <c r="A2015" s="5" t="s">
        <v>987</v>
      </c>
      <c r="B2015" s="68" t="s">
        <v>946</v>
      </c>
      <c r="C2015" s="119">
        <v>184</v>
      </c>
      <c r="D2015" s="7" t="s">
        <v>183</v>
      </c>
      <c r="F2015" s="8">
        <v>0.23100000000000001</v>
      </c>
      <c r="G2015" s="93">
        <v>1</v>
      </c>
      <c r="H2015" s="4">
        <v>1667</v>
      </c>
      <c r="J2015" s="131">
        <v>1667</v>
      </c>
      <c r="K2015" s="143">
        <f t="shared" si="120"/>
        <v>0</v>
      </c>
      <c r="L2015" s="152">
        <v>42900</v>
      </c>
      <c r="N2015" s="161">
        <v>651</v>
      </c>
      <c r="O2015" s="171">
        <f t="shared" si="121"/>
        <v>34.65</v>
      </c>
      <c r="Q2015" s="181">
        <f t="shared" si="119"/>
        <v>981.35</v>
      </c>
    </row>
    <row r="2016" spans="1:17">
      <c r="A2016" s="5" t="s">
        <v>1528</v>
      </c>
      <c r="C2016" s="119">
        <v>185</v>
      </c>
      <c r="D2016" s="7" t="s">
        <v>461</v>
      </c>
      <c r="F2016" s="8">
        <v>1.8680000000000001</v>
      </c>
      <c r="G2016" s="93" t="s">
        <v>1530</v>
      </c>
      <c r="H2016" s="4">
        <v>25000</v>
      </c>
      <c r="J2016" s="131">
        <v>25000</v>
      </c>
      <c r="K2016" s="143">
        <f t="shared" si="120"/>
        <v>0</v>
      </c>
      <c r="L2016" s="152">
        <v>42901</v>
      </c>
      <c r="N2016" s="161">
        <v>22740</v>
      </c>
      <c r="O2016" s="171">
        <v>0</v>
      </c>
      <c r="P2016" s="13">
        <v>250</v>
      </c>
      <c r="Q2016" s="181">
        <f t="shared" si="119"/>
        <v>2010</v>
      </c>
    </row>
    <row r="2017" spans="1:17">
      <c r="A2017" s="5" t="s">
        <v>879</v>
      </c>
      <c r="C2017" s="119">
        <v>186</v>
      </c>
      <c r="D2017" s="7" t="s">
        <v>896</v>
      </c>
      <c r="F2017" s="8">
        <v>3.4220000000000002</v>
      </c>
      <c r="G2017" s="93">
        <v>30</v>
      </c>
      <c r="H2017" s="4">
        <v>8777</v>
      </c>
      <c r="I2017" s="19"/>
      <c r="J2017" s="131">
        <v>8777</v>
      </c>
      <c r="K2017" s="143">
        <f t="shared" si="120"/>
        <v>0</v>
      </c>
      <c r="L2017" s="152">
        <v>42901</v>
      </c>
      <c r="M2017" s="10">
        <v>42919</v>
      </c>
      <c r="N2017" s="161">
        <v>6123</v>
      </c>
      <c r="O2017" s="171">
        <f t="shared" ref="O2017:O2041" si="122">F2017*150</f>
        <v>513.30000000000007</v>
      </c>
      <c r="Q2017" s="181">
        <f t="shared" si="119"/>
        <v>2140.6999999999998</v>
      </c>
    </row>
    <row r="2018" spans="1:17">
      <c r="A2018" s="5" t="s">
        <v>1529</v>
      </c>
      <c r="B2018" s="68" t="s">
        <v>1551</v>
      </c>
      <c r="C2018" s="119">
        <v>187</v>
      </c>
      <c r="D2018" s="7" t="s">
        <v>461</v>
      </c>
      <c r="F2018" s="8">
        <v>1.8</v>
      </c>
      <c r="G2018" s="93">
        <v>10</v>
      </c>
      <c r="H2018" s="69">
        <v>7500</v>
      </c>
      <c r="I2018" s="71" t="s">
        <v>1593</v>
      </c>
      <c r="J2018" s="140">
        <v>7500</v>
      </c>
      <c r="K2018" s="143">
        <f t="shared" si="120"/>
        <v>0</v>
      </c>
      <c r="L2018" s="152">
        <v>42901</v>
      </c>
      <c r="N2018" s="161">
        <v>4500</v>
      </c>
      <c r="O2018" s="171">
        <f t="shared" si="122"/>
        <v>270</v>
      </c>
      <c r="Q2018" s="181">
        <f t="shared" si="119"/>
        <v>2730</v>
      </c>
    </row>
    <row r="2019" spans="1:17">
      <c r="A2019" s="5" t="s">
        <v>1531</v>
      </c>
      <c r="C2019" s="116">
        <v>188</v>
      </c>
      <c r="D2019" s="49" t="s">
        <v>1315</v>
      </c>
      <c r="E2019" s="49"/>
      <c r="F2019" s="8">
        <v>7.1660000000000004</v>
      </c>
      <c r="G2019" s="93">
        <v>29</v>
      </c>
      <c r="H2019" s="4">
        <v>39614</v>
      </c>
      <c r="I2019" s="70"/>
      <c r="J2019" s="131">
        <v>39614</v>
      </c>
      <c r="K2019" s="143">
        <f t="shared" si="120"/>
        <v>0</v>
      </c>
      <c r="L2019" s="152">
        <v>42909</v>
      </c>
      <c r="N2019" s="161">
        <v>31944</v>
      </c>
      <c r="O2019" s="171">
        <f t="shared" si="122"/>
        <v>1074.9000000000001</v>
      </c>
      <c r="P2019" s="13">
        <v>500</v>
      </c>
      <c r="Q2019" s="181">
        <f t="shared" si="119"/>
        <v>6095.1</v>
      </c>
    </row>
    <row r="2020" spans="1:17">
      <c r="A2020" s="5" t="s">
        <v>1531</v>
      </c>
      <c r="C2020" s="116">
        <v>189</v>
      </c>
      <c r="D2020" s="49" t="s">
        <v>1315</v>
      </c>
      <c r="E2020" s="49"/>
      <c r="F2020" s="8">
        <v>3.18</v>
      </c>
      <c r="G2020" s="93" t="s">
        <v>1542</v>
      </c>
      <c r="H2020" s="4">
        <v>32358</v>
      </c>
      <c r="I2020" s="37"/>
      <c r="J2020" s="131">
        <v>32358</v>
      </c>
      <c r="K2020" s="143">
        <f t="shared" si="120"/>
        <v>0</v>
      </c>
      <c r="L2020" s="152">
        <v>42909</v>
      </c>
      <c r="N2020" s="161">
        <v>27594</v>
      </c>
      <c r="O2020" s="171">
        <f t="shared" si="122"/>
        <v>477</v>
      </c>
      <c r="P2020" s="13">
        <v>500</v>
      </c>
      <c r="Q2020" s="181">
        <f t="shared" si="119"/>
        <v>3787</v>
      </c>
    </row>
    <row r="2021" spans="1:17">
      <c r="A2021" s="5" t="s">
        <v>1531</v>
      </c>
      <c r="C2021" s="116">
        <v>190</v>
      </c>
      <c r="D2021" s="49" t="s">
        <v>1315</v>
      </c>
      <c r="E2021" s="49"/>
      <c r="F2021" s="8">
        <v>1.1299999999999999</v>
      </c>
      <c r="G2021" s="93" t="s">
        <v>783</v>
      </c>
      <c r="H2021" s="4">
        <v>11341</v>
      </c>
      <c r="I2021" s="37"/>
      <c r="J2021" s="131">
        <v>8607</v>
      </c>
      <c r="K2021" s="143">
        <f t="shared" si="120"/>
        <v>2734</v>
      </c>
      <c r="L2021" s="152">
        <v>42909</v>
      </c>
      <c r="N2021" s="161">
        <v>10287</v>
      </c>
      <c r="O2021" s="171">
        <f t="shared" si="122"/>
        <v>169.49999999999997</v>
      </c>
      <c r="P2021" s="13">
        <v>500</v>
      </c>
      <c r="Q2021" s="181">
        <f t="shared" si="119"/>
        <v>384.5</v>
      </c>
    </row>
    <row r="2022" spans="1:17">
      <c r="A2022" s="5" t="s">
        <v>1507</v>
      </c>
      <c r="B2022" s="68">
        <v>89137511850</v>
      </c>
      <c r="C2022" s="119">
        <v>191</v>
      </c>
      <c r="D2022" s="7" t="s">
        <v>1532</v>
      </c>
      <c r="F2022" s="8">
        <v>0.97799999999999998</v>
      </c>
      <c r="G2022" s="93">
        <v>4</v>
      </c>
      <c r="H2022" s="4">
        <v>2280</v>
      </c>
      <c r="I2022" s="48"/>
      <c r="J2022" s="131">
        <v>2280</v>
      </c>
      <c r="K2022" s="143">
        <f t="shared" si="120"/>
        <v>0</v>
      </c>
      <c r="L2022" s="152">
        <v>42902</v>
      </c>
      <c r="N2022" s="161">
        <v>1880</v>
      </c>
      <c r="O2022" s="171">
        <f t="shared" si="122"/>
        <v>146.69999999999999</v>
      </c>
      <c r="Q2022" s="181">
        <f t="shared" si="119"/>
        <v>253.3</v>
      </c>
    </row>
    <row r="2023" spans="1:17">
      <c r="A2023" s="60" t="s">
        <v>874</v>
      </c>
      <c r="C2023" s="119">
        <v>192</v>
      </c>
      <c r="D2023" s="7" t="s">
        <v>759</v>
      </c>
      <c r="F2023" s="8">
        <v>1.2030000000000001</v>
      </c>
      <c r="G2023" s="93">
        <v>8</v>
      </c>
      <c r="H2023" s="4">
        <v>2628</v>
      </c>
      <c r="I2023" s="66"/>
      <c r="J2023" s="131">
        <v>2021</v>
      </c>
      <c r="K2023" s="143">
        <f t="shared" si="120"/>
        <v>607</v>
      </c>
      <c r="L2023" s="152">
        <v>42902</v>
      </c>
      <c r="N2023" s="161">
        <v>1936</v>
      </c>
      <c r="O2023" s="171">
        <f t="shared" si="122"/>
        <v>180.45000000000002</v>
      </c>
      <c r="P2023" s="13">
        <v>250</v>
      </c>
      <c r="Q2023" s="181">
        <f t="shared" si="119"/>
        <v>261.54999999999995</v>
      </c>
    </row>
    <row r="2024" spans="1:17">
      <c r="A2024" s="60" t="s">
        <v>874</v>
      </c>
      <c r="C2024" s="119">
        <v>193</v>
      </c>
      <c r="D2024" s="7" t="s">
        <v>1114</v>
      </c>
      <c r="F2024" s="8">
        <v>1.268</v>
      </c>
      <c r="G2024" s="93">
        <v>8</v>
      </c>
      <c r="H2024" s="4">
        <v>2979</v>
      </c>
      <c r="I2024" s="66"/>
      <c r="J2024" s="131">
        <v>2979</v>
      </c>
      <c r="K2024" s="143">
        <f t="shared" si="120"/>
        <v>0</v>
      </c>
      <c r="L2024" s="152">
        <v>42902</v>
      </c>
      <c r="N2024" s="161">
        <v>2320</v>
      </c>
      <c r="O2024" s="171">
        <f t="shared" si="122"/>
        <v>190.2</v>
      </c>
      <c r="Q2024" s="181">
        <f t="shared" si="119"/>
        <v>468.8</v>
      </c>
    </row>
    <row r="2025" spans="1:17">
      <c r="A2025" s="60" t="s">
        <v>1513</v>
      </c>
      <c r="C2025" s="119">
        <v>194</v>
      </c>
      <c r="D2025" s="7" t="s">
        <v>1534</v>
      </c>
      <c r="F2025" s="8">
        <v>1.4139999999999999</v>
      </c>
      <c r="G2025" s="93">
        <v>6</v>
      </c>
      <c r="H2025" s="4">
        <v>4674</v>
      </c>
      <c r="I2025" s="37"/>
      <c r="J2025" s="131">
        <v>4674</v>
      </c>
      <c r="K2025" s="143">
        <f t="shared" si="120"/>
        <v>0</v>
      </c>
      <c r="L2025" s="152">
        <v>42906</v>
      </c>
      <c r="N2025" s="161">
        <v>4143</v>
      </c>
      <c r="O2025" s="171">
        <f t="shared" si="122"/>
        <v>212.1</v>
      </c>
      <c r="P2025" s="13">
        <v>250</v>
      </c>
      <c r="Q2025" s="181">
        <f t="shared" si="119"/>
        <v>68.899999999999977</v>
      </c>
    </row>
    <row r="2026" spans="1:17">
      <c r="A2026" s="60" t="s">
        <v>1513</v>
      </c>
      <c r="C2026" s="119">
        <v>195</v>
      </c>
      <c r="D2026" s="7" t="s">
        <v>1511</v>
      </c>
      <c r="F2026" s="8">
        <v>0.77600000000000002</v>
      </c>
      <c r="G2026" s="93">
        <v>5</v>
      </c>
      <c r="H2026" s="4">
        <v>2530</v>
      </c>
      <c r="I2026" s="37"/>
      <c r="J2026" s="131">
        <v>2530</v>
      </c>
      <c r="K2026" s="143">
        <f t="shared" si="120"/>
        <v>0</v>
      </c>
      <c r="L2026" s="152">
        <v>42906</v>
      </c>
      <c r="N2026" s="161">
        <v>2130</v>
      </c>
      <c r="O2026" s="171">
        <f t="shared" si="122"/>
        <v>116.4</v>
      </c>
      <c r="Q2026" s="181">
        <f t="shared" si="119"/>
        <v>283.60000000000002</v>
      </c>
    </row>
    <row r="2027" spans="1:17">
      <c r="A2027" s="60" t="s">
        <v>1513</v>
      </c>
      <c r="C2027" s="119">
        <v>196</v>
      </c>
      <c r="D2027" s="7" t="s">
        <v>1511</v>
      </c>
      <c r="F2027" s="8">
        <v>0.47</v>
      </c>
      <c r="G2027" s="93" t="s">
        <v>524</v>
      </c>
      <c r="H2027" s="4">
        <v>3542</v>
      </c>
      <c r="I2027" s="37"/>
      <c r="J2027" s="131">
        <v>3542</v>
      </c>
      <c r="K2027" s="143">
        <f t="shared" ref="K2027:K2058" si="123">H2027-J2027</f>
        <v>0</v>
      </c>
      <c r="L2027" s="152">
        <v>42906</v>
      </c>
      <c r="N2027" s="161">
        <v>2951</v>
      </c>
      <c r="O2027" s="171">
        <f t="shared" si="122"/>
        <v>70.5</v>
      </c>
      <c r="P2027" s="13">
        <v>250</v>
      </c>
      <c r="Q2027" s="181">
        <f t="shared" si="119"/>
        <v>270.5</v>
      </c>
    </row>
    <row r="2028" spans="1:17">
      <c r="A2028" s="5" t="s">
        <v>1522</v>
      </c>
      <c r="C2028" s="119">
        <v>197</v>
      </c>
      <c r="D2028" s="7" t="s">
        <v>1535</v>
      </c>
      <c r="F2028" s="8">
        <v>0.11600000000000001</v>
      </c>
      <c r="G2028" s="93">
        <v>2</v>
      </c>
      <c r="H2028" s="4">
        <v>2060</v>
      </c>
      <c r="I2028" s="37" t="s">
        <v>1593</v>
      </c>
      <c r="J2028" s="131">
        <v>2060</v>
      </c>
      <c r="K2028" s="143">
        <f t="shared" si="123"/>
        <v>0</v>
      </c>
      <c r="L2028" s="152">
        <v>42906</v>
      </c>
      <c r="N2028" s="161">
        <v>986</v>
      </c>
      <c r="O2028" s="171">
        <f t="shared" si="122"/>
        <v>17.400000000000002</v>
      </c>
      <c r="Q2028" s="181">
        <f t="shared" si="119"/>
        <v>1056.5999999999999</v>
      </c>
    </row>
    <row r="2029" spans="1:17">
      <c r="A2029" s="5" t="s">
        <v>1522</v>
      </c>
      <c r="C2029" s="119">
        <v>198</v>
      </c>
      <c r="D2029" s="7" t="s">
        <v>1536</v>
      </c>
      <c r="F2029" s="8">
        <v>4.3999999999999997E-2</v>
      </c>
      <c r="G2029" s="93">
        <v>1</v>
      </c>
      <c r="H2029" s="4">
        <v>1710</v>
      </c>
      <c r="I2029" s="37" t="s">
        <v>1593</v>
      </c>
      <c r="J2029" s="131">
        <v>1710</v>
      </c>
      <c r="K2029" s="143">
        <f t="shared" si="123"/>
        <v>0</v>
      </c>
      <c r="L2029" s="152">
        <v>42906</v>
      </c>
      <c r="N2029" s="161">
        <v>707</v>
      </c>
      <c r="O2029" s="171">
        <f t="shared" si="122"/>
        <v>6.6</v>
      </c>
      <c r="Q2029" s="181">
        <f t="shared" si="119"/>
        <v>996.4</v>
      </c>
    </row>
    <row r="2030" spans="1:17">
      <c r="A2030" s="5" t="s">
        <v>1319</v>
      </c>
      <c r="B2030" s="68" t="s">
        <v>1437</v>
      </c>
      <c r="C2030" s="119">
        <v>199</v>
      </c>
      <c r="D2030" s="7" t="s">
        <v>1322</v>
      </c>
      <c r="F2030" s="8">
        <v>0.38400000000000001</v>
      </c>
      <c r="G2030" s="93">
        <v>1</v>
      </c>
      <c r="H2030" s="4">
        <v>1971</v>
      </c>
      <c r="I2030" s="66"/>
      <c r="J2030" s="131">
        <v>1971</v>
      </c>
      <c r="K2030" s="143">
        <f t="shared" si="123"/>
        <v>0</v>
      </c>
      <c r="L2030" s="152">
        <v>42906</v>
      </c>
      <c r="N2030" s="161">
        <v>1055</v>
      </c>
      <c r="O2030" s="171">
        <f t="shared" si="122"/>
        <v>57.6</v>
      </c>
      <c r="Q2030" s="181">
        <f t="shared" si="119"/>
        <v>858.4</v>
      </c>
    </row>
    <row r="2031" spans="1:17">
      <c r="A2031" s="5" t="s">
        <v>1319</v>
      </c>
      <c r="B2031" s="68" t="s">
        <v>1437</v>
      </c>
      <c r="C2031" s="119">
        <v>200</v>
      </c>
      <c r="D2031" s="7" t="s">
        <v>1537</v>
      </c>
      <c r="F2031" s="8">
        <v>0.38300000000000001</v>
      </c>
      <c r="G2031" s="93">
        <v>2</v>
      </c>
      <c r="H2031" s="4">
        <v>2013</v>
      </c>
      <c r="I2031" s="66"/>
      <c r="J2031" s="131">
        <v>2013</v>
      </c>
      <c r="K2031" s="143">
        <f t="shared" si="123"/>
        <v>0</v>
      </c>
      <c r="L2031" s="152">
        <v>42906</v>
      </c>
      <c r="N2031" s="161">
        <v>1080</v>
      </c>
      <c r="O2031" s="171">
        <f t="shared" si="122"/>
        <v>57.45</v>
      </c>
      <c r="Q2031" s="181">
        <f t="shared" si="119"/>
        <v>875.55</v>
      </c>
    </row>
    <row r="2032" spans="1:17">
      <c r="A2032" s="5" t="s">
        <v>1533</v>
      </c>
      <c r="C2032" s="119">
        <v>201</v>
      </c>
      <c r="D2032" s="7" t="s">
        <v>1538</v>
      </c>
      <c r="F2032" s="8">
        <v>4.7320000000000002</v>
      </c>
      <c r="G2032" s="93">
        <v>14</v>
      </c>
      <c r="H2032" s="4">
        <v>8092</v>
      </c>
      <c r="J2032" s="131">
        <v>8092</v>
      </c>
      <c r="K2032" s="143">
        <f t="shared" si="123"/>
        <v>0</v>
      </c>
      <c r="L2032" s="152">
        <v>42906</v>
      </c>
      <c r="N2032" s="161">
        <v>6198</v>
      </c>
      <c r="O2032" s="171">
        <f t="shared" si="122"/>
        <v>709.80000000000007</v>
      </c>
      <c r="Q2032" s="181">
        <f t="shared" si="119"/>
        <v>1184.1999999999998</v>
      </c>
    </row>
    <row r="2033" spans="1:17">
      <c r="A2033" s="5" t="s">
        <v>1144</v>
      </c>
      <c r="C2033" s="119">
        <v>202</v>
      </c>
      <c r="D2033" s="7" t="s">
        <v>991</v>
      </c>
      <c r="F2033" s="8">
        <v>9.2289999999999992</v>
      </c>
      <c r="G2033" s="93">
        <v>19</v>
      </c>
      <c r="H2033" s="4">
        <v>42666</v>
      </c>
      <c r="I2033" s="66"/>
      <c r="J2033" s="131">
        <v>42666</v>
      </c>
      <c r="K2033" s="143">
        <f t="shared" si="123"/>
        <v>0</v>
      </c>
      <c r="L2033" s="152">
        <v>42906</v>
      </c>
      <c r="N2033" s="161">
        <v>32840</v>
      </c>
      <c r="O2033" s="171">
        <f t="shared" si="122"/>
        <v>1384.35</v>
      </c>
      <c r="Q2033" s="181">
        <f t="shared" si="119"/>
        <v>8441.65</v>
      </c>
    </row>
    <row r="2034" spans="1:17">
      <c r="A2034" s="5" t="s">
        <v>1484</v>
      </c>
      <c r="B2034" s="68" t="s">
        <v>1489</v>
      </c>
      <c r="C2034" s="119">
        <v>203</v>
      </c>
      <c r="D2034" s="7" t="s">
        <v>1488</v>
      </c>
      <c r="F2034" s="8">
        <v>0.33500000000000002</v>
      </c>
      <c r="G2034" s="93">
        <v>1</v>
      </c>
      <c r="H2034" s="4">
        <v>0</v>
      </c>
      <c r="J2034" s="131">
        <v>0</v>
      </c>
      <c r="K2034" s="143">
        <f t="shared" si="123"/>
        <v>0</v>
      </c>
      <c r="L2034" s="152">
        <v>42906</v>
      </c>
      <c r="N2034" s="161">
        <v>438</v>
      </c>
      <c r="O2034" s="171">
        <f t="shared" si="122"/>
        <v>50.25</v>
      </c>
      <c r="Q2034" s="181">
        <f t="shared" si="119"/>
        <v>-488.25</v>
      </c>
    </row>
    <row r="2035" spans="1:17">
      <c r="A2035" s="5" t="s">
        <v>1275</v>
      </c>
      <c r="B2035" s="68" t="s">
        <v>1356</v>
      </c>
      <c r="C2035" s="119">
        <v>204</v>
      </c>
      <c r="D2035" s="7" t="s">
        <v>1511</v>
      </c>
      <c r="F2035" s="8">
        <v>0.68600000000000005</v>
      </c>
      <c r="G2035" s="93">
        <v>2</v>
      </c>
      <c r="H2035" s="4">
        <v>3000</v>
      </c>
      <c r="J2035" s="131">
        <v>3000</v>
      </c>
      <c r="K2035" s="143">
        <f t="shared" si="123"/>
        <v>0</v>
      </c>
      <c r="L2035" s="152">
        <v>42906</v>
      </c>
      <c r="M2035" s="10">
        <v>42919</v>
      </c>
      <c r="N2035" s="161">
        <v>2769</v>
      </c>
      <c r="O2035" s="171">
        <f t="shared" si="122"/>
        <v>102.9</v>
      </c>
      <c r="Q2035" s="181">
        <f t="shared" si="119"/>
        <v>128.1</v>
      </c>
    </row>
    <row r="2036" spans="1:17">
      <c r="A2036" s="5" t="s">
        <v>1275</v>
      </c>
      <c r="B2036" s="68" t="s">
        <v>1356</v>
      </c>
      <c r="C2036" s="119">
        <v>205</v>
      </c>
      <c r="D2036" s="7" t="s">
        <v>1510</v>
      </c>
      <c r="F2036" s="8">
        <v>0.29799999999999999</v>
      </c>
      <c r="G2036" s="93">
        <v>1</v>
      </c>
      <c r="H2036" s="4">
        <v>1500</v>
      </c>
      <c r="J2036" s="131">
        <v>1500</v>
      </c>
      <c r="K2036" s="143">
        <f t="shared" si="123"/>
        <v>0</v>
      </c>
      <c r="L2036" s="152">
        <v>42906</v>
      </c>
      <c r="M2036" s="10">
        <v>42919</v>
      </c>
      <c r="N2036" s="161">
        <v>1185</v>
      </c>
      <c r="O2036" s="171">
        <f t="shared" si="122"/>
        <v>44.699999999999996</v>
      </c>
      <c r="Q2036" s="181">
        <f t="shared" si="119"/>
        <v>270.3</v>
      </c>
    </row>
    <row r="2037" spans="1:17">
      <c r="A2037" s="5" t="s">
        <v>1539</v>
      </c>
      <c r="C2037" s="119">
        <v>206</v>
      </c>
      <c r="D2037" s="7" t="s">
        <v>1540</v>
      </c>
      <c r="F2037" s="8">
        <v>1.718</v>
      </c>
      <c r="G2037" s="93">
        <v>9</v>
      </c>
      <c r="H2037" s="4">
        <v>4554</v>
      </c>
      <c r="I2037" s="37" t="s">
        <v>1593</v>
      </c>
      <c r="J2037" s="131">
        <v>4554</v>
      </c>
      <c r="K2037" s="143">
        <f t="shared" si="123"/>
        <v>0</v>
      </c>
      <c r="L2037" s="152">
        <v>42912</v>
      </c>
      <c r="N2037" s="161">
        <v>3865</v>
      </c>
      <c r="O2037" s="171">
        <f t="shared" si="122"/>
        <v>257.7</v>
      </c>
      <c r="Q2037" s="181">
        <f t="shared" si="119"/>
        <v>431.3</v>
      </c>
    </row>
    <row r="2038" spans="1:17">
      <c r="A2038" s="5" t="s">
        <v>1514</v>
      </c>
      <c r="B2038" s="68" t="s">
        <v>1441</v>
      </c>
      <c r="C2038" s="119">
        <v>207</v>
      </c>
      <c r="D2038" s="7" t="s">
        <v>1541</v>
      </c>
      <c r="F2038" s="8">
        <v>0.96699999999999997</v>
      </c>
      <c r="G2038" s="93">
        <v>4</v>
      </c>
      <c r="H2038" s="4">
        <v>3630</v>
      </c>
      <c r="I2038" s="37"/>
      <c r="J2038" s="131">
        <v>3620</v>
      </c>
      <c r="K2038" s="143">
        <f t="shared" si="123"/>
        <v>10</v>
      </c>
      <c r="L2038" s="152">
        <v>42912</v>
      </c>
      <c r="N2038" s="161">
        <v>2626</v>
      </c>
      <c r="O2038" s="171">
        <f t="shared" si="122"/>
        <v>145.04999999999998</v>
      </c>
      <c r="Q2038" s="181">
        <f t="shared" si="119"/>
        <v>858.95</v>
      </c>
    </row>
    <row r="2039" spans="1:17">
      <c r="A2039" s="5" t="s">
        <v>987</v>
      </c>
      <c r="C2039" s="119">
        <v>208</v>
      </c>
      <c r="D2039" s="7" t="s">
        <v>1487</v>
      </c>
      <c r="F2039" s="8">
        <v>3.5059999999999998</v>
      </c>
      <c r="G2039" s="93">
        <v>10</v>
      </c>
      <c r="H2039" s="4">
        <v>7993</v>
      </c>
      <c r="J2039" s="131">
        <v>7993</v>
      </c>
      <c r="K2039" s="143">
        <f t="shared" si="123"/>
        <v>0</v>
      </c>
      <c r="L2039" s="152">
        <v>42913</v>
      </c>
      <c r="N2039" s="161">
        <v>6592</v>
      </c>
      <c r="O2039" s="171">
        <f t="shared" si="122"/>
        <v>525.9</v>
      </c>
      <c r="Q2039" s="181">
        <f t="shared" si="119"/>
        <v>875.1</v>
      </c>
    </row>
    <row r="2040" spans="1:17">
      <c r="A2040" s="5" t="s">
        <v>879</v>
      </c>
      <c r="B2040" s="68" t="s">
        <v>880</v>
      </c>
      <c r="C2040" s="119">
        <v>209</v>
      </c>
      <c r="D2040" s="7" t="s">
        <v>1543</v>
      </c>
      <c r="F2040" s="8">
        <v>7.319</v>
      </c>
      <c r="G2040" s="93">
        <v>32</v>
      </c>
      <c r="H2040" s="4">
        <v>13753</v>
      </c>
      <c r="J2040" s="131">
        <v>13753</v>
      </c>
      <c r="K2040" s="143">
        <f t="shared" si="123"/>
        <v>0</v>
      </c>
      <c r="L2040" s="152">
        <v>42914</v>
      </c>
      <c r="N2040" s="161">
        <v>9588</v>
      </c>
      <c r="O2040" s="171">
        <f t="shared" si="122"/>
        <v>1097.8499999999999</v>
      </c>
      <c r="Q2040" s="181">
        <f t="shared" si="119"/>
        <v>3067.15</v>
      </c>
    </row>
    <row r="2041" spans="1:17">
      <c r="A2041" s="5" t="s">
        <v>1514</v>
      </c>
      <c r="C2041" s="119">
        <v>210</v>
      </c>
      <c r="D2041" s="7" t="s">
        <v>630</v>
      </c>
      <c r="F2041" s="8">
        <v>2.0920000000000001</v>
      </c>
      <c r="G2041" s="93">
        <v>12</v>
      </c>
      <c r="H2041" s="4">
        <v>4310</v>
      </c>
      <c r="I2041" s="37"/>
      <c r="J2041" s="131">
        <v>4310</v>
      </c>
      <c r="K2041" s="143">
        <f t="shared" si="123"/>
        <v>0</v>
      </c>
      <c r="L2041" s="152">
        <v>42915</v>
      </c>
      <c r="N2041" s="161">
        <v>3368</v>
      </c>
      <c r="O2041" s="171">
        <f t="shared" si="122"/>
        <v>313.8</v>
      </c>
      <c r="Q2041" s="181">
        <f t="shared" si="119"/>
        <v>628.20000000000005</v>
      </c>
    </row>
    <row r="2042" spans="1:17">
      <c r="A2042" s="60" t="s">
        <v>1513</v>
      </c>
      <c r="C2042" s="119">
        <v>211</v>
      </c>
      <c r="D2042" s="7" t="s">
        <v>1544</v>
      </c>
      <c r="F2042" s="8">
        <v>1.5569999999999999</v>
      </c>
      <c r="G2042" s="93">
        <v>7</v>
      </c>
      <c r="H2042" s="4">
        <v>4329</v>
      </c>
      <c r="I2042" s="37"/>
      <c r="J2042" s="131">
        <v>4329</v>
      </c>
      <c r="K2042" s="143">
        <f t="shared" si="123"/>
        <v>0</v>
      </c>
      <c r="L2042" s="152">
        <v>42915</v>
      </c>
      <c r="N2042" s="161">
        <v>3705</v>
      </c>
      <c r="O2042" s="171">
        <v>0</v>
      </c>
      <c r="Q2042" s="181">
        <f t="shared" si="119"/>
        <v>624</v>
      </c>
    </row>
    <row r="2043" spans="1:17">
      <c r="A2043" s="60" t="s">
        <v>1513</v>
      </c>
      <c r="C2043" s="119">
        <v>212</v>
      </c>
      <c r="D2043" s="7" t="s">
        <v>1544</v>
      </c>
      <c r="F2043" s="8">
        <v>0.45200000000000001</v>
      </c>
      <c r="G2043" s="93" t="s">
        <v>524</v>
      </c>
      <c r="H2043" s="4">
        <v>3296</v>
      </c>
      <c r="I2043" s="37"/>
      <c r="J2043" s="131">
        <v>3296</v>
      </c>
      <c r="K2043" s="143">
        <f t="shared" si="123"/>
        <v>0</v>
      </c>
      <c r="L2043" s="152">
        <v>42915</v>
      </c>
      <c r="N2043" s="161">
        <v>3001</v>
      </c>
      <c r="O2043" s="171">
        <v>0</v>
      </c>
      <c r="Q2043" s="181">
        <f t="shared" si="119"/>
        <v>295</v>
      </c>
    </row>
    <row r="2044" spans="1:17">
      <c r="A2044" s="5" t="s">
        <v>1275</v>
      </c>
      <c r="B2044" s="68" t="s">
        <v>1356</v>
      </c>
      <c r="C2044" s="119">
        <v>213</v>
      </c>
      <c r="D2044" s="7" t="s">
        <v>1510</v>
      </c>
      <c r="F2044" s="8">
        <v>0.60599999999999998</v>
      </c>
      <c r="G2044" s="93">
        <v>2</v>
      </c>
      <c r="H2044" s="4">
        <v>2530</v>
      </c>
      <c r="J2044" s="131">
        <v>2530</v>
      </c>
      <c r="K2044" s="143">
        <f t="shared" si="123"/>
        <v>0</v>
      </c>
      <c r="L2044" s="152">
        <v>42915</v>
      </c>
      <c r="N2044" s="161">
        <v>2130</v>
      </c>
      <c r="O2044" s="171">
        <f t="shared" ref="O2044:O2051" si="124">F2044*150</f>
        <v>90.899999999999991</v>
      </c>
      <c r="Q2044" s="181">
        <f t="shared" si="119"/>
        <v>309.10000000000002</v>
      </c>
    </row>
    <row r="2045" spans="1:17">
      <c r="A2045" s="5" t="s">
        <v>1336</v>
      </c>
      <c r="C2045" s="119">
        <v>214</v>
      </c>
      <c r="D2045" s="7" t="s">
        <v>991</v>
      </c>
      <c r="F2045" s="8">
        <v>5.8339999999999996</v>
      </c>
      <c r="G2045" s="93">
        <v>18</v>
      </c>
      <c r="H2045" s="4">
        <v>15226</v>
      </c>
      <c r="J2045" s="131">
        <v>15226</v>
      </c>
      <c r="K2045" s="143">
        <f t="shared" si="123"/>
        <v>0</v>
      </c>
      <c r="L2045" s="152">
        <v>42916</v>
      </c>
      <c r="N2045" s="161">
        <v>12893</v>
      </c>
      <c r="O2045" s="171">
        <f t="shared" si="124"/>
        <v>875.09999999999991</v>
      </c>
      <c r="Q2045" s="181">
        <f t="shared" si="119"/>
        <v>1457.9</v>
      </c>
    </row>
    <row r="2046" spans="1:17">
      <c r="A2046" s="5" t="s">
        <v>1336</v>
      </c>
      <c r="C2046" s="119">
        <v>215</v>
      </c>
      <c r="D2046" s="7" t="s">
        <v>991</v>
      </c>
      <c r="F2046" s="8">
        <v>0.58299999999999996</v>
      </c>
      <c r="G2046" s="93" t="s">
        <v>524</v>
      </c>
      <c r="H2046" s="4">
        <v>5381</v>
      </c>
      <c r="J2046" s="131">
        <v>5381</v>
      </c>
      <c r="K2046" s="143">
        <f t="shared" si="123"/>
        <v>0</v>
      </c>
      <c r="L2046" s="152">
        <v>42916</v>
      </c>
      <c r="N2046" s="161">
        <v>3856</v>
      </c>
      <c r="O2046" s="171">
        <f t="shared" si="124"/>
        <v>87.449999999999989</v>
      </c>
      <c r="Q2046" s="181">
        <f t="shared" si="119"/>
        <v>1437.55</v>
      </c>
    </row>
    <row r="2047" spans="1:17">
      <c r="A2047" s="5" t="s">
        <v>749</v>
      </c>
      <c r="C2047" s="119">
        <v>216</v>
      </c>
      <c r="D2047" s="7" t="s">
        <v>1316</v>
      </c>
      <c r="F2047" s="8">
        <v>5.0359999999999996</v>
      </c>
      <c r="G2047" s="93">
        <v>17</v>
      </c>
      <c r="H2047" s="4">
        <v>15158</v>
      </c>
      <c r="J2047" s="131">
        <v>15158</v>
      </c>
      <c r="K2047" s="143">
        <f t="shared" si="123"/>
        <v>0</v>
      </c>
      <c r="L2047" s="152">
        <v>42916</v>
      </c>
      <c r="N2047" s="161">
        <v>13108</v>
      </c>
      <c r="O2047" s="171">
        <f t="shared" si="124"/>
        <v>755.4</v>
      </c>
      <c r="Q2047" s="181">
        <f t="shared" si="119"/>
        <v>1294.5999999999999</v>
      </c>
    </row>
    <row r="2048" spans="1:17">
      <c r="A2048" s="5" t="s">
        <v>94</v>
      </c>
      <c r="C2048" s="119">
        <v>217</v>
      </c>
      <c r="D2048" s="7" t="s">
        <v>965</v>
      </c>
      <c r="F2048" s="8">
        <v>1.9179999999999999</v>
      </c>
      <c r="G2048" s="93">
        <v>8</v>
      </c>
      <c r="H2048" s="4">
        <v>4374</v>
      </c>
      <c r="J2048" s="131">
        <v>4374</v>
      </c>
      <c r="K2048" s="143">
        <f t="shared" si="123"/>
        <v>0</v>
      </c>
      <c r="L2048" s="152">
        <v>42919</v>
      </c>
      <c r="N2048" s="161">
        <v>3605</v>
      </c>
      <c r="O2048" s="171">
        <f t="shared" si="124"/>
        <v>287.7</v>
      </c>
      <c r="Q2048" s="181">
        <f t="shared" si="119"/>
        <v>481.3</v>
      </c>
    </row>
    <row r="2049" spans="1:17">
      <c r="A2049" s="5" t="s">
        <v>94</v>
      </c>
      <c r="C2049" s="119">
        <v>218</v>
      </c>
      <c r="D2049" s="7" t="s">
        <v>540</v>
      </c>
      <c r="F2049" s="8">
        <v>0.45200000000000001</v>
      </c>
      <c r="G2049" s="93" t="s">
        <v>524</v>
      </c>
      <c r="H2049" s="4">
        <v>2938</v>
      </c>
      <c r="J2049" s="131">
        <v>2938</v>
      </c>
      <c r="K2049" s="143">
        <f t="shared" si="123"/>
        <v>0</v>
      </c>
      <c r="L2049" s="152">
        <v>42919</v>
      </c>
      <c r="N2049" s="161">
        <v>2590</v>
      </c>
      <c r="O2049" s="171">
        <f t="shared" si="124"/>
        <v>67.8</v>
      </c>
      <c r="Q2049" s="181">
        <f t="shared" si="119"/>
        <v>280.2</v>
      </c>
    </row>
    <row r="2050" spans="1:17">
      <c r="A2050" s="5" t="s">
        <v>94</v>
      </c>
      <c r="C2050" s="119">
        <v>219</v>
      </c>
      <c r="D2050" s="7" t="s">
        <v>1258</v>
      </c>
      <c r="F2050" s="8">
        <v>1.589</v>
      </c>
      <c r="G2050" s="93">
        <v>10</v>
      </c>
      <c r="H2050" s="4">
        <v>3623</v>
      </c>
      <c r="J2050" s="131">
        <v>3623</v>
      </c>
      <c r="K2050" s="143">
        <f t="shared" si="123"/>
        <v>0</v>
      </c>
      <c r="L2050" s="152">
        <v>42919</v>
      </c>
      <c r="N2050" s="161">
        <v>2987</v>
      </c>
      <c r="O2050" s="171">
        <f t="shared" si="124"/>
        <v>238.35</v>
      </c>
      <c r="Q2050" s="181">
        <f t="shared" si="119"/>
        <v>397.65</v>
      </c>
    </row>
    <row r="2051" spans="1:17">
      <c r="A2051" s="5" t="s">
        <v>94</v>
      </c>
      <c r="C2051" s="119">
        <v>220</v>
      </c>
      <c r="D2051" s="7" t="s">
        <v>1258</v>
      </c>
      <c r="F2051" s="8">
        <v>0.45</v>
      </c>
      <c r="G2051" s="93" t="s">
        <v>524</v>
      </c>
      <c r="H2051" s="4">
        <v>2938</v>
      </c>
      <c r="J2051" s="131">
        <v>2938</v>
      </c>
      <c r="K2051" s="143">
        <f t="shared" si="123"/>
        <v>0</v>
      </c>
      <c r="L2051" s="152">
        <v>42919</v>
      </c>
      <c r="N2051" s="161">
        <v>2590</v>
      </c>
      <c r="O2051" s="171">
        <f t="shared" si="124"/>
        <v>67.5</v>
      </c>
      <c r="Q2051" s="181">
        <f t="shared" si="119"/>
        <v>280.5</v>
      </c>
    </row>
    <row r="2052" spans="1:17">
      <c r="A2052" s="60" t="s">
        <v>874</v>
      </c>
      <c r="C2052" s="119">
        <v>221</v>
      </c>
      <c r="D2052" s="7" t="s">
        <v>1072</v>
      </c>
      <c r="F2052" s="8">
        <v>1.8640000000000001</v>
      </c>
      <c r="G2052" s="93">
        <v>7</v>
      </c>
      <c r="H2052" s="4">
        <v>5088</v>
      </c>
      <c r="J2052" s="131">
        <v>5088</v>
      </c>
      <c r="K2052" s="143">
        <f t="shared" si="123"/>
        <v>0</v>
      </c>
      <c r="L2052" s="152">
        <v>42920</v>
      </c>
      <c r="N2052" s="161">
        <v>4194</v>
      </c>
      <c r="O2052" s="171">
        <v>0</v>
      </c>
      <c r="P2052" s="13">
        <v>250</v>
      </c>
      <c r="Q2052" s="181">
        <f t="shared" si="119"/>
        <v>644</v>
      </c>
    </row>
    <row r="2053" spans="1:17">
      <c r="A2053" s="60" t="s">
        <v>874</v>
      </c>
      <c r="C2053" s="119">
        <v>222</v>
      </c>
      <c r="D2053" s="7" t="s">
        <v>1404</v>
      </c>
      <c r="F2053" s="8">
        <v>1.974</v>
      </c>
      <c r="G2053" s="93">
        <v>12</v>
      </c>
      <c r="H2053" s="4">
        <v>4644</v>
      </c>
      <c r="J2053" s="131">
        <v>4644</v>
      </c>
      <c r="K2053" s="143">
        <f t="shared" si="123"/>
        <v>0</v>
      </c>
      <c r="L2053" s="152">
        <v>42920</v>
      </c>
      <c r="N2053" s="161">
        <v>3271</v>
      </c>
      <c r="O2053" s="171">
        <v>0</v>
      </c>
      <c r="P2053" s="13">
        <v>250</v>
      </c>
      <c r="Q2053" s="181">
        <f t="shared" si="119"/>
        <v>1123</v>
      </c>
    </row>
    <row r="2054" spans="1:17">
      <c r="A2054" s="60" t="s">
        <v>874</v>
      </c>
      <c r="C2054" s="119">
        <v>223</v>
      </c>
      <c r="D2054" s="7" t="s">
        <v>1080</v>
      </c>
      <c r="F2054" s="8">
        <v>0.21199999999999999</v>
      </c>
      <c r="G2054" s="93">
        <v>5</v>
      </c>
      <c r="H2054" s="4">
        <v>2810</v>
      </c>
      <c r="J2054" s="131">
        <v>2810</v>
      </c>
      <c r="K2054" s="143">
        <f t="shared" si="123"/>
        <v>0</v>
      </c>
      <c r="L2054" s="152">
        <v>42920</v>
      </c>
      <c r="N2054" s="161">
        <v>2236</v>
      </c>
      <c r="O2054" s="171">
        <v>0</v>
      </c>
      <c r="P2054" s="13">
        <v>250</v>
      </c>
      <c r="Q2054" s="181">
        <f t="shared" si="119"/>
        <v>324</v>
      </c>
    </row>
    <row r="2055" spans="1:17">
      <c r="A2055" s="5" t="s">
        <v>34</v>
      </c>
      <c r="C2055" s="119">
        <v>224</v>
      </c>
      <c r="D2055" s="7" t="s">
        <v>209</v>
      </c>
      <c r="F2055" s="8">
        <v>1.0760000000000001</v>
      </c>
      <c r="G2055" s="93">
        <v>4</v>
      </c>
      <c r="H2055" s="4">
        <v>2744</v>
      </c>
      <c r="J2055" s="131">
        <v>2744</v>
      </c>
      <c r="K2055" s="143">
        <f t="shared" si="123"/>
        <v>0</v>
      </c>
      <c r="L2055" s="152">
        <v>42921</v>
      </c>
      <c r="N2055" s="161">
        <v>2023</v>
      </c>
      <c r="O2055" s="171">
        <f t="shared" ref="O2055:O2062" si="125">F2055*150</f>
        <v>161.4</v>
      </c>
      <c r="Q2055" s="181">
        <f t="shared" si="119"/>
        <v>559.6</v>
      </c>
    </row>
    <row r="2056" spans="1:17">
      <c r="A2056" s="5" t="s">
        <v>34</v>
      </c>
      <c r="C2056" s="119">
        <v>225</v>
      </c>
      <c r="D2056" s="7" t="s">
        <v>1546</v>
      </c>
      <c r="K2056" s="143">
        <f t="shared" si="123"/>
        <v>0</v>
      </c>
      <c r="L2056" s="152">
        <v>42921</v>
      </c>
      <c r="O2056" s="171">
        <f t="shared" si="125"/>
        <v>0</v>
      </c>
      <c r="Q2056" s="181">
        <f t="shared" si="119"/>
        <v>0</v>
      </c>
    </row>
    <row r="2057" spans="1:17">
      <c r="A2057" s="5" t="s">
        <v>34</v>
      </c>
      <c r="C2057" s="119">
        <v>226</v>
      </c>
      <c r="D2057" s="7" t="s">
        <v>1546</v>
      </c>
      <c r="F2057" s="8">
        <v>0.67600000000000005</v>
      </c>
      <c r="G2057" s="93" t="s">
        <v>109</v>
      </c>
      <c r="H2057" s="4">
        <v>4460</v>
      </c>
      <c r="J2057" s="131">
        <v>4460</v>
      </c>
      <c r="K2057" s="143">
        <f t="shared" si="123"/>
        <v>0</v>
      </c>
      <c r="L2057" s="152">
        <v>42921</v>
      </c>
      <c r="N2057" s="161">
        <v>4090</v>
      </c>
      <c r="O2057" s="171">
        <f t="shared" si="125"/>
        <v>101.4</v>
      </c>
      <c r="Q2057" s="181">
        <f t="shared" si="119"/>
        <v>268.60000000000002</v>
      </c>
    </row>
    <row r="2058" spans="1:17">
      <c r="A2058" s="5" t="s">
        <v>1545</v>
      </c>
      <c r="B2058" s="68" t="s">
        <v>1549</v>
      </c>
      <c r="C2058" s="119">
        <v>227</v>
      </c>
      <c r="D2058" s="7" t="s">
        <v>1548</v>
      </c>
      <c r="F2058" s="8">
        <v>2.1179999999999999</v>
      </c>
      <c r="G2058" s="93">
        <v>10</v>
      </c>
      <c r="H2058" s="4">
        <v>4830</v>
      </c>
      <c r="J2058" s="131">
        <v>4830</v>
      </c>
      <c r="K2058" s="143">
        <f t="shared" si="123"/>
        <v>0</v>
      </c>
      <c r="L2058" s="152">
        <v>42921</v>
      </c>
      <c r="N2058" s="161">
        <v>3981</v>
      </c>
      <c r="O2058" s="171">
        <f t="shared" si="125"/>
        <v>317.7</v>
      </c>
      <c r="Q2058" s="181">
        <f t="shared" ref="Q2058:Q2121" si="126">SUM(H2058-N2058-O2058-P2058)</f>
        <v>531.29999999999995</v>
      </c>
    </row>
    <row r="2059" spans="1:17">
      <c r="A2059" s="5" t="s">
        <v>1545</v>
      </c>
      <c r="B2059" s="68" t="s">
        <v>1549</v>
      </c>
      <c r="C2059" s="119">
        <v>228</v>
      </c>
      <c r="D2059" s="7" t="s">
        <v>1547</v>
      </c>
      <c r="F2059" s="8">
        <v>1.9910000000000001</v>
      </c>
      <c r="G2059" s="93">
        <v>12</v>
      </c>
      <c r="H2059" s="4">
        <v>4540</v>
      </c>
      <c r="J2059" s="131">
        <v>4540</v>
      </c>
      <c r="K2059" s="143">
        <f t="shared" ref="K2059:K2090" si="127">H2059-J2059</f>
        <v>0</v>
      </c>
      <c r="L2059" s="152">
        <v>42921</v>
      </c>
      <c r="N2059" s="161">
        <v>3744</v>
      </c>
      <c r="O2059" s="171">
        <f t="shared" si="125"/>
        <v>298.65000000000003</v>
      </c>
      <c r="Q2059" s="181">
        <f t="shared" si="126"/>
        <v>497.34999999999997</v>
      </c>
    </row>
    <row r="2060" spans="1:17">
      <c r="A2060" s="5" t="s">
        <v>1550</v>
      </c>
      <c r="B2060" s="68" t="s">
        <v>946</v>
      </c>
      <c r="C2060" s="119">
        <v>229</v>
      </c>
      <c r="D2060" s="7" t="s">
        <v>965</v>
      </c>
      <c r="F2060" s="8">
        <v>1.994</v>
      </c>
      <c r="G2060" s="93">
        <v>7</v>
      </c>
      <c r="H2060" s="4">
        <v>4546</v>
      </c>
      <c r="J2060" s="131">
        <v>4546</v>
      </c>
      <c r="K2060" s="143">
        <f t="shared" si="127"/>
        <v>0</v>
      </c>
      <c r="L2060" s="152">
        <v>42921</v>
      </c>
      <c r="N2060" s="161">
        <v>3748</v>
      </c>
      <c r="O2060" s="171">
        <f t="shared" si="125"/>
        <v>299.10000000000002</v>
      </c>
      <c r="Q2060" s="181">
        <f t="shared" si="126"/>
        <v>498.9</v>
      </c>
    </row>
    <row r="2061" spans="1:17">
      <c r="A2061" s="5" t="s">
        <v>1550</v>
      </c>
      <c r="B2061" s="68" t="s">
        <v>946</v>
      </c>
      <c r="C2061" s="119">
        <v>230</v>
      </c>
      <c r="D2061" s="7" t="s">
        <v>1434</v>
      </c>
      <c r="F2061" s="8">
        <v>0.23100000000000001</v>
      </c>
      <c r="G2061" s="93">
        <v>1</v>
      </c>
      <c r="H2061" s="4">
        <v>2033</v>
      </c>
      <c r="J2061" s="131">
        <v>2033</v>
      </c>
      <c r="K2061" s="143">
        <f t="shared" si="127"/>
        <v>0</v>
      </c>
      <c r="L2061" s="152">
        <v>42921</v>
      </c>
      <c r="N2061" s="161">
        <v>825</v>
      </c>
      <c r="O2061" s="171">
        <f t="shared" si="125"/>
        <v>34.65</v>
      </c>
      <c r="Q2061" s="181">
        <f t="shared" si="126"/>
        <v>1173.3499999999999</v>
      </c>
    </row>
    <row r="2062" spans="1:17">
      <c r="A2062" s="5" t="s">
        <v>1505</v>
      </c>
      <c r="C2062" s="119">
        <v>231</v>
      </c>
      <c r="D2062" s="7" t="s">
        <v>1360</v>
      </c>
      <c r="F2062" s="8">
        <v>1.0209999999999999</v>
      </c>
      <c r="G2062" s="93">
        <v>5</v>
      </c>
      <c r="H2062" s="4">
        <v>2614</v>
      </c>
      <c r="J2062" s="131">
        <v>2614</v>
      </c>
      <c r="K2062" s="143">
        <f t="shared" si="127"/>
        <v>0</v>
      </c>
      <c r="L2062" s="152">
        <v>42921</v>
      </c>
      <c r="N2062" s="161">
        <v>2154</v>
      </c>
      <c r="O2062" s="171">
        <f t="shared" si="125"/>
        <v>153.14999999999998</v>
      </c>
      <c r="Q2062" s="181">
        <f t="shared" si="126"/>
        <v>306.85000000000002</v>
      </c>
    </row>
    <row r="2063" spans="1:17">
      <c r="A2063" s="5" t="s">
        <v>1466</v>
      </c>
      <c r="B2063" s="68" t="s">
        <v>1265</v>
      </c>
      <c r="C2063" s="119">
        <v>232</v>
      </c>
      <c r="D2063" s="7" t="s">
        <v>1174</v>
      </c>
      <c r="F2063" s="8">
        <v>1.1439999999999999</v>
      </c>
      <c r="G2063" s="93">
        <v>2</v>
      </c>
      <c r="H2063" s="4">
        <v>3550</v>
      </c>
      <c r="J2063" s="131">
        <v>3550</v>
      </c>
      <c r="K2063" s="143">
        <f t="shared" si="127"/>
        <v>0</v>
      </c>
      <c r="L2063" s="152">
        <v>42921</v>
      </c>
      <c r="N2063" s="161">
        <v>2093</v>
      </c>
      <c r="O2063" s="171">
        <v>0</v>
      </c>
      <c r="P2063" s="13">
        <v>250</v>
      </c>
      <c r="Q2063" s="181">
        <f t="shared" si="126"/>
        <v>1207</v>
      </c>
    </row>
    <row r="2064" spans="1:17">
      <c r="A2064" s="5" t="s">
        <v>921</v>
      </c>
      <c r="B2064" s="68" t="s">
        <v>1439</v>
      </c>
      <c r="C2064" s="119">
        <v>233</v>
      </c>
      <c r="D2064" s="7" t="s">
        <v>630</v>
      </c>
      <c r="F2064" s="8">
        <v>1.17</v>
      </c>
      <c r="G2064" s="93">
        <v>6</v>
      </c>
      <c r="H2064" s="4">
        <v>2409</v>
      </c>
      <c r="J2064" s="131">
        <v>2409</v>
      </c>
      <c r="K2064" s="143">
        <f t="shared" si="127"/>
        <v>0</v>
      </c>
      <c r="L2064" s="152">
        <v>42927</v>
      </c>
      <c r="N2064" s="161">
        <v>1883</v>
      </c>
      <c r="O2064" s="171">
        <f>F2064*150</f>
        <v>175.5</v>
      </c>
      <c r="Q2064" s="181">
        <f t="shared" si="126"/>
        <v>350.5</v>
      </c>
    </row>
    <row r="2065" spans="1:17">
      <c r="A2065" s="5" t="s">
        <v>921</v>
      </c>
      <c r="B2065" s="68" t="s">
        <v>1439</v>
      </c>
      <c r="C2065" s="119">
        <v>234</v>
      </c>
      <c r="D2065" s="7" t="s">
        <v>843</v>
      </c>
      <c r="F2065" s="8">
        <v>1.964</v>
      </c>
      <c r="G2065" s="93">
        <v>13</v>
      </c>
      <c r="H2065" s="4">
        <v>4046</v>
      </c>
      <c r="J2065" s="131">
        <v>4046</v>
      </c>
      <c r="K2065" s="143">
        <f t="shared" si="127"/>
        <v>0</v>
      </c>
      <c r="L2065" s="152">
        <v>42927</v>
      </c>
      <c r="N2065" s="161">
        <v>3162</v>
      </c>
      <c r="O2065" s="171">
        <f>F2065*150</f>
        <v>294.60000000000002</v>
      </c>
      <c r="Q2065" s="181">
        <f t="shared" si="126"/>
        <v>589.4</v>
      </c>
    </row>
    <row r="2066" spans="1:17">
      <c r="A2066" s="5" t="s">
        <v>921</v>
      </c>
      <c r="B2066" s="68" t="s">
        <v>1439</v>
      </c>
      <c r="C2066" s="119">
        <v>235</v>
      </c>
      <c r="D2066" s="7" t="s">
        <v>550</v>
      </c>
      <c r="F2066" s="8">
        <v>1.073</v>
      </c>
      <c r="G2066" s="93">
        <v>3</v>
      </c>
      <c r="H2066" s="4">
        <v>1835</v>
      </c>
      <c r="J2066" s="131">
        <v>1835</v>
      </c>
      <c r="K2066" s="143">
        <f t="shared" si="127"/>
        <v>0</v>
      </c>
      <c r="L2066" s="152">
        <v>42927</v>
      </c>
      <c r="N2066" s="161">
        <v>1405</v>
      </c>
      <c r="O2066" s="171">
        <f>F2066*150</f>
        <v>160.94999999999999</v>
      </c>
      <c r="Q2066" s="181">
        <f t="shared" si="126"/>
        <v>269.05</v>
      </c>
    </row>
    <row r="2067" spans="1:17">
      <c r="A2067" s="5" t="s">
        <v>874</v>
      </c>
      <c r="B2067" s="68" t="s">
        <v>1559</v>
      </c>
      <c r="C2067" s="119">
        <v>236</v>
      </c>
      <c r="D2067" s="7" t="s">
        <v>1552</v>
      </c>
      <c r="F2067" s="8">
        <v>3.052</v>
      </c>
      <c r="G2067" s="93">
        <v>14</v>
      </c>
      <c r="H2067" s="4">
        <v>8387</v>
      </c>
      <c r="J2067" s="138">
        <v>8387</v>
      </c>
      <c r="K2067" s="143">
        <f t="shared" si="127"/>
        <v>0</v>
      </c>
      <c r="L2067" s="152">
        <v>42927</v>
      </c>
      <c r="N2067" s="161">
        <v>5738</v>
      </c>
      <c r="O2067" s="171">
        <v>0</v>
      </c>
      <c r="P2067" s="13">
        <v>250</v>
      </c>
      <c r="Q2067" s="181">
        <f t="shared" si="126"/>
        <v>2399</v>
      </c>
    </row>
    <row r="2068" spans="1:17">
      <c r="A2068" s="5" t="s">
        <v>874</v>
      </c>
      <c r="B2068" s="68" t="s">
        <v>1559</v>
      </c>
      <c r="C2068" s="119">
        <v>237</v>
      </c>
      <c r="D2068" s="7" t="s">
        <v>1544</v>
      </c>
      <c r="F2068" s="8">
        <v>1.704</v>
      </c>
      <c r="G2068" s="93">
        <v>6</v>
      </c>
      <c r="H2068" s="4">
        <v>4888</v>
      </c>
      <c r="J2068" s="138">
        <v>4888</v>
      </c>
      <c r="K2068" s="143">
        <f t="shared" si="127"/>
        <v>0</v>
      </c>
      <c r="L2068" s="152">
        <v>42927</v>
      </c>
      <c r="N2068" s="161">
        <v>4055</v>
      </c>
      <c r="O2068" s="171">
        <v>0</v>
      </c>
      <c r="P2068" s="13">
        <v>250</v>
      </c>
      <c r="Q2068" s="181">
        <f t="shared" si="126"/>
        <v>583</v>
      </c>
    </row>
    <row r="2069" spans="1:17">
      <c r="A2069" s="5" t="s">
        <v>1507</v>
      </c>
      <c r="B2069" s="68">
        <v>89137511850</v>
      </c>
      <c r="C2069" s="119">
        <v>238</v>
      </c>
      <c r="D2069" s="7" t="s">
        <v>1404</v>
      </c>
      <c r="F2069" s="8">
        <v>0.36099999999999999</v>
      </c>
      <c r="G2069" s="93">
        <v>2</v>
      </c>
      <c r="H2069" s="4">
        <v>824</v>
      </c>
      <c r="J2069" s="131">
        <v>824</v>
      </c>
      <c r="K2069" s="143">
        <f t="shared" si="127"/>
        <v>0</v>
      </c>
      <c r="L2069" s="152">
        <v>42927</v>
      </c>
      <c r="N2069" s="161">
        <v>679</v>
      </c>
      <c r="O2069" s="171">
        <f t="shared" ref="O2069:O2075" si="128">F2069*150</f>
        <v>54.15</v>
      </c>
      <c r="Q2069" s="181">
        <f t="shared" si="126"/>
        <v>90.85</v>
      </c>
    </row>
    <row r="2070" spans="1:17">
      <c r="A2070" s="5" t="s">
        <v>1553</v>
      </c>
      <c r="C2070" s="119">
        <v>239</v>
      </c>
      <c r="D2070" s="7" t="s">
        <v>1554</v>
      </c>
      <c r="F2070" s="8">
        <v>1.768</v>
      </c>
      <c r="G2070" s="93">
        <v>12</v>
      </c>
      <c r="H2070" s="4">
        <v>7072</v>
      </c>
      <c r="J2070" s="131">
        <v>7072</v>
      </c>
      <c r="K2070" s="143">
        <f t="shared" si="127"/>
        <v>0</v>
      </c>
      <c r="L2070" s="152">
        <v>42928</v>
      </c>
      <c r="N2070" s="161">
        <v>5410</v>
      </c>
      <c r="O2070" s="171">
        <f t="shared" si="128"/>
        <v>265.2</v>
      </c>
      <c r="P2070" s="13">
        <v>250</v>
      </c>
      <c r="Q2070" s="181">
        <f t="shared" si="126"/>
        <v>1146.8</v>
      </c>
    </row>
    <row r="2071" spans="1:17">
      <c r="A2071" s="5" t="s">
        <v>1553</v>
      </c>
      <c r="C2071" s="119">
        <v>240</v>
      </c>
      <c r="D2071" s="7" t="s">
        <v>1555</v>
      </c>
      <c r="F2071" s="8">
        <v>2.984</v>
      </c>
      <c r="G2071" s="93">
        <v>12</v>
      </c>
      <c r="H2071" s="4">
        <v>11689</v>
      </c>
      <c r="J2071" s="131">
        <v>11689</v>
      </c>
      <c r="K2071" s="143">
        <f t="shared" si="127"/>
        <v>0</v>
      </c>
      <c r="L2071" s="152">
        <v>42928</v>
      </c>
      <c r="N2071" s="161">
        <v>9131</v>
      </c>
      <c r="O2071" s="171">
        <f t="shared" si="128"/>
        <v>447.6</v>
      </c>
      <c r="P2071" s="13">
        <v>250</v>
      </c>
      <c r="Q2071" s="181">
        <f t="shared" si="126"/>
        <v>1860.4</v>
      </c>
    </row>
    <row r="2072" spans="1:17">
      <c r="A2072" s="5" t="s">
        <v>1319</v>
      </c>
      <c r="C2072" s="119">
        <v>241</v>
      </c>
      <c r="D2072" s="7" t="s">
        <v>1453</v>
      </c>
      <c r="F2072" s="8">
        <v>0.125</v>
      </c>
      <c r="G2072" s="93">
        <v>2</v>
      </c>
      <c r="H2072" s="4">
        <v>565</v>
      </c>
      <c r="J2072" s="131">
        <v>565</v>
      </c>
      <c r="K2072" s="143">
        <f t="shared" si="127"/>
        <v>0</v>
      </c>
      <c r="L2072" s="152">
        <v>42928</v>
      </c>
      <c r="N2072" s="161">
        <v>164</v>
      </c>
      <c r="O2072" s="171">
        <f t="shared" si="128"/>
        <v>18.75</v>
      </c>
      <c r="Q2072" s="181">
        <f t="shared" si="126"/>
        <v>382.25</v>
      </c>
    </row>
    <row r="2073" spans="1:17">
      <c r="A2073" s="5" t="s">
        <v>1319</v>
      </c>
      <c r="C2073" s="119">
        <v>242</v>
      </c>
      <c r="D2073" s="7" t="s">
        <v>1322</v>
      </c>
      <c r="F2073" s="8">
        <v>0.38400000000000001</v>
      </c>
      <c r="G2073" s="93">
        <v>2</v>
      </c>
      <c r="H2073" s="4">
        <v>1206</v>
      </c>
      <c r="J2073" s="131">
        <v>1206</v>
      </c>
      <c r="K2073" s="143">
        <f t="shared" si="127"/>
        <v>0</v>
      </c>
      <c r="L2073" s="152">
        <v>42930</v>
      </c>
      <c r="N2073" s="161">
        <v>702</v>
      </c>
      <c r="O2073" s="171">
        <f t="shared" si="128"/>
        <v>57.6</v>
      </c>
      <c r="P2073" s="13">
        <v>350</v>
      </c>
      <c r="Q2073" s="181">
        <f t="shared" si="126"/>
        <v>96.399999999999977</v>
      </c>
    </row>
    <row r="2074" spans="1:17">
      <c r="A2074" s="5" t="s">
        <v>34</v>
      </c>
      <c r="C2074" s="119">
        <v>243</v>
      </c>
      <c r="D2074" s="7" t="s">
        <v>1556</v>
      </c>
      <c r="F2074" s="8">
        <v>1.069</v>
      </c>
      <c r="G2074" s="93" t="s">
        <v>109</v>
      </c>
      <c r="H2074" s="4">
        <v>5880</v>
      </c>
      <c r="J2074" s="131">
        <v>5880</v>
      </c>
      <c r="K2074" s="143">
        <f t="shared" si="127"/>
        <v>0</v>
      </c>
      <c r="L2074" s="152">
        <v>42933</v>
      </c>
      <c r="N2074" s="161">
        <v>5238</v>
      </c>
      <c r="O2074" s="171">
        <f t="shared" si="128"/>
        <v>160.35</v>
      </c>
      <c r="Q2074" s="181">
        <f t="shared" si="126"/>
        <v>481.65</v>
      </c>
    </row>
    <row r="2075" spans="1:17">
      <c r="A2075" s="5" t="s">
        <v>34</v>
      </c>
      <c r="C2075" s="119">
        <v>244</v>
      </c>
      <c r="D2075" s="7" t="s">
        <v>1556</v>
      </c>
      <c r="F2075" s="8">
        <v>0.443</v>
      </c>
      <c r="G2075" s="93">
        <v>2</v>
      </c>
      <c r="H2075" s="4">
        <v>713</v>
      </c>
      <c r="J2075" s="131">
        <v>713</v>
      </c>
      <c r="K2075" s="143">
        <f t="shared" si="127"/>
        <v>0</v>
      </c>
      <c r="L2075" s="152">
        <v>42933</v>
      </c>
      <c r="N2075" s="161">
        <v>581</v>
      </c>
      <c r="O2075" s="171">
        <f t="shared" si="128"/>
        <v>66.45</v>
      </c>
      <c r="Q2075" s="181">
        <f t="shared" si="126"/>
        <v>65.55</v>
      </c>
    </row>
    <row r="2076" spans="1:17">
      <c r="A2076" s="60" t="s">
        <v>874</v>
      </c>
      <c r="B2076" s="68" t="s">
        <v>1559</v>
      </c>
      <c r="C2076" s="119">
        <v>245</v>
      </c>
      <c r="D2076" s="7" t="s">
        <v>282</v>
      </c>
      <c r="F2076" s="8">
        <v>0.46300000000000002</v>
      </c>
      <c r="G2076" s="93" t="s">
        <v>524</v>
      </c>
      <c r="H2076" s="4">
        <v>3361</v>
      </c>
      <c r="J2076" s="131">
        <v>3361</v>
      </c>
      <c r="K2076" s="143">
        <f t="shared" si="127"/>
        <v>0</v>
      </c>
      <c r="L2076" s="152">
        <v>42933</v>
      </c>
      <c r="N2076" s="161">
        <v>2907</v>
      </c>
      <c r="O2076" s="171">
        <v>0</v>
      </c>
      <c r="P2076" s="13">
        <v>250</v>
      </c>
      <c r="Q2076" s="181">
        <f t="shared" si="126"/>
        <v>204</v>
      </c>
    </row>
    <row r="2077" spans="1:17">
      <c r="A2077" s="60" t="s">
        <v>874</v>
      </c>
      <c r="B2077" s="68" t="s">
        <v>1559</v>
      </c>
      <c r="C2077" s="119">
        <v>246</v>
      </c>
      <c r="D2077" s="7" t="s">
        <v>282</v>
      </c>
      <c r="F2077" s="8">
        <v>3.266</v>
      </c>
      <c r="G2077" s="93">
        <v>9</v>
      </c>
      <c r="H2077" s="4">
        <v>8562</v>
      </c>
      <c r="J2077" s="131">
        <v>8562</v>
      </c>
      <c r="K2077" s="143">
        <f t="shared" si="127"/>
        <v>0</v>
      </c>
      <c r="L2077" s="152">
        <v>42933</v>
      </c>
      <c r="N2077" s="161">
        <v>6956</v>
      </c>
      <c r="O2077" s="171">
        <v>0</v>
      </c>
      <c r="P2077" s="13">
        <v>250</v>
      </c>
      <c r="Q2077" s="181">
        <f t="shared" si="126"/>
        <v>1356</v>
      </c>
    </row>
    <row r="2078" spans="1:17">
      <c r="A2078" s="60" t="s">
        <v>874</v>
      </c>
      <c r="B2078" s="68" t="s">
        <v>1559</v>
      </c>
      <c r="C2078" s="119">
        <v>247</v>
      </c>
      <c r="D2078" s="7" t="s">
        <v>1338</v>
      </c>
      <c r="F2078" s="8">
        <v>0.41899999999999998</v>
      </c>
      <c r="G2078" s="93" t="s">
        <v>524</v>
      </c>
      <c r="H2078" s="4">
        <v>3300</v>
      </c>
      <c r="J2078" s="131">
        <v>3300</v>
      </c>
      <c r="K2078" s="143">
        <f t="shared" si="127"/>
        <v>0</v>
      </c>
      <c r="L2078" s="152">
        <v>42933</v>
      </c>
      <c r="N2078" s="161">
        <v>2882</v>
      </c>
      <c r="O2078" s="171">
        <v>0</v>
      </c>
      <c r="P2078" s="13">
        <v>250</v>
      </c>
      <c r="Q2078" s="181">
        <f t="shared" si="126"/>
        <v>168</v>
      </c>
    </row>
    <row r="2079" spans="1:17">
      <c r="A2079" s="60" t="s">
        <v>874</v>
      </c>
      <c r="B2079" s="68" t="s">
        <v>1559</v>
      </c>
      <c r="C2079" s="119">
        <v>248</v>
      </c>
      <c r="D2079" s="7" t="s">
        <v>1338</v>
      </c>
      <c r="F2079" s="8">
        <v>3.1469999999999998</v>
      </c>
      <c r="G2079" s="93">
        <v>14</v>
      </c>
      <c r="H2079" s="4">
        <v>10780</v>
      </c>
      <c r="J2079" s="131">
        <v>10780</v>
      </c>
      <c r="K2079" s="143">
        <f t="shared" si="127"/>
        <v>0</v>
      </c>
      <c r="L2079" s="152">
        <v>42933</v>
      </c>
      <c r="N2079" s="161">
        <v>7489</v>
      </c>
      <c r="O2079" s="171">
        <v>0</v>
      </c>
      <c r="Q2079" s="181">
        <f t="shared" si="126"/>
        <v>3291</v>
      </c>
    </row>
    <row r="2080" spans="1:17">
      <c r="A2080" s="5" t="s">
        <v>1247</v>
      </c>
      <c r="B2080" s="68" t="s">
        <v>1248</v>
      </c>
      <c r="C2080" s="119">
        <v>249</v>
      </c>
      <c r="D2080" s="7" t="s">
        <v>1557</v>
      </c>
      <c r="F2080" s="8">
        <v>1.107</v>
      </c>
      <c r="G2080" s="93">
        <v>8</v>
      </c>
      <c r="H2080" s="4">
        <v>4292</v>
      </c>
      <c r="J2080" s="131">
        <v>4292</v>
      </c>
      <c r="K2080" s="143">
        <f t="shared" si="127"/>
        <v>0</v>
      </c>
      <c r="L2080" s="152">
        <v>42933</v>
      </c>
      <c r="N2080" s="161">
        <v>3073</v>
      </c>
      <c r="O2080" s="171">
        <f>F2080*150</f>
        <v>166.05</v>
      </c>
      <c r="Q2080" s="181">
        <f t="shared" si="126"/>
        <v>1052.95</v>
      </c>
    </row>
    <row r="2081" spans="1:17">
      <c r="A2081" s="5" t="s">
        <v>1319</v>
      </c>
      <c r="C2081" s="119">
        <v>250</v>
      </c>
      <c r="D2081" s="7" t="s">
        <v>1558</v>
      </c>
      <c r="F2081" s="8">
        <v>2.0179999999999998</v>
      </c>
      <c r="G2081" s="93">
        <v>10</v>
      </c>
      <c r="H2081" s="4">
        <v>0</v>
      </c>
      <c r="J2081" s="131">
        <v>0</v>
      </c>
      <c r="K2081" s="143">
        <f t="shared" si="127"/>
        <v>0</v>
      </c>
      <c r="L2081" s="152">
        <v>42933</v>
      </c>
      <c r="N2081" s="161">
        <v>0</v>
      </c>
      <c r="O2081" s="171">
        <f>F2081*150</f>
        <v>302.7</v>
      </c>
      <c r="Q2081" s="181">
        <f t="shared" si="126"/>
        <v>-302.7</v>
      </c>
    </row>
    <row r="2082" spans="1:17">
      <c r="A2082" s="5" t="s">
        <v>94</v>
      </c>
      <c r="B2082" s="68" t="s">
        <v>42</v>
      </c>
      <c r="C2082" s="119">
        <v>251</v>
      </c>
      <c r="D2082" s="7" t="s">
        <v>1558</v>
      </c>
      <c r="F2082" s="8">
        <v>0.70099999999999996</v>
      </c>
      <c r="G2082" s="93">
        <v>3</v>
      </c>
      <c r="H2082" s="4">
        <v>2280</v>
      </c>
      <c r="J2082" s="131">
        <v>2280</v>
      </c>
      <c r="K2082" s="143">
        <f t="shared" si="127"/>
        <v>0</v>
      </c>
      <c r="L2082" s="152">
        <v>42933</v>
      </c>
      <c r="N2082" s="161">
        <v>1317</v>
      </c>
      <c r="O2082" s="171">
        <f>F2082*150</f>
        <v>105.14999999999999</v>
      </c>
      <c r="Q2082" s="181">
        <f t="shared" si="126"/>
        <v>857.85</v>
      </c>
    </row>
    <row r="2083" spans="1:17">
      <c r="A2083" s="5" t="s">
        <v>94</v>
      </c>
      <c r="B2083" s="68" t="s">
        <v>42</v>
      </c>
      <c r="C2083" s="119">
        <v>252</v>
      </c>
      <c r="D2083" s="7" t="s">
        <v>1558</v>
      </c>
      <c r="F2083" s="8">
        <v>0.80900000000000005</v>
      </c>
      <c r="G2083" s="93" t="s">
        <v>524</v>
      </c>
      <c r="H2083" s="4">
        <v>7707</v>
      </c>
      <c r="J2083" s="131">
        <v>7707</v>
      </c>
      <c r="K2083" s="143">
        <f t="shared" si="127"/>
        <v>0</v>
      </c>
      <c r="L2083" s="152">
        <v>42933</v>
      </c>
      <c r="N2083" s="161">
        <v>5707</v>
      </c>
      <c r="O2083" s="171">
        <f>F2083*150</f>
        <v>121.35000000000001</v>
      </c>
      <c r="Q2083" s="181">
        <f t="shared" si="126"/>
        <v>1878.65</v>
      </c>
    </row>
    <row r="2084" spans="1:17">
      <c r="A2084" s="5" t="s">
        <v>1560</v>
      </c>
      <c r="C2084" s="119">
        <v>253</v>
      </c>
      <c r="D2084" s="7" t="s">
        <v>1561</v>
      </c>
      <c r="F2084" s="8">
        <v>3.16</v>
      </c>
      <c r="G2084" s="93">
        <v>17</v>
      </c>
      <c r="H2084" s="4">
        <v>15762</v>
      </c>
      <c r="I2084" s="37"/>
      <c r="J2084" s="131">
        <v>15762</v>
      </c>
      <c r="K2084" s="143">
        <f t="shared" si="127"/>
        <v>0</v>
      </c>
      <c r="L2084" s="152">
        <v>42935</v>
      </c>
      <c r="N2084" s="161">
        <v>12227</v>
      </c>
      <c r="O2084" s="171">
        <f>F2084*150</f>
        <v>474</v>
      </c>
      <c r="P2084" s="13">
        <v>250</v>
      </c>
      <c r="Q2084" s="181">
        <f t="shared" si="126"/>
        <v>2811</v>
      </c>
    </row>
    <row r="2085" spans="1:17">
      <c r="A2085" s="60" t="s">
        <v>1477</v>
      </c>
      <c r="C2085" s="119">
        <v>254</v>
      </c>
      <c r="D2085" s="7" t="s">
        <v>1562</v>
      </c>
      <c r="F2085" s="8">
        <v>1.4359999999999999</v>
      </c>
      <c r="G2085" s="93">
        <v>5</v>
      </c>
      <c r="H2085" s="4">
        <v>3552</v>
      </c>
      <c r="J2085" s="131">
        <v>3552</v>
      </c>
      <c r="K2085" s="143">
        <f t="shared" si="127"/>
        <v>0</v>
      </c>
      <c r="L2085" s="152">
        <v>42935</v>
      </c>
      <c r="N2085" s="161">
        <v>2628</v>
      </c>
      <c r="O2085" s="171">
        <v>0</v>
      </c>
      <c r="P2085" s="13">
        <v>250</v>
      </c>
      <c r="Q2085" s="181">
        <f t="shared" si="126"/>
        <v>674</v>
      </c>
    </row>
    <row r="2086" spans="1:17">
      <c r="A2086" s="60" t="s">
        <v>1477</v>
      </c>
      <c r="C2086" s="119">
        <v>255</v>
      </c>
      <c r="D2086" s="7" t="s">
        <v>1563</v>
      </c>
      <c r="F2086" s="8">
        <v>2</v>
      </c>
      <c r="G2086" s="93">
        <v>5</v>
      </c>
      <c r="H2086" s="4">
        <v>4810</v>
      </c>
      <c r="J2086" s="131">
        <v>4810</v>
      </c>
      <c r="K2086" s="143">
        <f t="shared" si="127"/>
        <v>0</v>
      </c>
      <c r="L2086" s="152">
        <v>42935</v>
      </c>
      <c r="N2086" s="161">
        <v>3660</v>
      </c>
      <c r="O2086" s="171">
        <v>0</v>
      </c>
      <c r="P2086" s="13">
        <v>250</v>
      </c>
      <c r="Q2086" s="181">
        <f t="shared" si="126"/>
        <v>900</v>
      </c>
    </row>
    <row r="2087" spans="1:17">
      <c r="A2087" s="5" t="s">
        <v>1336</v>
      </c>
      <c r="C2087" s="119">
        <v>256</v>
      </c>
      <c r="D2087" s="7" t="s">
        <v>991</v>
      </c>
      <c r="F2087" s="8">
        <v>0.58299999999999996</v>
      </c>
      <c r="G2087" s="93" t="s">
        <v>524</v>
      </c>
      <c r="K2087" s="143">
        <f t="shared" si="127"/>
        <v>0</v>
      </c>
      <c r="N2087" s="161">
        <v>4616</v>
      </c>
      <c r="O2087" s="171">
        <f>F2087*150</f>
        <v>87.449999999999989</v>
      </c>
      <c r="Q2087" s="181">
        <f t="shared" si="126"/>
        <v>-4703.45</v>
      </c>
    </row>
    <row r="2088" spans="1:17">
      <c r="A2088" s="5" t="s">
        <v>1564</v>
      </c>
      <c r="B2088" s="68" t="s">
        <v>1565</v>
      </c>
      <c r="C2088" s="116">
        <v>257</v>
      </c>
      <c r="D2088" s="7" t="s">
        <v>1566</v>
      </c>
      <c r="F2088" s="8">
        <v>3.57</v>
      </c>
      <c r="G2088" s="93">
        <v>17</v>
      </c>
      <c r="H2088" s="4">
        <v>10816</v>
      </c>
      <c r="J2088" s="131">
        <v>10816</v>
      </c>
      <c r="K2088" s="143">
        <f t="shared" si="127"/>
        <v>0</v>
      </c>
      <c r="L2088" s="152">
        <v>42936</v>
      </c>
      <c r="N2088" s="161">
        <v>9885</v>
      </c>
      <c r="O2088" s="171">
        <v>0</v>
      </c>
      <c r="Q2088" s="181">
        <f t="shared" si="126"/>
        <v>931</v>
      </c>
    </row>
    <row r="2089" spans="1:17">
      <c r="A2089" s="5" t="s">
        <v>1564</v>
      </c>
      <c r="B2089" s="68" t="s">
        <v>1565</v>
      </c>
      <c r="C2089" s="116">
        <v>258</v>
      </c>
      <c r="D2089" s="7" t="s">
        <v>1249</v>
      </c>
      <c r="F2089" s="8">
        <v>2.3809999999999998</v>
      </c>
      <c r="G2089" s="93">
        <v>9</v>
      </c>
      <c r="H2089" s="4">
        <v>5765</v>
      </c>
      <c r="J2089" s="131">
        <v>5765</v>
      </c>
      <c r="K2089" s="143">
        <f t="shared" si="127"/>
        <v>0</v>
      </c>
      <c r="L2089" s="152">
        <v>42936</v>
      </c>
      <c r="N2089" s="161">
        <v>4983</v>
      </c>
      <c r="O2089" s="171">
        <v>0</v>
      </c>
      <c r="Q2089" s="181">
        <f t="shared" si="126"/>
        <v>782</v>
      </c>
    </row>
    <row r="2090" spans="1:17">
      <c r="A2090" s="5" t="s">
        <v>1564</v>
      </c>
      <c r="B2090" s="68" t="s">
        <v>1565</v>
      </c>
      <c r="C2090" s="116">
        <v>259</v>
      </c>
      <c r="D2090" s="7" t="s">
        <v>1567</v>
      </c>
      <c r="F2090" s="8">
        <v>0.44700000000000001</v>
      </c>
      <c r="G2090" s="93" t="s">
        <v>524</v>
      </c>
      <c r="H2090" s="4">
        <v>3135</v>
      </c>
      <c r="J2090" s="131">
        <v>3135</v>
      </c>
      <c r="K2090" s="143">
        <f t="shared" si="127"/>
        <v>0</v>
      </c>
      <c r="L2090" s="152">
        <v>42936</v>
      </c>
      <c r="N2090" s="161">
        <v>2848</v>
      </c>
      <c r="O2090" s="171">
        <v>0</v>
      </c>
      <c r="Q2090" s="181">
        <f t="shared" si="126"/>
        <v>287</v>
      </c>
    </row>
    <row r="2091" spans="1:17">
      <c r="A2091" s="5" t="s">
        <v>1564</v>
      </c>
      <c r="B2091" s="68" t="s">
        <v>1565</v>
      </c>
      <c r="C2091" s="116">
        <v>260</v>
      </c>
      <c r="D2091" s="7" t="s">
        <v>1567</v>
      </c>
      <c r="F2091" s="8">
        <v>2.5139999999999998</v>
      </c>
      <c r="G2091" s="93">
        <v>14</v>
      </c>
      <c r="H2091" s="4">
        <v>4934</v>
      </c>
      <c r="J2091" s="131">
        <v>4934</v>
      </c>
      <c r="K2091" s="143">
        <f t="shared" ref="K2091:K2122" si="129">H2091-J2091</f>
        <v>0</v>
      </c>
      <c r="L2091" s="152">
        <v>42936</v>
      </c>
      <c r="N2091" s="161">
        <v>4281</v>
      </c>
      <c r="O2091" s="171">
        <v>0</v>
      </c>
      <c r="Q2091" s="181">
        <f t="shared" si="126"/>
        <v>653</v>
      </c>
    </row>
    <row r="2092" spans="1:17">
      <c r="A2092" s="5" t="s">
        <v>1564</v>
      </c>
      <c r="B2092" s="68" t="s">
        <v>1565</v>
      </c>
      <c r="C2092" s="116">
        <v>261</v>
      </c>
      <c r="D2092" s="7" t="s">
        <v>1249</v>
      </c>
      <c r="F2092" s="8">
        <v>0.56200000000000006</v>
      </c>
      <c r="G2092" s="93" t="s">
        <v>524</v>
      </c>
      <c r="H2092" s="4">
        <v>4129</v>
      </c>
      <c r="J2092" s="131">
        <v>4129</v>
      </c>
      <c r="K2092" s="143">
        <f t="shared" si="129"/>
        <v>0</v>
      </c>
      <c r="L2092" s="152">
        <v>42936</v>
      </c>
      <c r="N2092" s="161">
        <v>3828</v>
      </c>
      <c r="O2092" s="171">
        <v>0</v>
      </c>
      <c r="Q2092" s="181">
        <f t="shared" si="126"/>
        <v>301</v>
      </c>
    </row>
    <row r="2093" spans="1:17">
      <c r="A2093" s="5" t="s">
        <v>1564</v>
      </c>
      <c r="B2093" s="68" t="s">
        <v>1565</v>
      </c>
      <c r="C2093" s="116">
        <v>262</v>
      </c>
      <c r="D2093" s="7" t="s">
        <v>1516</v>
      </c>
      <c r="F2093" s="8">
        <v>0.433</v>
      </c>
      <c r="G2093" s="93" t="s">
        <v>524</v>
      </c>
      <c r="H2093" s="4">
        <v>3233</v>
      </c>
      <c r="J2093" s="131">
        <v>3233</v>
      </c>
      <c r="K2093" s="143">
        <f t="shared" si="129"/>
        <v>0</v>
      </c>
      <c r="L2093" s="152">
        <v>42936</v>
      </c>
      <c r="N2093" s="161">
        <v>2950</v>
      </c>
      <c r="O2093" s="171">
        <v>0</v>
      </c>
      <c r="Q2093" s="181">
        <f t="shared" si="126"/>
        <v>283</v>
      </c>
    </row>
    <row r="2094" spans="1:17">
      <c r="A2094" s="5" t="s">
        <v>1564</v>
      </c>
      <c r="B2094" s="68" t="s">
        <v>1565</v>
      </c>
      <c r="C2094" s="116">
        <v>263</v>
      </c>
      <c r="D2094" s="7" t="s">
        <v>1516</v>
      </c>
      <c r="F2094" s="8">
        <v>6.9000000000000006E-2</v>
      </c>
      <c r="G2094" s="93">
        <v>1</v>
      </c>
      <c r="H2094" s="4">
        <v>165</v>
      </c>
      <c r="J2094" s="131">
        <v>165</v>
      </c>
      <c r="K2094" s="143">
        <f t="shared" si="129"/>
        <v>0</v>
      </c>
      <c r="L2094" s="152">
        <v>42936</v>
      </c>
      <c r="N2094" s="161">
        <v>144</v>
      </c>
      <c r="O2094" s="171">
        <v>0</v>
      </c>
      <c r="Q2094" s="181">
        <f t="shared" si="126"/>
        <v>21</v>
      </c>
    </row>
    <row r="2095" spans="1:17">
      <c r="A2095" s="5" t="s">
        <v>1568</v>
      </c>
      <c r="C2095" s="119">
        <v>264</v>
      </c>
      <c r="D2095" s="7" t="s">
        <v>1569</v>
      </c>
      <c r="F2095" s="8">
        <v>5.7590000000000003</v>
      </c>
      <c r="G2095" s="93">
        <v>17</v>
      </c>
      <c r="H2095" s="4">
        <v>16800</v>
      </c>
      <c r="J2095" s="131">
        <v>16800</v>
      </c>
      <c r="K2095" s="143">
        <f t="shared" si="129"/>
        <v>0</v>
      </c>
      <c r="L2095" s="152">
        <v>42936</v>
      </c>
      <c r="N2095" s="161">
        <v>15740</v>
      </c>
      <c r="O2095" s="171">
        <f t="shared" ref="O2095:O2111" si="130">F2095*150</f>
        <v>863.85</v>
      </c>
      <c r="Q2095" s="181">
        <f t="shared" si="126"/>
        <v>196.14999999999998</v>
      </c>
    </row>
    <row r="2096" spans="1:17">
      <c r="A2096" s="5" t="s">
        <v>1507</v>
      </c>
      <c r="C2096" s="119">
        <v>265</v>
      </c>
      <c r="D2096" s="7" t="s">
        <v>646</v>
      </c>
      <c r="F2096" s="8">
        <v>7.1999999999999995E-2</v>
      </c>
      <c r="G2096" s="93">
        <v>1</v>
      </c>
      <c r="H2096" s="4">
        <v>160</v>
      </c>
      <c r="I2096" s="66"/>
      <c r="J2096" s="131">
        <v>160</v>
      </c>
      <c r="K2096" s="143">
        <f t="shared" si="129"/>
        <v>0</v>
      </c>
      <c r="L2096" s="152">
        <v>42940</v>
      </c>
      <c r="N2096" s="161">
        <v>142</v>
      </c>
      <c r="O2096" s="171">
        <f t="shared" si="130"/>
        <v>10.799999999999999</v>
      </c>
      <c r="Q2096" s="181">
        <f t="shared" si="126"/>
        <v>7.2000000000000011</v>
      </c>
    </row>
    <row r="2097" spans="1:17">
      <c r="A2097" s="5" t="s">
        <v>1518</v>
      </c>
      <c r="B2097" s="68" t="s">
        <v>1551</v>
      </c>
      <c r="C2097" s="119">
        <v>266</v>
      </c>
      <c r="D2097" s="7" t="s">
        <v>238</v>
      </c>
      <c r="F2097" s="8">
        <v>3.6</v>
      </c>
      <c r="G2097" s="93">
        <v>20</v>
      </c>
      <c r="H2097" s="4">
        <v>15000</v>
      </c>
      <c r="I2097" s="37"/>
      <c r="J2097" s="131">
        <v>15000</v>
      </c>
      <c r="K2097" s="143">
        <f t="shared" si="129"/>
        <v>0</v>
      </c>
      <c r="L2097" s="152">
        <v>42940</v>
      </c>
      <c r="N2097" s="161">
        <v>9000</v>
      </c>
      <c r="O2097" s="171">
        <f t="shared" si="130"/>
        <v>540</v>
      </c>
      <c r="Q2097" s="181">
        <f t="shared" si="126"/>
        <v>5460</v>
      </c>
    </row>
    <row r="2098" spans="1:17">
      <c r="A2098" s="5" t="s">
        <v>1329</v>
      </c>
      <c r="B2098" s="213" t="s">
        <v>1328</v>
      </c>
      <c r="C2098" s="119">
        <v>267</v>
      </c>
      <c r="D2098" s="7" t="s">
        <v>1572</v>
      </c>
      <c r="F2098" s="8">
        <v>5.5129999999999999</v>
      </c>
      <c r="G2098" s="93">
        <v>17</v>
      </c>
      <c r="H2098" s="4">
        <v>15311</v>
      </c>
      <c r="I2098" s="37"/>
      <c r="J2098" s="131">
        <v>15311</v>
      </c>
      <c r="K2098" s="143">
        <f t="shared" si="129"/>
        <v>0</v>
      </c>
      <c r="L2098" s="152">
        <v>42940</v>
      </c>
      <c r="N2098" s="161">
        <v>12404</v>
      </c>
      <c r="O2098" s="171">
        <f t="shared" si="130"/>
        <v>826.94999999999993</v>
      </c>
      <c r="P2098" s="13">
        <v>250</v>
      </c>
      <c r="Q2098" s="181">
        <f t="shared" si="126"/>
        <v>1830.0500000000002</v>
      </c>
    </row>
    <row r="2099" spans="1:17">
      <c r="A2099" s="5" t="s">
        <v>1329</v>
      </c>
      <c r="B2099" s="213" t="s">
        <v>1328</v>
      </c>
      <c r="C2099" s="119">
        <v>268</v>
      </c>
      <c r="D2099" s="7" t="s">
        <v>1424</v>
      </c>
      <c r="F2099" s="8">
        <v>1.1499999999999999</v>
      </c>
      <c r="G2099" s="93">
        <v>7</v>
      </c>
      <c r="H2099" s="4">
        <v>2718</v>
      </c>
      <c r="I2099" s="37"/>
      <c r="J2099" s="131">
        <v>2718</v>
      </c>
      <c r="K2099" s="143">
        <f t="shared" si="129"/>
        <v>0</v>
      </c>
      <c r="L2099" s="152">
        <v>42940</v>
      </c>
      <c r="N2099" s="161">
        <v>1852</v>
      </c>
      <c r="O2099" s="171">
        <f t="shared" si="130"/>
        <v>172.5</v>
      </c>
      <c r="P2099" s="13">
        <v>250</v>
      </c>
      <c r="Q2099" s="181">
        <f t="shared" si="126"/>
        <v>443.5</v>
      </c>
    </row>
    <row r="2100" spans="1:17">
      <c r="A2100" s="5" t="s">
        <v>1329</v>
      </c>
      <c r="B2100" s="213" t="s">
        <v>1328</v>
      </c>
      <c r="C2100" s="119">
        <v>269</v>
      </c>
      <c r="D2100" s="7" t="s">
        <v>951</v>
      </c>
      <c r="F2100" s="8">
        <v>1.9590000000000001</v>
      </c>
      <c r="G2100" s="93">
        <v>6</v>
      </c>
      <c r="H2100" s="4">
        <v>4719</v>
      </c>
      <c r="I2100" s="37"/>
      <c r="J2100" s="131">
        <v>4719</v>
      </c>
      <c r="K2100" s="143">
        <f t="shared" si="129"/>
        <v>0</v>
      </c>
      <c r="L2100" s="152">
        <v>42940</v>
      </c>
      <c r="N2100" s="161">
        <v>3585</v>
      </c>
      <c r="O2100" s="171">
        <f t="shared" si="130"/>
        <v>293.85000000000002</v>
      </c>
      <c r="P2100" s="13">
        <v>250</v>
      </c>
      <c r="Q2100" s="181">
        <f t="shared" si="126"/>
        <v>590.15</v>
      </c>
    </row>
    <row r="2101" spans="1:17">
      <c r="A2101" s="5" t="s">
        <v>1329</v>
      </c>
      <c r="B2101" s="213" t="s">
        <v>1328</v>
      </c>
      <c r="C2101" s="119">
        <v>270</v>
      </c>
      <c r="D2101" s="7" t="s">
        <v>951</v>
      </c>
      <c r="F2101" s="8">
        <v>0.55000000000000004</v>
      </c>
      <c r="G2101" s="93" t="s">
        <v>524</v>
      </c>
      <c r="H2101" s="4">
        <v>3705</v>
      </c>
      <c r="I2101" s="37"/>
      <c r="J2101" s="131">
        <v>3705</v>
      </c>
      <c r="K2101" s="143">
        <f t="shared" si="129"/>
        <v>0</v>
      </c>
      <c r="L2101" s="152">
        <v>42940</v>
      </c>
      <c r="N2101" s="161">
        <v>2998</v>
      </c>
      <c r="O2101" s="171">
        <f t="shared" si="130"/>
        <v>82.5</v>
      </c>
      <c r="P2101" s="13">
        <v>250</v>
      </c>
      <c r="Q2101" s="181">
        <f t="shared" si="126"/>
        <v>374.5</v>
      </c>
    </row>
    <row r="2102" spans="1:17">
      <c r="A2102" s="5" t="s">
        <v>1329</v>
      </c>
      <c r="B2102" s="213" t="s">
        <v>1328</v>
      </c>
      <c r="C2102" s="119">
        <v>271</v>
      </c>
      <c r="D2102" s="7" t="s">
        <v>1424</v>
      </c>
      <c r="F2102" s="8">
        <v>0.434</v>
      </c>
      <c r="G2102" s="93" t="s">
        <v>524</v>
      </c>
      <c r="H2102" s="4">
        <v>2928</v>
      </c>
      <c r="I2102" s="37"/>
      <c r="J2102" s="131">
        <v>2928</v>
      </c>
      <c r="K2102" s="143">
        <f t="shared" si="129"/>
        <v>0</v>
      </c>
      <c r="L2102" s="152">
        <v>42940</v>
      </c>
      <c r="N2102" s="161">
        <v>2274</v>
      </c>
      <c r="O2102" s="171">
        <f t="shared" si="130"/>
        <v>65.099999999999994</v>
      </c>
      <c r="P2102" s="13">
        <v>250</v>
      </c>
      <c r="Q2102" s="181">
        <f t="shared" si="126"/>
        <v>338.9</v>
      </c>
    </row>
    <row r="2103" spans="1:17">
      <c r="A2103" s="5" t="s">
        <v>1329</v>
      </c>
      <c r="B2103" s="213" t="s">
        <v>1328</v>
      </c>
      <c r="C2103" s="119">
        <v>272</v>
      </c>
      <c r="D2103" s="7" t="s">
        <v>1073</v>
      </c>
      <c r="F2103" s="8">
        <v>1.1040000000000001</v>
      </c>
      <c r="G2103" s="93">
        <v>6</v>
      </c>
      <c r="H2103" s="4">
        <v>4763</v>
      </c>
      <c r="I2103" s="37"/>
      <c r="J2103" s="131">
        <v>4763</v>
      </c>
      <c r="K2103" s="143">
        <f t="shared" si="129"/>
        <v>0</v>
      </c>
      <c r="L2103" s="152">
        <v>42940</v>
      </c>
      <c r="N2103" s="161">
        <v>2848</v>
      </c>
      <c r="O2103" s="171">
        <f t="shared" si="130"/>
        <v>165.60000000000002</v>
      </c>
      <c r="P2103" s="13">
        <v>250</v>
      </c>
      <c r="Q2103" s="181">
        <f t="shared" si="126"/>
        <v>1499.4</v>
      </c>
    </row>
    <row r="2104" spans="1:17">
      <c r="A2104" s="5" t="s">
        <v>1329</v>
      </c>
      <c r="B2104" s="213" t="s">
        <v>1328</v>
      </c>
      <c r="C2104" s="119">
        <v>273</v>
      </c>
      <c r="D2104" s="7" t="s">
        <v>1555</v>
      </c>
      <c r="F2104" s="8">
        <v>4.0030000000000001</v>
      </c>
      <c r="G2104" s="93">
        <v>14</v>
      </c>
      <c r="H2104" s="4">
        <v>20026</v>
      </c>
      <c r="I2104" s="37"/>
      <c r="J2104" s="131">
        <v>20026</v>
      </c>
      <c r="K2104" s="143">
        <f t="shared" si="129"/>
        <v>0</v>
      </c>
      <c r="L2104" s="152">
        <v>42940</v>
      </c>
      <c r="N2104" s="161">
        <v>15615</v>
      </c>
      <c r="O2104" s="171">
        <f t="shared" si="130"/>
        <v>600.45000000000005</v>
      </c>
      <c r="P2104" s="13">
        <v>250</v>
      </c>
      <c r="Q2104" s="181">
        <f t="shared" si="126"/>
        <v>3560.55</v>
      </c>
    </row>
    <row r="2105" spans="1:17">
      <c r="A2105" s="5" t="s">
        <v>1449</v>
      </c>
      <c r="C2105" s="119">
        <v>274</v>
      </c>
      <c r="D2105" s="7" t="s">
        <v>1573</v>
      </c>
      <c r="F2105" s="8">
        <v>1.5429999999999999</v>
      </c>
      <c r="G2105" s="93">
        <v>5</v>
      </c>
      <c r="H2105" s="4">
        <v>2821</v>
      </c>
      <c r="I2105" s="37"/>
      <c r="J2105" s="131">
        <v>2821</v>
      </c>
      <c r="K2105" s="143">
        <f t="shared" si="129"/>
        <v>0</v>
      </c>
      <c r="L2105" s="152">
        <v>42940</v>
      </c>
      <c r="N2105" s="161">
        <v>2484</v>
      </c>
      <c r="O2105" s="171">
        <f t="shared" si="130"/>
        <v>231.45</v>
      </c>
      <c r="Q2105" s="181">
        <f t="shared" si="126"/>
        <v>105.55000000000001</v>
      </c>
    </row>
    <row r="2106" spans="1:17">
      <c r="A2106" s="5" t="s">
        <v>1449</v>
      </c>
      <c r="C2106" s="119">
        <v>275</v>
      </c>
      <c r="D2106" s="7" t="s">
        <v>1573</v>
      </c>
      <c r="F2106" s="8">
        <v>0.84699999999999998</v>
      </c>
      <c r="G2106" s="93" t="s">
        <v>524</v>
      </c>
      <c r="H2106" s="4">
        <v>4676</v>
      </c>
      <c r="I2106" s="37"/>
      <c r="J2106" s="131">
        <v>4676</v>
      </c>
      <c r="K2106" s="143">
        <f t="shared" si="129"/>
        <v>0</v>
      </c>
      <c r="L2106" s="152">
        <v>42940</v>
      </c>
      <c r="N2106" s="161">
        <v>4438</v>
      </c>
      <c r="O2106" s="171">
        <f t="shared" si="130"/>
        <v>127.05</v>
      </c>
      <c r="Q2106" s="181">
        <f t="shared" si="126"/>
        <v>110.95</v>
      </c>
    </row>
    <row r="2107" spans="1:17">
      <c r="A2107" s="5" t="s">
        <v>1449</v>
      </c>
      <c r="C2107" s="119">
        <v>276</v>
      </c>
      <c r="D2107" s="7" t="s">
        <v>1574</v>
      </c>
      <c r="F2107" s="8">
        <v>1.7070000000000001</v>
      </c>
      <c r="G2107" s="93">
        <v>11</v>
      </c>
      <c r="H2107" s="4">
        <v>3517</v>
      </c>
      <c r="I2107" s="37"/>
      <c r="J2107" s="131">
        <v>3517</v>
      </c>
      <c r="K2107" s="143">
        <f t="shared" si="129"/>
        <v>0</v>
      </c>
      <c r="L2107" s="152">
        <v>42940</v>
      </c>
      <c r="N2107" s="161">
        <v>2748</v>
      </c>
      <c r="O2107" s="171">
        <f t="shared" si="130"/>
        <v>256.05</v>
      </c>
      <c r="Q2107" s="181">
        <f t="shared" si="126"/>
        <v>512.95000000000005</v>
      </c>
    </row>
    <row r="2108" spans="1:17">
      <c r="A2108" s="5" t="s">
        <v>1449</v>
      </c>
      <c r="C2108" s="119">
        <v>277</v>
      </c>
      <c r="D2108" s="7" t="s">
        <v>1574</v>
      </c>
      <c r="F2108" s="8">
        <v>0.433</v>
      </c>
      <c r="G2108" s="93" t="s">
        <v>524</v>
      </c>
      <c r="H2108" s="4">
        <v>2575</v>
      </c>
      <c r="I2108" s="37"/>
      <c r="J2108" s="131">
        <v>2575</v>
      </c>
      <c r="K2108" s="143">
        <f t="shared" si="129"/>
        <v>0</v>
      </c>
      <c r="L2108" s="152">
        <v>42940</v>
      </c>
      <c r="N2108" s="161">
        <v>2268</v>
      </c>
      <c r="O2108" s="171">
        <f t="shared" si="130"/>
        <v>64.95</v>
      </c>
      <c r="Q2108" s="181">
        <f t="shared" si="126"/>
        <v>242.05</v>
      </c>
    </row>
    <row r="2109" spans="1:17">
      <c r="A2109" s="5" t="s">
        <v>1449</v>
      </c>
      <c r="C2109" s="119">
        <v>278</v>
      </c>
      <c r="D2109" s="7" t="s">
        <v>1575</v>
      </c>
      <c r="F2109" s="8">
        <v>0.433</v>
      </c>
      <c r="G2109" s="93" t="s">
        <v>524</v>
      </c>
      <c r="H2109" s="4">
        <v>2904</v>
      </c>
      <c r="I2109" s="37"/>
      <c r="J2109" s="131">
        <v>2904</v>
      </c>
      <c r="K2109" s="143">
        <f t="shared" si="129"/>
        <v>0</v>
      </c>
      <c r="L2109" s="152">
        <v>42940</v>
      </c>
      <c r="N2109" s="161">
        <v>2619</v>
      </c>
      <c r="O2109" s="171">
        <f t="shared" si="130"/>
        <v>64.95</v>
      </c>
      <c r="Q2109" s="181">
        <f t="shared" si="126"/>
        <v>220.05</v>
      </c>
    </row>
    <row r="2110" spans="1:17">
      <c r="A2110" s="5" t="s">
        <v>1449</v>
      </c>
      <c r="C2110" s="119">
        <v>279</v>
      </c>
      <c r="D2110" s="7" t="s">
        <v>1575</v>
      </c>
      <c r="F2110" s="8">
        <v>1.744</v>
      </c>
      <c r="G2110" s="93">
        <v>9</v>
      </c>
      <c r="H2110" s="4">
        <v>4621</v>
      </c>
      <c r="I2110" s="37"/>
      <c r="J2110" s="131">
        <v>4621</v>
      </c>
      <c r="K2110" s="143">
        <f t="shared" si="129"/>
        <v>0</v>
      </c>
      <c r="L2110" s="152">
        <v>42940</v>
      </c>
      <c r="N2110" s="161">
        <v>3924</v>
      </c>
      <c r="O2110" s="171">
        <f t="shared" si="130"/>
        <v>261.60000000000002</v>
      </c>
      <c r="Q2110" s="181">
        <f t="shared" si="126"/>
        <v>435.4</v>
      </c>
    </row>
    <row r="2111" spans="1:17">
      <c r="A2111" s="5" t="s">
        <v>849</v>
      </c>
      <c r="C2111" s="123">
        <v>280</v>
      </c>
      <c r="D2111" s="7" t="s">
        <v>461</v>
      </c>
      <c r="F2111" s="8">
        <v>0.505</v>
      </c>
      <c r="G2111" s="93" t="s">
        <v>524</v>
      </c>
      <c r="H2111" s="4">
        <v>3031</v>
      </c>
      <c r="I2111" s="37"/>
      <c r="J2111" s="131">
        <v>3031</v>
      </c>
      <c r="K2111" s="143">
        <f t="shared" si="129"/>
        <v>0</v>
      </c>
      <c r="L2111" s="152">
        <v>42940</v>
      </c>
      <c r="N2111" s="161">
        <v>1919</v>
      </c>
      <c r="O2111" s="171">
        <f t="shared" si="130"/>
        <v>75.75</v>
      </c>
      <c r="Q2111" s="181">
        <f t="shared" si="126"/>
        <v>1036.25</v>
      </c>
    </row>
    <row r="2112" spans="1:17">
      <c r="A2112" s="60" t="s">
        <v>1477</v>
      </c>
      <c r="B2112" s="214" t="s">
        <v>1577</v>
      </c>
      <c r="C2112" s="119">
        <v>281</v>
      </c>
      <c r="D2112" s="7" t="s">
        <v>1576</v>
      </c>
      <c r="F2112" s="8">
        <v>0.86599999999999999</v>
      </c>
      <c r="G2112" s="93" t="s">
        <v>109</v>
      </c>
      <c r="I2112" s="66"/>
      <c r="K2112" s="143">
        <f t="shared" si="129"/>
        <v>0</v>
      </c>
      <c r="L2112" s="152">
        <v>42940</v>
      </c>
      <c r="O2112" s="171">
        <v>0</v>
      </c>
      <c r="Q2112" s="181">
        <f t="shared" si="126"/>
        <v>0</v>
      </c>
    </row>
    <row r="2113" spans="1:17">
      <c r="A2113" s="60" t="s">
        <v>1477</v>
      </c>
      <c r="B2113" s="214" t="s">
        <v>1577</v>
      </c>
      <c r="C2113" s="119">
        <v>282</v>
      </c>
      <c r="D2113" s="7" t="s">
        <v>1576</v>
      </c>
      <c r="F2113" s="8">
        <v>0.53</v>
      </c>
      <c r="G2113" s="93">
        <v>3</v>
      </c>
      <c r="H2113" s="4">
        <v>1619</v>
      </c>
      <c r="I2113" s="66"/>
      <c r="J2113" s="131">
        <v>1619</v>
      </c>
      <c r="K2113" s="143">
        <f t="shared" si="129"/>
        <v>0</v>
      </c>
      <c r="L2113" s="152">
        <v>42940</v>
      </c>
      <c r="N2113" s="161">
        <v>1128</v>
      </c>
      <c r="O2113" s="171">
        <v>0</v>
      </c>
      <c r="Q2113" s="181">
        <f t="shared" si="126"/>
        <v>491</v>
      </c>
    </row>
    <row r="2114" spans="1:17">
      <c r="A2114" s="60" t="s">
        <v>1477</v>
      </c>
      <c r="B2114" s="214" t="s">
        <v>1577</v>
      </c>
      <c r="C2114" s="119">
        <v>283</v>
      </c>
      <c r="D2114" s="7" t="s">
        <v>1534</v>
      </c>
      <c r="F2114" s="8">
        <v>0.32</v>
      </c>
      <c r="G2114" s="93">
        <v>2</v>
      </c>
      <c r="H2114" s="4">
        <v>1067</v>
      </c>
      <c r="I2114" s="66"/>
      <c r="J2114" s="131">
        <v>1067</v>
      </c>
      <c r="K2114" s="143">
        <f t="shared" si="129"/>
        <v>0</v>
      </c>
      <c r="L2114" s="152">
        <v>42940</v>
      </c>
      <c r="N2114" s="161">
        <v>940</v>
      </c>
      <c r="O2114" s="171">
        <v>0</v>
      </c>
      <c r="Q2114" s="181">
        <f t="shared" si="126"/>
        <v>127</v>
      </c>
    </row>
    <row r="2115" spans="1:17">
      <c r="A2115" s="5" t="s">
        <v>1570</v>
      </c>
      <c r="B2115" s="68" t="s">
        <v>1571</v>
      </c>
      <c r="C2115" s="119">
        <v>284</v>
      </c>
      <c r="D2115" s="7" t="s">
        <v>1316</v>
      </c>
      <c r="F2115" s="8">
        <v>0.63200000000000001</v>
      </c>
      <c r="G2115" s="93">
        <v>1</v>
      </c>
      <c r="H2115" s="4">
        <v>2230</v>
      </c>
      <c r="I2115" s="66"/>
      <c r="J2115" s="131">
        <v>2230</v>
      </c>
      <c r="K2115" s="143">
        <f t="shared" si="129"/>
        <v>0</v>
      </c>
      <c r="L2115" s="152">
        <v>42940</v>
      </c>
      <c r="N2115" s="161">
        <v>1157</v>
      </c>
      <c r="O2115" s="171">
        <f>F2115*150</f>
        <v>94.8</v>
      </c>
      <c r="Q2115" s="181">
        <f t="shared" si="126"/>
        <v>978.2</v>
      </c>
    </row>
    <row r="2116" spans="1:17">
      <c r="A2116" s="5" t="s">
        <v>1570</v>
      </c>
      <c r="B2116" s="68" t="s">
        <v>1571</v>
      </c>
      <c r="C2116" s="119">
        <v>285</v>
      </c>
      <c r="D2116" s="7" t="s">
        <v>550</v>
      </c>
      <c r="F2116" s="8">
        <v>2.38</v>
      </c>
      <c r="G2116" s="93">
        <v>10</v>
      </c>
      <c r="H2116" s="4">
        <v>4071</v>
      </c>
      <c r="I2116" s="66"/>
      <c r="J2116" s="131">
        <v>4071</v>
      </c>
      <c r="K2116" s="143">
        <f t="shared" si="129"/>
        <v>0</v>
      </c>
      <c r="L2116" s="152">
        <v>42940</v>
      </c>
      <c r="N2116" s="161">
        <v>3188</v>
      </c>
      <c r="O2116" s="171">
        <f>F2116*150</f>
        <v>357</v>
      </c>
      <c r="Q2116" s="181">
        <f t="shared" si="126"/>
        <v>526</v>
      </c>
    </row>
    <row r="2117" spans="1:17">
      <c r="A2117" s="5" t="s">
        <v>1564</v>
      </c>
      <c r="B2117" s="68" t="s">
        <v>1565</v>
      </c>
      <c r="C2117" s="119">
        <v>286</v>
      </c>
      <c r="D2117" s="7" t="s">
        <v>547</v>
      </c>
      <c r="F2117" s="8">
        <v>4.5659999999999998</v>
      </c>
      <c r="G2117" s="93">
        <v>21</v>
      </c>
      <c r="H2117" s="4">
        <v>13533</v>
      </c>
      <c r="I2117" s="66"/>
      <c r="J2117" s="131">
        <v>13533</v>
      </c>
      <c r="K2117" s="143">
        <f t="shared" si="129"/>
        <v>0</v>
      </c>
      <c r="L2117" s="152">
        <v>42942</v>
      </c>
      <c r="N2117" s="161">
        <v>11159</v>
      </c>
      <c r="O2117" s="171">
        <v>0</v>
      </c>
      <c r="Q2117" s="181">
        <f t="shared" si="126"/>
        <v>2374</v>
      </c>
    </row>
    <row r="2118" spans="1:17">
      <c r="A2118" s="5" t="s">
        <v>1564</v>
      </c>
      <c r="B2118" s="68" t="s">
        <v>1565</v>
      </c>
      <c r="C2118" s="119">
        <v>287</v>
      </c>
      <c r="D2118" s="7" t="s">
        <v>547</v>
      </c>
      <c r="F2118" s="8">
        <v>0.9</v>
      </c>
      <c r="G2118" s="93" t="s">
        <v>109</v>
      </c>
      <c r="H2118" s="4">
        <v>6084</v>
      </c>
      <c r="I2118" s="66"/>
      <c r="J2118" s="131">
        <v>6084</v>
      </c>
      <c r="K2118" s="143">
        <f t="shared" si="129"/>
        <v>0</v>
      </c>
      <c r="L2118" s="152">
        <v>42942</v>
      </c>
      <c r="N2118" s="161">
        <v>6696</v>
      </c>
      <c r="O2118" s="171">
        <v>0</v>
      </c>
      <c r="Q2118" s="181">
        <f t="shared" si="126"/>
        <v>-612</v>
      </c>
    </row>
    <row r="2119" spans="1:17">
      <c r="A2119" s="5" t="s">
        <v>1564</v>
      </c>
      <c r="B2119" s="68" t="s">
        <v>1565</v>
      </c>
      <c r="C2119" s="119">
        <v>288</v>
      </c>
      <c r="D2119" s="7" t="s">
        <v>1566</v>
      </c>
      <c r="F2119" s="8">
        <v>6.6000000000000003E-2</v>
      </c>
      <c r="G2119" s="93">
        <v>1</v>
      </c>
      <c r="H2119" s="4">
        <v>1713</v>
      </c>
      <c r="I2119" s="66"/>
      <c r="J2119" s="131">
        <v>1713</v>
      </c>
      <c r="K2119" s="143">
        <f t="shared" si="129"/>
        <v>0</v>
      </c>
      <c r="L2119" s="152">
        <v>42942</v>
      </c>
      <c r="N2119" s="161">
        <v>183</v>
      </c>
      <c r="O2119" s="171">
        <v>0</v>
      </c>
      <c r="Q2119" s="181">
        <f t="shared" si="126"/>
        <v>1530</v>
      </c>
    </row>
    <row r="2120" spans="1:17">
      <c r="A2120" s="5" t="s">
        <v>94</v>
      </c>
      <c r="B2120" s="68" t="s">
        <v>42</v>
      </c>
      <c r="C2120" s="119">
        <v>289</v>
      </c>
      <c r="D2120" s="7" t="s">
        <v>1126</v>
      </c>
      <c r="F2120" s="8">
        <v>2.9329999999999998</v>
      </c>
      <c r="G2120" s="93">
        <v>13</v>
      </c>
      <c r="H2120" s="4">
        <v>6041</v>
      </c>
      <c r="J2120" s="131">
        <v>6041</v>
      </c>
      <c r="K2120" s="143">
        <f t="shared" si="129"/>
        <v>0</v>
      </c>
      <c r="L2120" s="152">
        <v>42942</v>
      </c>
      <c r="N2120" s="161">
        <v>4722</v>
      </c>
      <c r="O2120" s="171">
        <f t="shared" ref="O2120:O2151" si="131">F2120*150</f>
        <v>439.95</v>
      </c>
      <c r="Q2120" s="181">
        <f t="shared" si="126"/>
        <v>879.05</v>
      </c>
    </row>
    <row r="2121" spans="1:17">
      <c r="A2121" s="5" t="s">
        <v>1578</v>
      </c>
      <c r="B2121" s="68" t="s">
        <v>1551</v>
      </c>
      <c r="C2121" s="119">
        <v>290</v>
      </c>
      <c r="D2121" s="7" t="s">
        <v>1579</v>
      </c>
      <c r="G2121" s="93">
        <v>3</v>
      </c>
      <c r="H2121" s="4">
        <v>6300</v>
      </c>
      <c r="I2121" s="37" t="s">
        <v>1593</v>
      </c>
      <c r="J2121" s="131">
        <v>6300</v>
      </c>
      <c r="K2121" s="143">
        <f t="shared" si="129"/>
        <v>0</v>
      </c>
      <c r="L2121" s="152">
        <v>42940</v>
      </c>
      <c r="N2121" s="161">
        <v>5100</v>
      </c>
      <c r="O2121" s="171">
        <f t="shared" si="131"/>
        <v>0</v>
      </c>
      <c r="Q2121" s="181">
        <f t="shared" si="126"/>
        <v>1200</v>
      </c>
    </row>
    <row r="2122" spans="1:17">
      <c r="A2122" s="5" t="s">
        <v>1564</v>
      </c>
      <c r="B2122" s="68" t="s">
        <v>1565</v>
      </c>
      <c r="C2122" s="119">
        <v>291</v>
      </c>
      <c r="D2122" s="7" t="s">
        <v>965</v>
      </c>
      <c r="F2122" s="8">
        <v>1.7150000000000001</v>
      </c>
      <c r="G2122" s="93">
        <v>8</v>
      </c>
      <c r="H2122" s="4">
        <v>4635</v>
      </c>
      <c r="I2122" s="66"/>
      <c r="J2122" s="131">
        <v>4635</v>
      </c>
      <c r="K2122" s="143">
        <f t="shared" si="129"/>
        <v>0</v>
      </c>
      <c r="L2122" s="152">
        <v>42942</v>
      </c>
      <c r="N2122" s="161">
        <v>4191</v>
      </c>
      <c r="O2122" s="171">
        <f t="shared" si="131"/>
        <v>257.25</v>
      </c>
      <c r="Q2122" s="181">
        <f t="shared" ref="Q2122:Q2185" si="132">SUM(H2122-N2122-O2122-P2122)</f>
        <v>186.75</v>
      </c>
    </row>
    <row r="2123" spans="1:17">
      <c r="A2123" s="5" t="s">
        <v>1564</v>
      </c>
      <c r="B2123" s="68" t="s">
        <v>1565</v>
      </c>
      <c r="C2123" s="119">
        <v>292</v>
      </c>
      <c r="D2123" s="7" t="s">
        <v>965</v>
      </c>
      <c r="F2123" s="8">
        <v>0.41499999999999998</v>
      </c>
      <c r="G2123" s="93" t="s">
        <v>524</v>
      </c>
      <c r="H2123" s="4">
        <v>3439</v>
      </c>
      <c r="I2123" s="66"/>
      <c r="J2123" s="131">
        <v>3439</v>
      </c>
      <c r="K2123" s="143">
        <f t="shared" ref="K2123:K2129" si="133">H2123-J2123</f>
        <v>0</v>
      </c>
      <c r="L2123" s="152">
        <v>42942</v>
      </c>
      <c r="N2123" s="161">
        <v>3091</v>
      </c>
      <c r="O2123" s="171">
        <f t="shared" si="131"/>
        <v>62.25</v>
      </c>
      <c r="Q2123" s="181">
        <f t="shared" si="132"/>
        <v>285.75</v>
      </c>
    </row>
    <row r="2124" spans="1:17">
      <c r="A2124" s="5" t="s">
        <v>1564</v>
      </c>
      <c r="B2124" s="68" t="s">
        <v>1565</v>
      </c>
      <c r="C2124" s="119">
        <v>293</v>
      </c>
      <c r="D2124" s="7" t="s">
        <v>1580</v>
      </c>
      <c r="F2124" s="8">
        <v>0.40899999999999997</v>
      </c>
      <c r="G2124" s="93" t="s">
        <v>524</v>
      </c>
      <c r="H2124" s="4">
        <v>3393</v>
      </c>
      <c r="I2124" s="66"/>
      <c r="J2124" s="131">
        <v>3393</v>
      </c>
      <c r="K2124" s="143">
        <f t="shared" si="133"/>
        <v>0</v>
      </c>
      <c r="L2124" s="152">
        <v>42942</v>
      </c>
      <c r="N2124" s="161">
        <v>3046</v>
      </c>
      <c r="O2124" s="171">
        <f t="shared" si="131"/>
        <v>61.349999999999994</v>
      </c>
      <c r="Q2124" s="181">
        <f t="shared" si="132"/>
        <v>285.64999999999998</v>
      </c>
    </row>
    <row r="2125" spans="1:17">
      <c r="A2125" s="5" t="s">
        <v>1583</v>
      </c>
      <c r="C2125" s="119">
        <v>294</v>
      </c>
      <c r="D2125" s="7" t="s">
        <v>1584</v>
      </c>
      <c r="F2125" s="8">
        <v>0.85</v>
      </c>
      <c r="G2125" s="93">
        <v>3</v>
      </c>
      <c r="H2125" s="4">
        <v>1700</v>
      </c>
      <c r="I2125" s="66"/>
      <c r="J2125" s="131">
        <v>1700</v>
      </c>
      <c r="K2125" s="143">
        <f t="shared" si="133"/>
        <v>0</v>
      </c>
      <c r="L2125" s="152">
        <v>42944</v>
      </c>
      <c r="N2125" s="161">
        <v>1307</v>
      </c>
      <c r="O2125" s="171">
        <f t="shared" si="131"/>
        <v>127.5</v>
      </c>
      <c r="Q2125" s="181">
        <f t="shared" si="132"/>
        <v>265.5</v>
      </c>
    </row>
    <row r="2126" spans="1:17">
      <c r="A2126" s="5" t="s">
        <v>1585</v>
      </c>
      <c r="B2126" s="68" t="s">
        <v>1549</v>
      </c>
      <c r="C2126" s="119">
        <v>295</v>
      </c>
      <c r="D2126" s="7" t="s">
        <v>1586</v>
      </c>
      <c r="F2126" s="8">
        <v>0.247</v>
      </c>
      <c r="G2126" s="93">
        <v>1</v>
      </c>
      <c r="H2126" s="4">
        <v>563</v>
      </c>
      <c r="I2126" s="66"/>
      <c r="J2126" s="131">
        <v>563</v>
      </c>
      <c r="K2126" s="143">
        <f t="shared" si="133"/>
        <v>0</v>
      </c>
      <c r="L2126" s="152">
        <v>42944</v>
      </c>
      <c r="N2126" s="161">
        <v>465</v>
      </c>
      <c r="O2126" s="171">
        <f t="shared" si="131"/>
        <v>37.049999999999997</v>
      </c>
      <c r="Q2126" s="181">
        <f t="shared" si="132"/>
        <v>60.95</v>
      </c>
    </row>
    <row r="2127" spans="1:17">
      <c r="A2127" s="5" t="s">
        <v>1585</v>
      </c>
      <c r="B2127" s="68" t="s">
        <v>1549</v>
      </c>
      <c r="C2127" s="119">
        <v>296</v>
      </c>
      <c r="D2127" s="7" t="s">
        <v>1547</v>
      </c>
      <c r="F2127" s="8">
        <v>0.19</v>
      </c>
      <c r="G2127" s="93">
        <v>1</v>
      </c>
      <c r="H2127" s="4">
        <v>434</v>
      </c>
      <c r="I2127" s="66"/>
      <c r="J2127" s="131">
        <v>434</v>
      </c>
      <c r="K2127" s="143">
        <f t="shared" si="133"/>
        <v>0</v>
      </c>
      <c r="L2127" s="152">
        <v>42944</v>
      </c>
      <c r="N2127" s="161">
        <v>357</v>
      </c>
      <c r="O2127" s="171">
        <f t="shared" si="131"/>
        <v>28.5</v>
      </c>
      <c r="Q2127" s="181">
        <f t="shared" si="132"/>
        <v>48.5</v>
      </c>
    </row>
    <row r="2128" spans="1:17">
      <c r="A2128" s="5" t="s">
        <v>1518</v>
      </c>
      <c r="C2128" s="119" t="s">
        <v>1581</v>
      </c>
      <c r="D2128" s="7" t="s">
        <v>1579</v>
      </c>
      <c r="F2128" s="8">
        <v>0.7</v>
      </c>
      <c r="G2128" s="93">
        <v>15</v>
      </c>
      <c r="H2128" s="4">
        <v>20100</v>
      </c>
      <c r="I2128" s="37" t="s">
        <v>1593</v>
      </c>
      <c r="J2128" s="131">
        <v>20100</v>
      </c>
      <c r="K2128" s="143">
        <f t="shared" si="133"/>
        <v>0</v>
      </c>
      <c r="L2128" s="152">
        <v>42948</v>
      </c>
      <c r="N2128" s="161">
        <v>17400</v>
      </c>
      <c r="O2128" s="171">
        <f t="shared" si="131"/>
        <v>105</v>
      </c>
      <c r="Q2128" s="181">
        <f t="shared" si="132"/>
        <v>2595</v>
      </c>
    </row>
    <row r="2129" spans="1:17">
      <c r="A2129" s="5" t="s">
        <v>34</v>
      </c>
      <c r="C2129" s="119" t="s">
        <v>1582</v>
      </c>
      <c r="D2129" s="7" t="s">
        <v>1546</v>
      </c>
      <c r="F2129" s="8">
        <v>2.8570000000000002</v>
      </c>
      <c r="G2129" s="93">
        <v>9</v>
      </c>
      <c r="H2129" s="4">
        <v>5946</v>
      </c>
      <c r="I2129" s="66"/>
      <c r="J2129" s="131">
        <v>5946</v>
      </c>
      <c r="K2129" s="143">
        <f t="shared" si="133"/>
        <v>0</v>
      </c>
      <c r="L2129" s="152">
        <v>42948</v>
      </c>
      <c r="N2129" s="161">
        <v>6428</v>
      </c>
      <c r="O2129" s="171">
        <f t="shared" si="131"/>
        <v>428.55</v>
      </c>
      <c r="Q2129" s="181">
        <f t="shared" si="132"/>
        <v>-910.55</v>
      </c>
    </row>
    <row r="2130" spans="1:17">
      <c r="A2130" s="5" t="s">
        <v>1588</v>
      </c>
      <c r="B2130" s="68" t="s">
        <v>1587</v>
      </c>
      <c r="C2130" s="119">
        <v>297</v>
      </c>
      <c r="D2130" s="7" t="s">
        <v>1589</v>
      </c>
      <c r="F2130" s="8">
        <v>2.5289999999999999</v>
      </c>
      <c r="G2130" s="93">
        <v>8</v>
      </c>
      <c r="H2130" s="4">
        <v>9454</v>
      </c>
      <c r="J2130" s="131">
        <v>9454</v>
      </c>
      <c r="K2130" s="143">
        <v>0</v>
      </c>
      <c r="L2130" s="152">
        <v>42948</v>
      </c>
      <c r="N2130" s="161">
        <v>7738</v>
      </c>
      <c r="O2130" s="171">
        <f t="shared" si="131"/>
        <v>379.34999999999997</v>
      </c>
      <c r="P2130" s="13">
        <v>250</v>
      </c>
      <c r="Q2130" s="181">
        <f t="shared" si="132"/>
        <v>1086.6500000000001</v>
      </c>
    </row>
    <row r="2131" spans="1:17">
      <c r="A2131" s="5" t="s">
        <v>1592</v>
      </c>
      <c r="C2131" s="119">
        <v>298</v>
      </c>
      <c r="D2131" s="7" t="s">
        <v>1590</v>
      </c>
      <c r="F2131" s="8">
        <v>3</v>
      </c>
      <c r="G2131" s="93" t="s">
        <v>1591</v>
      </c>
      <c r="H2131" s="4">
        <v>5621</v>
      </c>
      <c r="I2131" s="37" t="s">
        <v>1593</v>
      </c>
      <c r="J2131" s="131">
        <v>5621</v>
      </c>
      <c r="K2131" s="143">
        <f t="shared" ref="K2131:K2194" si="134">H2131-J2131</f>
        <v>0</v>
      </c>
      <c r="L2131" s="152">
        <v>42949</v>
      </c>
      <c r="N2131" s="161">
        <v>4620</v>
      </c>
      <c r="O2131" s="171">
        <f t="shared" si="131"/>
        <v>450</v>
      </c>
      <c r="Q2131" s="181">
        <f t="shared" si="132"/>
        <v>551</v>
      </c>
    </row>
    <row r="2132" spans="1:17">
      <c r="A2132" s="5" t="s">
        <v>1594</v>
      </c>
      <c r="B2132" s="68" t="s">
        <v>1506</v>
      </c>
      <c r="C2132" s="119">
        <v>299</v>
      </c>
      <c r="D2132" s="7" t="s">
        <v>1595</v>
      </c>
      <c r="F2132" s="8">
        <v>0.47399999999999998</v>
      </c>
      <c r="G2132" s="93">
        <v>2</v>
      </c>
      <c r="H2132" s="4">
        <v>1294</v>
      </c>
      <c r="J2132" s="131">
        <v>1294</v>
      </c>
      <c r="K2132" s="143">
        <f t="shared" si="134"/>
        <v>0</v>
      </c>
      <c r="L2132" s="152">
        <v>42954</v>
      </c>
      <c r="N2132" s="161">
        <v>1000</v>
      </c>
      <c r="O2132" s="171">
        <f t="shared" si="131"/>
        <v>71.099999999999994</v>
      </c>
      <c r="Q2132" s="181">
        <f t="shared" si="132"/>
        <v>222.9</v>
      </c>
    </row>
    <row r="2133" spans="1:17">
      <c r="A2133" s="5" t="s">
        <v>34</v>
      </c>
      <c r="C2133" s="119">
        <v>300</v>
      </c>
      <c r="D2133" s="7" t="s">
        <v>1404</v>
      </c>
      <c r="F2133" s="8">
        <v>1.012</v>
      </c>
      <c r="G2133" s="93">
        <v>7</v>
      </c>
      <c r="H2133" s="4">
        <v>2206</v>
      </c>
      <c r="J2133" s="131">
        <v>2206</v>
      </c>
      <c r="K2133" s="143">
        <f t="shared" si="134"/>
        <v>0</v>
      </c>
      <c r="L2133" s="152">
        <v>42954</v>
      </c>
      <c r="N2133" s="161">
        <v>1902</v>
      </c>
      <c r="O2133" s="171">
        <f t="shared" si="131"/>
        <v>151.80000000000001</v>
      </c>
      <c r="Q2133" s="181">
        <f t="shared" si="132"/>
        <v>152.19999999999999</v>
      </c>
    </row>
    <row r="2134" spans="1:17">
      <c r="A2134" s="5" t="s">
        <v>34</v>
      </c>
      <c r="C2134" s="119">
        <v>301</v>
      </c>
      <c r="D2134" s="7" t="s">
        <v>547</v>
      </c>
      <c r="F2134" s="8">
        <v>1.4950000000000001</v>
      </c>
      <c r="G2134" s="93">
        <v>5</v>
      </c>
      <c r="H2134" s="4">
        <v>3259</v>
      </c>
      <c r="J2134" s="131">
        <v>3259</v>
      </c>
      <c r="K2134" s="143">
        <f t="shared" si="134"/>
        <v>0</v>
      </c>
      <c r="L2134" s="152">
        <v>42954</v>
      </c>
      <c r="N2134" s="161">
        <v>2810</v>
      </c>
      <c r="O2134" s="171">
        <f t="shared" si="131"/>
        <v>224.25000000000003</v>
      </c>
      <c r="Q2134" s="181">
        <f t="shared" si="132"/>
        <v>224.74999999999997</v>
      </c>
    </row>
    <row r="2135" spans="1:17">
      <c r="A2135" s="5" t="s">
        <v>34</v>
      </c>
      <c r="C2135" s="119">
        <v>302</v>
      </c>
      <c r="D2135" s="7" t="s">
        <v>1404</v>
      </c>
      <c r="F2135" s="8">
        <v>0.443</v>
      </c>
      <c r="G2135" s="93" t="s">
        <v>524</v>
      </c>
      <c r="H2135" s="4">
        <v>2783</v>
      </c>
      <c r="J2135" s="131">
        <v>2783</v>
      </c>
      <c r="K2135" s="143">
        <f t="shared" si="134"/>
        <v>0</v>
      </c>
      <c r="L2135" s="152">
        <v>42954</v>
      </c>
      <c r="N2135" s="161">
        <v>2538</v>
      </c>
      <c r="O2135" s="171">
        <f t="shared" si="131"/>
        <v>66.45</v>
      </c>
      <c r="Q2135" s="181">
        <f t="shared" si="132"/>
        <v>178.55</v>
      </c>
    </row>
    <row r="2136" spans="1:17">
      <c r="A2136" s="5" t="s">
        <v>34</v>
      </c>
      <c r="C2136" s="119">
        <v>303</v>
      </c>
      <c r="D2136" s="7" t="s">
        <v>547</v>
      </c>
      <c r="F2136" s="8">
        <v>0.46400000000000002</v>
      </c>
      <c r="G2136" s="93" t="s">
        <v>524</v>
      </c>
      <c r="H2136" s="4">
        <v>2914</v>
      </c>
      <c r="J2136" s="131">
        <v>2914</v>
      </c>
      <c r="K2136" s="143">
        <f t="shared" si="134"/>
        <v>0</v>
      </c>
      <c r="L2136" s="152">
        <v>42954</v>
      </c>
      <c r="N2136" s="161">
        <v>2658</v>
      </c>
      <c r="O2136" s="171">
        <f t="shared" si="131"/>
        <v>69.600000000000009</v>
      </c>
      <c r="Q2136" s="181">
        <f t="shared" si="132"/>
        <v>186.39999999999998</v>
      </c>
    </row>
    <row r="2137" spans="1:17">
      <c r="A2137" s="5" t="s">
        <v>34</v>
      </c>
      <c r="C2137" s="119">
        <v>304</v>
      </c>
      <c r="D2137" s="7" t="s">
        <v>1596</v>
      </c>
      <c r="F2137" s="8">
        <v>5.4109999999999996</v>
      </c>
      <c r="G2137" s="93">
        <v>23</v>
      </c>
      <c r="H2137" s="4">
        <v>15745</v>
      </c>
      <c r="J2137" s="131">
        <v>15745</v>
      </c>
      <c r="K2137" s="143">
        <f t="shared" si="134"/>
        <v>0</v>
      </c>
      <c r="L2137" s="152">
        <v>42954</v>
      </c>
      <c r="N2137" s="161">
        <v>14122</v>
      </c>
      <c r="O2137" s="171">
        <f t="shared" si="131"/>
        <v>811.65</v>
      </c>
      <c r="Q2137" s="181">
        <f t="shared" si="132"/>
        <v>811.35</v>
      </c>
    </row>
    <row r="2138" spans="1:17">
      <c r="A2138" s="5" t="s">
        <v>1270</v>
      </c>
      <c r="C2138" s="119">
        <v>305</v>
      </c>
      <c r="D2138" s="7" t="s">
        <v>1621</v>
      </c>
      <c r="I2138" s="66"/>
      <c r="K2138" s="143">
        <f t="shared" si="134"/>
        <v>0</v>
      </c>
      <c r="L2138" s="152">
        <v>42954</v>
      </c>
      <c r="N2138" s="161">
        <v>5780</v>
      </c>
      <c r="O2138" s="171">
        <f t="shared" si="131"/>
        <v>0</v>
      </c>
      <c r="Q2138" s="181">
        <f t="shared" si="132"/>
        <v>-5780</v>
      </c>
    </row>
    <row r="2139" spans="1:17">
      <c r="A2139" s="5" t="s">
        <v>1270</v>
      </c>
      <c r="C2139" s="119">
        <v>306</v>
      </c>
      <c r="D2139" s="7" t="s">
        <v>630</v>
      </c>
      <c r="F2139" s="8">
        <v>1.619</v>
      </c>
      <c r="G2139" s="93">
        <v>2</v>
      </c>
      <c r="H2139" s="4">
        <v>2703</v>
      </c>
      <c r="I2139" s="66"/>
      <c r="J2139" s="131">
        <v>2703</v>
      </c>
      <c r="K2139" s="143">
        <f t="shared" si="134"/>
        <v>0</v>
      </c>
      <c r="L2139" s="152">
        <v>42954</v>
      </c>
      <c r="N2139" s="161">
        <v>1975</v>
      </c>
      <c r="O2139" s="171">
        <f t="shared" si="131"/>
        <v>242.85</v>
      </c>
      <c r="Q2139" s="181">
        <f t="shared" si="132"/>
        <v>485.15</v>
      </c>
    </row>
    <row r="2140" spans="1:17">
      <c r="A2140" s="5" t="s">
        <v>1270</v>
      </c>
      <c r="C2140" s="119">
        <v>307</v>
      </c>
      <c r="D2140" s="7" t="s">
        <v>693</v>
      </c>
      <c r="F2140" s="8">
        <v>1.21</v>
      </c>
      <c r="G2140" s="93">
        <v>2</v>
      </c>
      <c r="H2140" s="4">
        <v>2408</v>
      </c>
      <c r="I2140" s="66"/>
      <c r="J2140" s="131">
        <v>2408</v>
      </c>
      <c r="K2140" s="143">
        <f t="shared" si="134"/>
        <v>0</v>
      </c>
      <c r="L2140" s="152">
        <v>42954</v>
      </c>
      <c r="N2140" s="161">
        <v>1004</v>
      </c>
      <c r="O2140" s="171">
        <f t="shared" si="131"/>
        <v>181.5</v>
      </c>
      <c r="Q2140" s="181">
        <f t="shared" si="132"/>
        <v>1222.5</v>
      </c>
    </row>
    <row r="2141" spans="1:17">
      <c r="A2141" s="5" t="s">
        <v>1329</v>
      </c>
      <c r="B2141" s="215" t="s">
        <v>1328</v>
      </c>
      <c r="C2141" s="119">
        <v>308</v>
      </c>
      <c r="D2141" s="7" t="s">
        <v>1597</v>
      </c>
      <c r="F2141" s="8">
        <v>1.4179999999999999</v>
      </c>
      <c r="G2141" s="93">
        <v>4</v>
      </c>
      <c r="H2141" s="4">
        <v>6589</v>
      </c>
      <c r="I2141" s="37"/>
      <c r="J2141" s="131">
        <v>6589</v>
      </c>
      <c r="K2141" s="143">
        <f t="shared" si="134"/>
        <v>0</v>
      </c>
      <c r="L2141" s="152">
        <v>42954</v>
      </c>
      <c r="N2141" s="161">
        <v>4956</v>
      </c>
      <c r="O2141" s="171">
        <f t="shared" si="131"/>
        <v>212.7</v>
      </c>
      <c r="P2141" s="13">
        <v>1000</v>
      </c>
      <c r="Q2141" s="181">
        <f t="shared" si="132"/>
        <v>420.29999999999995</v>
      </c>
    </row>
    <row r="2142" spans="1:17">
      <c r="A2142" s="5" t="s">
        <v>1329</v>
      </c>
      <c r="B2142" s="215" t="s">
        <v>1328</v>
      </c>
      <c r="C2142" s="119">
        <v>309</v>
      </c>
      <c r="D2142" s="7" t="s">
        <v>1598</v>
      </c>
      <c r="F2142" s="8">
        <v>6.7080000000000002</v>
      </c>
      <c r="G2142" s="93">
        <v>15</v>
      </c>
      <c r="H2142" s="4">
        <v>15728</v>
      </c>
      <c r="I2142" s="37"/>
      <c r="J2142" s="131">
        <v>15728</v>
      </c>
      <c r="K2142" s="143">
        <f t="shared" si="134"/>
        <v>0</v>
      </c>
      <c r="L2142" s="152">
        <v>42954</v>
      </c>
      <c r="N2142" s="161">
        <v>11592</v>
      </c>
      <c r="O2142" s="171">
        <f t="shared" si="131"/>
        <v>1006.2</v>
      </c>
      <c r="P2142" s="13">
        <v>500</v>
      </c>
      <c r="Q2142" s="181">
        <f t="shared" si="132"/>
        <v>2629.8</v>
      </c>
    </row>
    <row r="2143" spans="1:17">
      <c r="A2143" s="5" t="s">
        <v>1329</v>
      </c>
      <c r="B2143" s="215" t="s">
        <v>1328</v>
      </c>
      <c r="C2143" s="119">
        <v>310</v>
      </c>
      <c r="D2143" s="7" t="s">
        <v>1598</v>
      </c>
      <c r="F2143" s="8">
        <v>5.8150000000000004</v>
      </c>
      <c r="G2143" s="93">
        <v>20</v>
      </c>
      <c r="H2143" s="4">
        <v>15773</v>
      </c>
      <c r="I2143" s="37"/>
      <c r="J2143" s="131">
        <v>15773</v>
      </c>
      <c r="K2143" s="143">
        <f t="shared" si="134"/>
        <v>0</v>
      </c>
      <c r="L2143" s="152">
        <v>42954</v>
      </c>
      <c r="N2143" s="161">
        <v>12211</v>
      </c>
      <c r="O2143" s="171">
        <f t="shared" si="131"/>
        <v>872.25000000000011</v>
      </c>
      <c r="P2143" s="13">
        <v>500</v>
      </c>
      <c r="Q2143" s="181">
        <f t="shared" si="132"/>
        <v>2189.75</v>
      </c>
    </row>
    <row r="2144" spans="1:17">
      <c r="A2144" s="5" t="s">
        <v>1119</v>
      </c>
      <c r="B2144" s="68" t="s">
        <v>1469</v>
      </c>
      <c r="C2144" s="119">
        <v>311</v>
      </c>
      <c r="D2144" s="7" t="s">
        <v>1599</v>
      </c>
      <c r="F2144" s="8">
        <v>2.879</v>
      </c>
      <c r="G2144" s="93">
        <v>17</v>
      </c>
      <c r="H2144" s="4">
        <v>7284</v>
      </c>
      <c r="J2144" s="131">
        <v>7284</v>
      </c>
      <c r="K2144" s="143">
        <f t="shared" si="134"/>
        <v>0</v>
      </c>
      <c r="L2144" s="152">
        <v>42954</v>
      </c>
      <c r="N2144" s="161">
        <v>6132</v>
      </c>
      <c r="O2144" s="171">
        <f t="shared" si="131"/>
        <v>431.85</v>
      </c>
      <c r="Q2144" s="181">
        <f t="shared" si="132"/>
        <v>720.15</v>
      </c>
    </row>
    <row r="2145" spans="1:17">
      <c r="A2145" s="5" t="s">
        <v>1119</v>
      </c>
      <c r="B2145" s="68" t="s">
        <v>1469</v>
      </c>
      <c r="C2145" s="119">
        <v>312</v>
      </c>
      <c r="D2145" s="7" t="s">
        <v>1599</v>
      </c>
      <c r="F2145" s="8">
        <v>0.45200000000000001</v>
      </c>
      <c r="G2145" s="93" t="s">
        <v>524</v>
      </c>
      <c r="H2145" s="4">
        <v>3133</v>
      </c>
      <c r="J2145" s="131">
        <v>3133</v>
      </c>
      <c r="K2145" s="143">
        <f t="shared" si="134"/>
        <v>0</v>
      </c>
      <c r="L2145" s="152">
        <v>42954</v>
      </c>
      <c r="N2145" s="161">
        <v>2838</v>
      </c>
      <c r="O2145" s="171">
        <f t="shared" si="131"/>
        <v>67.8</v>
      </c>
      <c r="Q2145" s="181">
        <f t="shared" si="132"/>
        <v>227.2</v>
      </c>
    </row>
    <row r="2146" spans="1:17">
      <c r="A2146" s="5" t="s">
        <v>730</v>
      </c>
      <c r="B2146" s="68">
        <v>89231188522</v>
      </c>
      <c r="C2146" s="119">
        <v>313</v>
      </c>
      <c r="D2146" s="7" t="s">
        <v>1126</v>
      </c>
      <c r="F2146" s="8">
        <v>2.5979999999999999</v>
      </c>
      <c r="G2146" s="93">
        <v>11</v>
      </c>
      <c r="H2146" s="4">
        <v>5351</v>
      </c>
      <c r="J2146" s="131">
        <v>5351</v>
      </c>
      <c r="K2146" s="143">
        <f t="shared" si="134"/>
        <v>0</v>
      </c>
      <c r="L2146" s="152">
        <v>42954</v>
      </c>
      <c r="N2146" s="161">
        <v>4183</v>
      </c>
      <c r="O2146" s="171">
        <f t="shared" si="131"/>
        <v>389.7</v>
      </c>
      <c r="Q2146" s="181">
        <f t="shared" si="132"/>
        <v>778.3</v>
      </c>
    </row>
    <row r="2147" spans="1:17">
      <c r="A2147" s="5" t="s">
        <v>730</v>
      </c>
      <c r="B2147" s="68">
        <v>89231188522</v>
      </c>
      <c r="C2147" s="119">
        <v>314</v>
      </c>
      <c r="D2147" s="7" t="s">
        <v>1486</v>
      </c>
      <c r="F2147" s="8">
        <v>2.0019999999999998</v>
      </c>
      <c r="G2147" s="93">
        <v>7</v>
      </c>
      <c r="H2147" s="4">
        <v>4565</v>
      </c>
      <c r="J2147" s="131">
        <v>4565</v>
      </c>
      <c r="K2147" s="143">
        <f t="shared" si="134"/>
        <v>0</v>
      </c>
      <c r="L2147" s="152">
        <v>42954</v>
      </c>
      <c r="N2147" s="161">
        <v>3763</v>
      </c>
      <c r="O2147" s="171">
        <f t="shared" si="131"/>
        <v>300.29999999999995</v>
      </c>
      <c r="Q2147" s="181">
        <f t="shared" si="132"/>
        <v>501.70000000000005</v>
      </c>
    </row>
    <row r="2148" spans="1:17">
      <c r="A2148" s="5" t="s">
        <v>1600</v>
      </c>
      <c r="C2148" s="119">
        <v>315</v>
      </c>
      <c r="D2148" s="7" t="s">
        <v>1258</v>
      </c>
      <c r="F2148" s="8">
        <v>0.59499999999999997</v>
      </c>
      <c r="G2148" s="93">
        <v>3</v>
      </c>
      <c r="H2148" s="4">
        <v>1476</v>
      </c>
      <c r="I2148" s="37"/>
      <c r="J2148" s="131">
        <v>1476</v>
      </c>
      <c r="K2148" s="143">
        <f t="shared" si="134"/>
        <v>0</v>
      </c>
      <c r="L2148" s="152">
        <v>42954</v>
      </c>
      <c r="N2148" s="161">
        <v>1118</v>
      </c>
      <c r="O2148" s="171">
        <f t="shared" si="131"/>
        <v>89.25</v>
      </c>
      <c r="Q2148" s="181">
        <f t="shared" si="132"/>
        <v>268.75</v>
      </c>
    </row>
    <row r="2149" spans="1:17">
      <c r="A2149" s="5" t="s">
        <v>1583</v>
      </c>
      <c r="C2149" s="119">
        <v>316</v>
      </c>
      <c r="D2149" s="7" t="s">
        <v>1584</v>
      </c>
      <c r="F2149" s="8">
        <v>0.88</v>
      </c>
      <c r="G2149" s="93">
        <v>1</v>
      </c>
      <c r="H2149" s="4">
        <v>2578</v>
      </c>
      <c r="J2149" s="131">
        <v>2578</v>
      </c>
      <c r="K2149" s="143">
        <f t="shared" si="134"/>
        <v>0</v>
      </c>
      <c r="L2149" s="152">
        <v>42954</v>
      </c>
      <c r="N2149" s="161">
        <v>1153</v>
      </c>
      <c r="O2149" s="171">
        <f t="shared" si="131"/>
        <v>132</v>
      </c>
      <c r="Q2149" s="181">
        <f t="shared" si="132"/>
        <v>1293</v>
      </c>
    </row>
    <row r="2150" spans="1:17">
      <c r="A2150" s="5" t="s">
        <v>1550</v>
      </c>
      <c r="B2150" s="68" t="s">
        <v>946</v>
      </c>
      <c r="C2150" s="119">
        <v>317</v>
      </c>
      <c r="D2150" s="7" t="s">
        <v>1487</v>
      </c>
      <c r="F2150" s="8">
        <v>1.4770000000000001</v>
      </c>
      <c r="G2150" s="93">
        <v>8</v>
      </c>
      <c r="H2150" s="4">
        <v>3914</v>
      </c>
      <c r="I2150" s="37"/>
      <c r="J2150" s="131">
        <v>3914</v>
      </c>
      <c r="K2150" s="143">
        <f t="shared" si="134"/>
        <v>0</v>
      </c>
      <c r="L2150" s="152">
        <v>42954</v>
      </c>
      <c r="N2150" s="161">
        <v>2776</v>
      </c>
      <c r="O2150" s="171">
        <f t="shared" si="131"/>
        <v>221.55</v>
      </c>
      <c r="Q2150" s="181">
        <f t="shared" si="132"/>
        <v>916.45</v>
      </c>
    </row>
    <row r="2151" spans="1:17">
      <c r="A2151" s="5" t="s">
        <v>1601</v>
      </c>
      <c r="C2151" s="119">
        <v>318</v>
      </c>
      <c r="D2151" s="7" t="s">
        <v>896</v>
      </c>
      <c r="F2151" s="8">
        <v>4.157</v>
      </c>
      <c r="G2151" s="93">
        <v>19</v>
      </c>
      <c r="H2151" s="4">
        <v>9517</v>
      </c>
      <c r="J2151" s="131">
        <v>9517</v>
      </c>
      <c r="K2151" s="143">
        <f t="shared" si="134"/>
        <v>0</v>
      </c>
      <c r="L2151" s="152">
        <v>42954</v>
      </c>
      <c r="N2151" s="161">
        <v>5819</v>
      </c>
      <c r="O2151" s="171">
        <f t="shared" si="131"/>
        <v>623.54999999999995</v>
      </c>
      <c r="Q2151" s="181">
        <f t="shared" si="132"/>
        <v>3074.45</v>
      </c>
    </row>
    <row r="2152" spans="1:17">
      <c r="A2152" s="60" t="s">
        <v>874</v>
      </c>
      <c r="B2152" s="68" t="s">
        <v>1559</v>
      </c>
      <c r="C2152" s="119">
        <v>319</v>
      </c>
      <c r="D2152" s="7" t="s">
        <v>1487</v>
      </c>
      <c r="F2152" s="8">
        <v>2.0409999999999999</v>
      </c>
      <c r="G2152" s="93">
        <v>10</v>
      </c>
      <c r="H2152" s="4">
        <v>4803</v>
      </c>
      <c r="J2152" s="131">
        <v>4803</v>
      </c>
      <c r="K2152" s="143">
        <f t="shared" si="134"/>
        <v>0</v>
      </c>
      <c r="L2152" s="152">
        <v>42954</v>
      </c>
      <c r="N2152" s="161">
        <v>5674</v>
      </c>
      <c r="O2152" s="171">
        <v>0</v>
      </c>
      <c r="P2152" s="13">
        <v>250</v>
      </c>
      <c r="Q2152" s="181">
        <f t="shared" si="132"/>
        <v>-1121</v>
      </c>
    </row>
    <row r="2153" spans="1:17">
      <c r="A2153" s="60" t="s">
        <v>874</v>
      </c>
      <c r="B2153" s="68" t="s">
        <v>1559</v>
      </c>
      <c r="C2153" s="119">
        <v>320</v>
      </c>
      <c r="D2153" s="7" t="s">
        <v>1602</v>
      </c>
      <c r="F2153" s="8">
        <v>1.91</v>
      </c>
      <c r="G2153" s="93">
        <v>11</v>
      </c>
      <c r="H2153" s="4">
        <v>6224</v>
      </c>
      <c r="J2153" s="131">
        <v>6224</v>
      </c>
      <c r="K2153" s="143">
        <f t="shared" si="134"/>
        <v>0</v>
      </c>
      <c r="L2153" s="152">
        <v>42954</v>
      </c>
      <c r="N2153" s="161">
        <v>5310</v>
      </c>
      <c r="O2153" s="171">
        <v>0</v>
      </c>
      <c r="P2153" s="13">
        <v>250</v>
      </c>
      <c r="Q2153" s="181">
        <f t="shared" si="132"/>
        <v>664</v>
      </c>
    </row>
    <row r="2154" spans="1:17">
      <c r="A2154" s="60" t="s">
        <v>874</v>
      </c>
      <c r="B2154" s="68" t="s">
        <v>1559</v>
      </c>
      <c r="C2154" s="119">
        <v>321</v>
      </c>
      <c r="D2154" s="7" t="s">
        <v>1404</v>
      </c>
      <c r="F2154" s="8">
        <v>7.1999999999999995E-2</v>
      </c>
      <c r="G2154" s="93">
        <v>1</v>
      </c>
      <c r="H2154" s="4">
        <v>163</v>
      </c>
      <c r="J2154" s="131">
        <v>163</v>
      </c>
      <c r="K2154" s="143">
        <f t="shared" si="134"/>
        <v>0</v>
      </c>
      <c r="L2154" s="152">
        <v>42954</v>
      </c>
      <c r="N2154" s="161">
        <v>136</v>
      </c>
      <c r="O2154" s="171">
        <v>0</v>
      </c>
      <c r="Q2154" s="181">
        <f t="shared" si="132"/>
        <v>27</v>
      </c>
    </row>
    <row r="2155" spans="1:17">
      <c r="A2155" s="60" t="s">
        <v>1513</v>
      </c>
      <c r="B2155" s="214" t="s">
        <v>1577</v>
      </c>
      <c r="C2155" s="119">
        <v>322</v>
      </c>
      <c r="D2155" s="7" t="s">
        <v>1511</v>
      </c>
      <c r="F2155" s="8">
        <v>7.6999999999999999E-2</v>
      </c>
      <c r="G2155" s="93">
        <v>1</v>
      </c>
      <c r="H2155" s="4">
        <v>196</v>
      </c>
      <c r="I2155" s="37"/>
      <c r="J2155" s="131">
        <v>196</v>
      </c>
      <c r="K2155" s="143">
        <f t="shared" si="134"/>
        <v>0</v>
      </c>
      <c r="L2155" s="152">
        <v>42954</v>
      </c>
      <c r="N2155" s="161">
        <v>164</v>
      </c>
      <c r="O2155" s="171">
        <v>0</v>
      </c>
      <c r="Q2155" s="181">
        <f t="shared" si="132"/>
        <v>32</v>
      </c>
    </row>
    <row r="2156" spans="1:17">
      <c r="A2156" s="5" t="s">
        <v>501</v>
      </c>
      <c r="B2156" s="68" t="s">
        <v>1250</v>
      </c>
      <c r="C2156" s="119">
        <v>323</v>
      </c>
      <c r="D2156" s="7" t="s">
        <v>1603</v>
      </c>
      <c r="F2156" s="8">
        <v>2.5019999999999998</v>
      </c>
      <c r="G2156" s="93">
        <v>10</v>
      </c>
      <c r="H2156" s="4">
        <v>4646</v>
      </c>
      <c r="J2156" s="131">
        <v>4646</v>
      </c>
      <c r="K2156" s="143">
        <f t="shared" si="134"/>
        <v>0</v>
      </c>
      <c r="L2156" s="152">
        <v>42954</v>
      </c>
      <c r="N2156" s="161">
        <v>3278</v>
      </c>
      <c r="O2156" s="171">
        <f t="shared" ref="O2156:O2169" si="135">F2156*150</f>
        <v>375.29999999999995</v>
      </c>
      <c r="Q2156" s="181">
        <f t="shared" si="132"/>
        <v>992.7</v>
      </c>
    </row>
    <row r="2157" spans="1:17">
      <c r="A2157" s="5" t="s">
        <v>1604</v>
      </c>
      <c r="B2157" s="68" t="s">
        <v>1437</v>
      </c>
      <c r="C2157" s="119">
        <v>324</v>
      </c>
      <c r="K2157" s="143">
        <f t="shared" si="134"/>
        <v>0</v>
      </c>
      <c r="O2157" s="171">
        <f t="shared" si="135"/>
        <v>0</v>
      </c>
      <c r="Q2157" s="181">
        <f t="shared" si="132"/>
        <v>0</v>
      </c>
    </row>
    <row r="2158" spans="1:17">
      <c r="A2158" s="5" t="s">
        <v>1449</v>
      </c>
      <c r="B2158" s="68" t="s">
        <v>1639</v>
      </c>
      <c r="C2158" s="119">
        <v>325</v>
      </c>
      <c r="D2158" s="7" t="s">
        <v>1605</v>
      </c>
      <c r="F2158" s="8">
        <v>2.859</v>
      </c>
      <c r="G2158" s="93">
        <v>7</v>
      </c>
      <c r="H2158" s="4">
        <v>6600</v>
      </c>
      <c r="I2158" s="37"/>
      <c r="J2158" s="131">
        <v>6600</v>
      </c>
      <c r="K2158" s="143">
        <f t="shared" si="134"/>
        <v>0</v>
      </c>
      <c r="L2158" s="152">
        <v>42956</v>
      </c>
      <c r="N2158" s="161">
        <v>5443</v>
      </c>
      <c r="O2158" s="171">
        <f t="shared" si="135"/>
        <v>428.85</v>
      </c>
      <c r="Q2158" s="181">
        <f t="shared" si="132"/>
        <v>728.15</v>
      </c>
    </row>
    <row r="2159" spans="1:17">
      <c r="A2159" s="5" t="s">
        <v>1449</v>
      </c>
      <c r="B2159" s="68" t="s">
        <v>1639</v>
      </c>
      <c r="C2159" s="119">
        <v>326</v>
      </c>
      <c r="D2159" s="7" t="s">
        <v>1606</v>
      </c>
      <c r="F2159" s="8">
        <v>2.1949999999999998</v>
      </c>
      <c r="G2159" s="93">
        <v>9</v>
      </c>
      <c r="H2159" s="4">
        <v>6102</v>
      </c>
      <c r="I2159" s="37"/>
      <c r="J2159" s="131">
        <v>6102</v>
      </c>
      <c r="K2159" s="143">
        <f t="shared" si="134"/>
        <v>0</v>
      </c>
      <c r="L2159" s="152">
        <v>42956</v>
      </c>
      <c r="N2159" s="161">
        <v>5224</v>
      </c>
      <c r="O2159" s="171">
        <f t="shared" si="135"/>
        <v>329.25</v>
      </c>
      <c r="Q2159" s="181">
        <f t="shared" si="132"/>
        <v>548.75</v>
      </c>
    </row>
    <row r="2160" spans="1:17">
      <c r="A2160" s="5" t="s">
        <v>1607</v>
      </c>
      <c r="C2160" s="119">
        <v>327</v>
      </c>
      <c r="D2160" s="7" t="s">
        <v>1532</v>
      </c>
      <c r="F2160" s="8">
        <v>1.6850000000000001</v>
      </c>
      <c r="G2160" s="93">
        <v>7</v>
      </c>
      <c r="H2160" s="4">
        <v>4466</v>
      </c>
      <c r="I2160" s="66"/>
      <c r="J2160" s="131">
        <v>4466</v>
      </c>
      <c r="K2160" s="143">
        <f t="shared" si="134"/>
        <v>0</v>
      </c>
      <c r="L2160" s="152">
        <v>42956</v>
      </c>
      <c r="N2160" s="161">
        <v>3168</v>
      </c>
      <c r="O2160" s="171">
        <f t="shared" si="135"/>
        <v>252.75</v>
      </c>
      <c r="P2160" s="13">
        <v>250</v>
      </c>
      <c r="Q2160" s="181">
        <f t="shared" si="132"/>
        <v>795.25</v>
      </c>
    </row>
    <row r="2161" spans="1:17">
      <c r="A2161" s="5" t="s">
        <v>1607</v>
      </c>
      <c r="C2161" s="119">
        <v>328</v>
      </c>
      <c r="D2161" s="7" t="s">
        <v>1608</v>
      </c>
      <c r="F2161" s="8">
        <v>0.48399999999999999</v>
      </c>
      <c r="G2161" s="93">
        <v>3</v>
      </c>
      <c r="H2161" s="4">
        <v>1611</v>
      </c>
      <c r="I2161" s="66"/>
      <c r="J2161" s="131">
        <v>1611</v>
      </c>
      <c r="K2161" s="143">
        <f t="shared" si="134"/>
        <v>0</v>
      </c>
      <c r="L2161" s="152">
        <v>42956</v>
      </c>
      <c r="N2161" s="161">
        <v>1418</v>
      </c>
      <c r="O2161" s="171">
        <f t="shared" si="135"/>
        <v>72.599999999999994</v>
      </c>
      <c r="P2161" s="13">
        <v>250</v>
      </c>
      <c r="Q2161" s="181">
        <f t="shared" si="132"/>
        <v>-129.6</v>
      </c>
    </row>
    <row r="2162" spans="1:17">
      <c r="A2162" s="5" t="s">
        <v>1607</v>
      </c>
      <c r="C2162" s="119">
        <v>329</v>
      </c>
      <c r="D2162" s="7" t="s">
        <v>1609</v>
      </c>
      <c r="F2162" s="8">
        <v>1.6850000000000001</v>
      </c>
      <c r="G2162" s="93">
        <v>7</v>
      </c>
      <c r="H2162" s="4">
        <v>4466</v>
      </c>
      <c r="I2162" s="66"/>
      <c r="J2162" s="131">
        <v>4466</v>
      </c>
      <c r="K2162" s="143">
        <f t="shared" si="134"/>
        <v>0</v>
      </c>
      <c r="L2162" s="152">
        <v>42956</v>
      </c>
      <c r="N2162" s="161">
        <v>3791</v>
      </c>
      <c r="O2162" s="171">
        <f t="shared" si="135"/>
        <v>252.75</v>
      </c>
      <c r="P2162" s="13">
        <v>250</v>
      </c>
      <c r="Q2162" s="181">
        <f t="shared" si="132"/>
        <v>172.25</v>
      </c>
    </row>
    <row r="2163" spans="1:17">
      <c r="A2163" s="5" t="s">
        <v>1610</v>
      </c>
      <c r="B2163" s="68" t="s">
        <v>1611</v>
      </c>
      <c r="C2163" s="119">
        <v>330</v>
      </c>
      <c r="D2163" s="7" t="s">
        <v>965</v>
      </c>
      <c r="F2163" s="8">
        <v>0.99299999999999999</v>
      </c>
      <c r="G2163" s="93">
        <v>11</v>
      </c>
      <c r="H2163" s="4">
        <v>3000</v>
      </c>
      <c r="J2163" s="131">
        <v>3000</v>
      </c>
      <c r="K2163" s="143">
        <f t="shared" si="134"/>
        <v>0</v>
      </c>
      <c r="L2163" s="152">
        <v>42958.081701388888</v>
      </c>
      <c r="N2163" s="161">
        <v>2146</v>
      </c>
      <c r="O2163" s="171">
        <f t="shared" si="135"/>
        <v>148.94999999999999</v>
      </c>
      <c r="Q2163" s="181">
        <f t="shared" si="132"/>
        <v>705.05</v>
      </c>
    </row>
    <row r="2164" spans="1:17">
      <c r="A2164" s="5" t="s">
        <v>1529</v>
      </c>
      <c r="C2164" s="119">
        <v>331</v>
      </c>
      <c r="D2164" s="7" t="s">
        <v>1613</v>
      </c>
      <c r="F2164" s="8">
        <v>2.665</v>
      </c>
      <c r="G2164" s="93">
        <v>13</v>
      </c>
      <c r="H2164" s="4">
        <v>11250</v>
      </c>
      <c r="I2164" s="37"/>
      <c r="J2164" s="131">
        <v>11250</v>
      </c>
      <c r="K2164" s="143">
        <f t="shared" si="134"/>
        <v>0</v>
      </c>
      <c r="L2164" s="152">
        <v>42958.081701388888</v>
      </c>
      <c r="N2164" s="161">
        <v>7200</v>
      </c>
      <c r="O2164" s="171">
        <f t="shared" si="135"/>
        <v>399.75</v>
      </c>
      <c r="Q2164" s="181">
        <f t="shared" si="132"/>
        <v>3650.25</v>
      </c>
    </row>
    <row r="2165" spans="1:17">
      <c r="A2165" s="5" t="s">
        <v>1529</v>
      </c>
      <c r="C2165" s="119">
        <v>332</v>
      </c>
      <c r="D2165" s="7" t="s">
        <v>1612</v>
      </c>
      <c r="F2165" s="8">
        <v>0.48</v>
      </c>
      <c r="G2165" s="93" t="s">
        <v>1201</v>
      </c>
      <c r="H2165" s="4">
        <v>16200</v>
      </c>
      <c r="I2165" s="37"/>
      <c r="J2165" s="131">
        <v>16200</v>
      </c>
      <c r="K2165" s="143">
        <f t="shared" si="134"/>
        <v>0</v>
      </c>
      <c r="L2165" s="152">
        <v>42958.081701388888</v>
      </c>
      <c r="N2165" s="161">
        <v>13800</v>
      </c>
      <c r="O2165" s="171">
        <f t="shared" si="135"/>
        <v>72</v>
      </c>
      <c r="Q2165" s="181">
        <f t="shared" si="132"/>
        <v>2328</v>
      </c>
    </row>
    <row r="2166" spans="1:17">
      <c r="A2166" s="5" t="s">
        <v>1325</v>
      </c>
      <c r="B2166" s="68" t="s">
        <v>1614</v>
      </c>
      <c r="C2166" s="119">
        <v>333</v>
      </c>
      <c r="D2166" s="7" t="s">
        <v>1609</v>
      </c>
      <c r="F2166" s="8">
        <v>1.575</v>
      </c>
      <c r="G2166" s="93">
        <v>12</v>
      </c>
      <c r="H2166" s="4">
        <v>4174</v>
      </c>
      <c r="J2166" s="131">
        <v>4174</v>
      </c>
      <c r="K2166" s="143">
        <f t="shared" si="134"/>
        <v>0</v>
      </c>
      <c r="L2166" s="152">
        <v>42962</v>
      </c>
      <c r="N2166" s="161">
        <v>3543</v>
      </c>
      <c r="O2166" s="171">
        <f t="shared" si="135"/>
        <v>236.25</v>
      </c>
      <c r="Q2166" s="181">
        <f t="shared" si="132"/>
        <v>394.75</v>
      </c>
    </row>
    <row r="2167" spans="1:17">
      <c r="A2167" s="5" t="s">
        <v>1325</v>
      </c>
      <c r="B2167" s="68" t="s">
        <v>1614</v>
      </c>
      <c r="C2167" s="119">
        <v>334</v>
      </c>
      <c r="D2167" s="7" t="s">
        <v>1298</v>
      </c>
      <c r="F2167" s="8">
        <v>1.508</v>
      </c>
      <c r="G2167" s="93">
        <v>2</v>
      </c>
      <c r="H2167" s="4">
        <v>2579</v>
      </c>
      <c r="J2167" s="131">
        <v>2579</v>
      </c>
      <c r="K2167" s="143">
        <f t="shared" si="134"/>
        <v>0</v>
      </c>
      <c r="L2167" s="152">
        <v>42962</v>
      </c>
      <c r="N2167" s="161">
        <v>1975</v>
      </c>
      <c r="O2167" s="171">
        <f t="shared" si="135"/>
        <v>226.2</v>
      </c>
      <c r="Q2167" s="181">
        <f t="shared" si="132"/>
        <v>377.8</v>
      </c>
    </row>
    <row r="2168" spans="1:17">
      <c r="A2168" s="5" t="s">
        <v>603</v>
      </c>
      <c r="B2168" s="68" t="s">
        <v>604</v>
      </c>
      <c r="C2168" s="121">
        <v>335</v>
      </c>
      <c r="D2168" s="7" t="s">
        <v>1615</v>
      </c>
      <c r="F2168" s="8">
        <v>2.1179999999999999</v>
      </c>
      <c r="G2168" s="93">
        <v>11</v>
      </c>
      <c r="H2168" s="4">
        <v>5889</v>
      </c>
      <c r="I2168" s="37"/>
      <c r="J2168" s="131">
        <v>5889</v>
      </c>
      <c r="K2168" s="143">
        <f t="shared" si="134"/>
        <v>0</v>
      </c>
      <c r="L2168" s="152">
        <v>42962</v>
      </c>
      <c r="N2168" s="161">
        <v>5040</v>
      </c>
      <c r="O2168" s="171">
        <f t="shared" si="135"/>
        <v>317.7</v>
      </c>
      <c r="Q2168" s="181">
        <f t="shared" si="132"/>
        <v>531.29999999999995</v>
      </c>
    </row>
    <row r="2169" spans="1:17">
      <c r="A2169" s="5" t="s">
        <v>603</v>
      </c>
      <c r="B2169" s="68" t="s">
        <v>604</v>
      </c>
      <c r="C2169" s="121">
        <v>336</v>
      </c>
      <c r="D2169" s="7" t="s">
        <v>1404</v>
      </c>
      <c r="F2169" s="8">
        <v>2.629</v>
      </c>
      <c r="G2169" s="93">
        <v>16</v>
      </c>
      <c r="H2169" s="4">
        <v>5995</v>
      </c>
      <c r="I2169" s="37"/>
      <c r="J2169" s="131">
        <v>5995</v>
      </c>
      <c r="K2169" s="143">
        <f t="shared" si="134"/>
        <v>0</v>
      </c>
      <c r="L2169" s="152">
        <v>42962</v>
      </c>
      <c r="N2169" s="161">
        <v>4942</v>
      </c>
      <c r="O2169" s="171">
        <f t="shared" si="135"/>
        <v>394.35</v>
      </c>
      <c r="Q2169" s="181">
        <f t="shared" si="132"/>
        <v>658.65</v>
      </c>
    </row>
    <row r="2170" spans="1:17">
      <c r="A2170" s="60" t="s">
        <v>874</v>
      </c>
      <c r="B2170" s="68" t="s">
        <v>875</v>
      </c>
      <c r="C2170" s="119">
        <v>337</v>
      </c>
      <c r="D2170" s="7" t="s">
        <v>1616</v>
      </c>
      <c r="F2170" s="8">
        <v>1.7170000000000001</v>
      </c>
      <c r="G2170" s="93">
        <v>7</v>
      </c>
      <c r="H2170" s="4">
        <v>4344</v>
      </c>
      <c r="I2170" s="66"/>
      <c r="J2170" s="131">
        <v>4344</v>
      </c>
      <c r="K2170" s="143">
        <f t="shared" si="134"/>
        <v>0</v>
      </c>
      <c r="L2170" s="152">
        <v>42962</v>
      </c>
      <c r="N2170" s="161">
        <v>3657</v>
      </c>
      <c r="O2170" s="171">
        <v>0</v>
      </c>
      <c r="Q2170" s="181">
        <f t="shared" si="132"/>
        <v>687</v>
      </c>
    </row>
    <row r="2171" spans="1:17">
      <c r="A2171" s="60" t="s">
        <v>874</v>
      </c>
      <c r="B2171" s="68" t="s">
        <v>875</v>
      </c>
      <c r="C2171" s="119">
        <v>338</v>
      </c>
      <c r="D2171" s="7" t="s">
        <v>258</v>
      </c>
      <c r="F2171" s="8">
        <v>1.873</v>
      </c>
      <c r="G2171" s="93">
        <v>10</v>
      </c>
      <c r="H2171" s="4">
        <v>4890</v>
      </c>
      <c r="I2171" s="66"/>
      <c r="J2171" s="131">
        <v>4890</v>
      </c>
      <c r="K2171" s="143">
        <f t="shared" si="134"/>
        <v>0</v>
      </c>
      <c r="L2171" s="152">
        <v>42962</v>
      </c>
      <c r="N2171" s="161">
        <v>3854</v>
      </c>
      <c r="O2171" s="171">
        <v>0</v>
      </c>
      <c r="Q2171" s="181">
        <f t="shared" si="132"/>
        <v>1036</v>
      </c>
    </row>
    <row r="2172" spans="1:17">
      <c r="A2172" s="5" t="s">
        <v>861</v>
      </c>
      <c r="B2172" s="68" t="s">
        <v>1630</v>
      </c>
      <c r="C2172" s="119">
        <v>339</v>
      </c>
      <c r="D2172" s="7" t="s">
        <v>1480</v>
      </c>
      <c r="F2172" s="8">
        <v>3.4550000000000001</v>
      </c>
      <c r="G2172" s="93">
        <v>17</v>
      </c>
      <c r="H2172" s="4">
        <v>7116</v>
      </c>
      <c r="I2172" s="37"/>
      <c r="J2172" s="131">
        <v>7116</v>
      </c>
      <c r="K2172" s="143">
        <f t="shared" si="134"/>
        <v>0</v>
      </c>
      <c r="L2172" s="152">
        <v>42962</v>
      </c>
      <c r="N2172" s="161">
        <v>5562</v>
      </c>
      <c r="O2172" s="171">
        <f>F2172*150</f>
        <v>518.25</v>
      </c>
      <c r="Q2172" s="181">
        <f t="shared" si="132"/>
        <v>1035.75</v>
      </c>
    </row>
    <row r="2173" spans="1:17">
      <c r="A2173" s="5" t="s">
        <v>861</v>
      </c>
      <c r="B2173" s="68" t="s">
        <v>1630</v>
      </c>
      <c r="C2173" s="119">
        <v>340</v>
      </c>
      <c r="D2173" s="7" t="s">
        <v>1450</v>
      </c>
      <c r="F2173" s="8">
        <v>3.444</v>
      </c>
      <c r="G2173" s="93">
        <v>14</v>
      </c>
      <c r="H2173" s="4">
        <v>7095</v>
      </c>
      <c r="I2173" s="37"/>
      <c r="J2173" s="131">
        <v>7095</v>
      </c>
      <c r="K2173" s="143">
        <f t="shared" si="134"/>
        <v>0</v>
      </c>
      <c r="L2173" s="152">
        <v>42962</v>
      </c>
      <c r="N2173" s="161">
        <v>5545</v>
      </c>
      <c r="O2173" s="171">
        <f>F2173*190</f>
        <v>654.36</v>
      </c>
      <c r="Q2173" s="181">
        <f t="shared" si="132"/>
        <v>895.64</v>
      </c>
    </row>
    <row r="2174" spans="1:17">
      <c r="A2174" s="60" t="s">
        <v>1513</v>
      </c>
      <c r="B2174" s="68" t="s">
        <v>1618</v>
      </c>
      <c r="C2174" s="119">
        <v>341</v>
      </c>
      <c r="D2174" s="7" t="s">
        <v>1617</v>
      </c>
      <c r="F2174" s="8">
        <v>7.8419999999999996</v>
      </c>
      <c r="G2174" s="93">
        <v>28</v>
      </c>
      <c r="H2174" s="4">
        <v>23496</v>
      </c>
      <c r="I2174" s="37"/>
      <c r="J2174" s="131">
        <v>23496</v>
      </c>
      <c r="K2174" s="143">
        <f t="shared" si="134"/>
        <v>0</v>
      </c>
      <c r="L2174" s="152">
        <v>42962</v>
      </c>
      <c r="N2174" s="161">
        <v>16661</v>
      </c>
      <c r="O2174" s="171">
        <v>0</v>
      </c>
      <c r="Q2174" s="181">
        <f t="shared" si="132"/>
        <v>6835</v>
      </c>
    </row>
    <row r="2175" spans="1:17">
      <c r="A2175" s="60" t="s">
        <v>1513</v>
      </c>
      <c r="B2175" s="68" t="s">
        <v>1618</v>
      </c>
      <c r="C2175" s="119">
        <v>342</v>
      </c>
      <c r="D2175" s="7" t="s">
        <v>1617</v>
      </c>
      <c r="F2175" s="8">
        <v>1.28</v>
      </c>
      <c r="G2175" s="93" t="s">
        <v>109</v>
      </c>
      <c r="H2175" s="4">
        <v>10517</v>
      </c>
      <c r="I2175" s="37"/>
      <c r="J2175" s="131">
        <v>10517</v>
      </c>
      <c r="K2175" s="143">
        <f t="shared" si="134"/>
        <v>0</v>
      </c>
      <c r="L2175" s="152">
        <v>42962</v>
      </c>
      <c r="N2175" s="161">
        <v>8280</v>
      </c>
      <c r="O2175" s="171">
        <v>0</v>
      </c>
      <c r="Q2175" s="181">
        <f t="shared" si="132"/>
        <v>2237</v>
      </c>
    </row>
    <row r="2176" spans="1:17">
      <c r="A2176" s="60" t="s">
        <v>1513</v>
      </c>
      <c r="B2176" s="68" t="s">
        <v>1618</v>
      </c>
      <c r="C2176" s="119">
        <v>343</v>
      </c>
      <c r="D2176" s="7" t="s">
        <v>1619</v>
      </c>
      <c r="F2176" s="8">
        <v>0.185</v>
      </c>
      <c r="G2176" s="93">
        <v>1</v>
      </c>
      <c r="H2176" s="4">
        <v>515</v>
      </c>
      <c r="I2176" s="37"/>
      <c r="J2176" s="131">
        <v>515</v>
      </c>
      <c r="K2176" s="143">
        <f t="shared" si="134"/>
        <v>0</v>
      </c>
      <c r="L2176" s="152">
        <v>42962</v>
      </c>
      <c r="N2176" s="161">
        <v>440</v>
      </c>
      <c r="O2176" s="171">
        <v>0</v>
      </c>
      <c r="Q2176" s="181">
        <f t="shared" si="132"/>
        <v>75</v>
      </c>
    </row>
    <row r="2177" spans="1:17">
      <c r="A2177" s="5" t="s">
        <v>1505</v>
      </c>
      <c r="B2177" s="68" t="s">
        <v>1506</v>
      </c>
      <c r="C2177" s="119">
        <v>344</v>
      </c>
      <c r="D2177" s="7" t="s">
        <v>1620</v>
      </c>
      <c r="F2177" s="8">
        <v>8.7319999999999993</v>
      </c>
      <c r="G2177" s="93">
        <v>27</v>
      </c>
      <c r="H2177" s="4">
        <v>19347</v>
      </c>
      <c r="J2177" s="131">
        <v>19347</v>
      </c>
      <c r="K2177" s="143">
        <f t="shared" si="134"/>
        <v>0</v>
      </c>
      <c r="L2177" s="152">
        <v>42962</v>
      </c>
      <c r="N2177" s="161">
        <v>14381</v>
      </c>
      <c r="O2177" s="171">
        <f>F2177*190</f>
        <v>1659.08</v>
      </c>
      <c r="Q2177" s="181">
        <f t="shared" si="132"/>
        <v>3306.92</v>
      </c>
    </row>
    <row r="2178" spans="1:17">
      <c r="A2178" s="5" t="s">
        <v>1507</v>
      </c>
      <c r="B2178" s="68" t="s">
        <v>1527</v>
      </c>
      <c r="C2178" s="119">
        <v>345</v>
      </c>
      <c r="D2178" s="7" t="s">
        <v>965</v>
      </c>
      <c r="F2178" s="8">
        <v>6.7000000000000004E-2</v>
      </c>
      <c r="G2178" s="93">
        <v>1</v>
      </c>
      <c r="H2178" s="4">
        <v>154</v>
      </c>
      <c r="I2178" s="66"/>
      <c r="J2178" s="131">
        <v>154</v>
      </c>
      <c r="K2178" s="143">
        <f t="shared" si="134"/>
        <v>0</v>
      </c>
      <c r="L2178" s="152">
        <v>42965</v>
      </c>
      <c r="N2178" s="161">
        <v>126</v>
      </c>
      <c r="O2178" s="171">
        <f>F2178*190</f>
        <v>12.73</v>
      </c>
      <c r="Q2178" s="181">
        <f t="shared" si="132"/>
        <v>15.27</v>
      </c>
    </row>
    <row r="2179" spans="1:17">
      <c r="A2179" s="5" t="s">
        <v>1607</v>
      </c>
      <c r="B2179" s="68" t="s">
        <v>1629</v>
      </c>
      <c r="C2179" s="119">
        <v>346</v>
      </c>
      <c r="D2179" s="7" t="s">
        <v>602</v>
      </c>
      <c r="F2179" s="8">
        <v>3.9319999999999999</v>
      </c>
      <c r="G2179" s="93">
        <v>15</v>
      </c>
      <c r="H2179" s="4">
        <v>7423</v>
      </c>
      <c r="I2179" s="66"/>
      <c r="J2179" s="131">
        <v>7423</v>
      </c>
      <c r="K2179" s="143">
        <f t="shared" si="134"/>
        <v>0</v>
      </c>
      <c r="L2179" s="152">
        <v>42965</v>
      </c>
      <c r="N2179" s="161">
        <v>5150</v>
      </c>
      <c r="O2179" s="171">
        <f>F2179*180</f>
        <v>707.76</v>
      </c>
      <c r="P2179" s="13">
        <v>500</v>
      </c>
      <c r="Q2179" s="181">
        <f t="shared" si="132"/>
        <v>1065.24</v>
      </c>
    </row>
    <row r="2180" spans="1:17">
      <c r="A2180" s="5" t="s">
        <v>1425</v>
      </c>
      <c r="B2180" s="215" t="s">
        <v>1328</v>
      </c>
      <c r="C2180" s="119">
        <v>347</v>
      </c>
      <c r="D2180" s="7" t="s">
        <v>1608</v>
      </c>
      <c r="F2180" s="8">
        <v>1.8560000000000001</v>
      </c>
      <c r="G2180" s="93">
        <v>9</v>
      </c>
      <c r="H2180" s="4">
        <v>6531</v>
      </c>
      <c r="I2180" s="37"/>
      <c r="J2180" s="131">
        <v>6531</v>
      </c>
      <c r="K2180" s="143">
        <f t="shared" si="134"/>
        <v>0</v>
      </c>
      <c r="L2180" s="152">
        <v>42965</v>
      </c>
      <c r="N2180" s="161">
        <v>4147</v>
      </c>
      <c r="O2180" s="171">
        <f>F2180*180</f>
        <v>334.08000000000004</v>
      </c>
      <c r="P2180" s="13">
        <v>250</v>
      </c>
      <c r="Q2180" s="181">
        <f t="shared" si="132"/>
        <v>1799.92</v>
      </c>
    </row>
    <row r="2181" spans="1:17">
      <c r="A2181" s="5" t="s">
        <v>1622</v>
      </c>
      <c r="B2181" s="68" t="s">
        <v>1403</v>
      </c>
      <c r="C2181" s="119">
        <v>348</v>
      </c>
      <c r="D2181" s="7" t="s">
        <v>1623</v>
      </c>
      <c r="F2181" s="8">
        <v>0.3</v>
      </c>
      <c r="G2181" s="93">
        <v>4</v>
      </c>
      <c r="H2181" s="4">
        <v>1300</v>
      </c>
      <c r="I2181" s="37"/>
      <c r="J2181" s="131">
        <v>1300</v>
      </c>
      <c r="K2181" s="143">
        <f t="shared" si="134"/>
        <v>0</v>
      </c>
      <c r="L2181" s="152">
        <v>42965</v>
      </c>
      <c r="N2181" s="161">
        <v>1704</v>
      </c>
      <c r="O2181" s="171">
        <f>F2181*180</f>
        <v>54</v>
      </c>
      <c r="Q2181" s="181">
        <f t="shared" si="132"/>
        <v>-458</v>
      </c>
    </row>
    <row r="2182" spans="1:17">
      <c r="A2182" s="5" t="s">
        <v>1624</v>
      </c>
      <c r="C2182" s="119">
        <v>349</v>
      </c>
      <c r="D2182" s="7" t="s">
        <v>1625</v>
      </c>
      <c r="F2182" s="8">
        <v>11.507999999999999</v>
      </c>
      <c r="G2182" s="93">
        <v>38</v>
      </c>
      <c r="H2182" s="4">
        <v>19678</v>
      </c>
      <c r="I2182" s="37"/>
      <c r="J2182" s="131">
        <v>19678</v>
      </c>
      <c r="K2182" s="143">
        <f t="shared" si="134"/>
        <v>0</v>
      </c>
      <c r="L2182" s="152">
        <v>42968</v>
      </c>
      <c r="N2182" s="161">
        <v>15075</v>
      </c>
      <c r="O2182" s="171">
        <f>F2182*180</f>
        <v>2071.44</v>
      </c>
      <c r="Q2182" s="181">
        <f t="shared" si="132"/>
        <v>2531.56</v>
      </c>
    </row>
    <row r="2183" spans="1:17">
      <c r="A2183" s="60" t="s">
        <v>874</v>
      </c>
      <c r="B2183" s="68" t="s">
        <v>875</v>
      </c>
      <c r="C2183" s="119">
        <v>350</v>
      </c>
      <c r="D2183" s="7" t="s">
        <v>1626</v>
      </c>
      <c r="F2183" s="8">
        <v>0.7</v>
      </c>
      <c r="G2183" s="93">
        <v>4</v>
      </c>
      <c r="H2183" s="4">
        <v>2653</v>
      </c>
      <c r="I2183" s="66"/>
      <c r="J2183" s="131">
        <v>2653</v>
      </c>
      <c r="K2183" s="143">
        <f t="shared" si="134"/>
        <v>0</v>
      </c>
      <c r="L2183" s="152">
        <v>42968</v>
      </c>
      <c r="N2183" s="161">
        <v>2335</v>
      </c>
      <c r="O2183" s="171">
        <v>0</v>
      </c>
      <c r="P2183" s="13">
        <v>250</v>
      </c>
      <c r="Q2183" s="181">
        <f t="shared" si="132"/>
        <v>68</v>
      </c>
    </row>
    <row r="2184" spans="1:17">
      <c r="A2184" s="60" t="s">
        <v>874</v>
      </c>
      <c r="B2184" s="68" t="s">
        <v>875</v>
      </c>
      <c r="C2184" s="119">
        <v>351</v>
      </c>
      <c r="D2184" s="7" t="s">
        <v>1400</v>
      </c>
      <c r="F2184" s="8">
        <v>0.84699999999999998</v>
      </c>
      <c r="G2184" s="93">
        <v>5</v>
      </c>
      <c r="H2184" s="4">
        <v>2264</v>
      </c>
      <c r="I2184" s="66"/>
      <c r="J2184" s="131">
        <v>2264</v>
      </c>
      <c r="K2184" s="143">
        <f t="shared" si="134"/>
        <v>0</v>
      </c>
      <c r="L2184" s="152">
        <v>42968</v>
      </c>
      <c r="N2184" s="161">
        <v>1801</v>
      </c>
      <c r="O2184" s="171">
        <v>0</v>
      </c>
      <c r="Q2184" s="181">
        <f t="shared" si="132"/>
        <v>463</v>
      </c>
    </row>
    <row r="2185" spans="1:17">
      <c r="A2185" s="5" t="s">
        <v>921</v>
      </c>
      <c r="B2185" s="68" t="s">
        <v>1439</v>
      </c>
      <c r="C2185" s="121">
        <v>352</v>
      </c>
      <c r="D2185" s="7" t="s">
        <v>1627</v>
      </c>
      <c r="F2185" s="8">
        <v>3.4641299999999999</v>
      </c>
      <c r="G2185" s="93">
        <v>13</v>
      </c>
      <c r="H2185" s="4">
        <v>13071</v>
      </c>
      <c r="I2185" s="37"/>
      <c r="J2185" s="131">
        <v>13071</v>
      </c>
      <c r="K2185" s="143">
        <f t="shared" si="134"/>
        <v>0</v>
      </c>
      <c r="L2185" s="152">
        <v>42968</v>
      </c>
      <c r="N2185" s="161">
        <v>10600</v>
      </c>
      <c r="O2185" s="171">
        <f t="shared" ref="O2185:O2192" si="136">F2185*180</f>
        <v>623.54340000000002</v>
      </c>
      <c r="P2185" s="13">
        <v>500</v>
      </c>
      <c r="Q2185" s="181">
        <f t="shared" si="132"/>
        <v>1347.4566</v>
      </c>
    </row>
    <row r="2186" spans="1:17">
      <c r="A2186" s="5" t="s">
        <v>921</v>
      </c>
      <c r="B2186" s="68" t="s">
        <v>1439</v>
      </c>
      <c r="C2186" s="121">
        <v>353</v>
      </c>
      <c r="D2186" s="7" t="s">
        <v>1627</v>
      </c>
      <c r="F2186" s="8">
        <v>1.391</v>
      </c>
      <c r="G2186" s="93" t="s">
        <v>783</v>
      </c>
      <c r="H2186" s="4">
        <v>8927</v>
      </c>
      <c r="I2186" s="37"/>
      <c r="J2186" s="131">
        <v>8927</v>
      </c>
      <c r="K2186" s="143">
        <f t="shared" si="134"/>
        <v>0</v>
      </c>
      <c r="L2186" s="152">
        <v>42968</v>
      </c>
      <c r="N2186" s="161">
        <v>8365</v>
      </c>
      <c r="O2186" s="171">
        <f t="shared" si="136"/>
        <v>250.38</v>
      </c>
      <c r="P2186" s="13">
        <v>250</v>
      </c>
      <c r="Q2186" s="181">
        <f t="shared" ref="Q2186:Q2249" si="137">SUM(H2186-N2186-O2186-P2186)</f>
        <v>61.620000000000005</v>
      </c>
    </row>
    <row r="2187" spans="1:17">
      <c r="A2187" s="5" t="s">
        <v>921</v>
      </c>
      <c r="B2187" s="68" t="s">
        <v>1439</v>
      </c>
      <c r="C2187" s="121">
        <v>354</v>
      </c>
      <c r="D2187" s="7" t="s">
        <v>1628</v>
      </c>
      <c r="F2187" s="8">
        <v>2.0099999999999998</v>
      </c>
      <c r="G2187" s="93">
        <v>10</v>
      </c>
      <c r="H2187" s="4">
        <v>11756</v>
      </c>
      <c r="I2187" s="37"/>
      <c r="J2187" s="131">
        <v>11756</v>
      </c>
      <c r="K2187" s="143">
        <f t="shared" si="134"/>
        <v>0</v>
      </c>
      <c r="L2187" s="152">
        <v>42968</v>
      </c>
      <c r="N2187" s="161">
        <v>9058</v>
      </c>
      <c r="O2187" s="171">
        <f t="shared" si="136"/>
        <v>361.79999999999995</v>
      </c>
      <c r="P2187" s="13">
        <v>250</v>
      </c>
      <c r="Q2187" s="181">
        <f t="shared" si="137"/>
        <v>2086.1999999999998</v>
      </c>
    </row>
    <row r="2188" spans="1:17">
      <c r="A2188" s="5" t="s">
        <v>921</v>
      </c>
      <c r="B2188" s="68" t="s">
        <v>1439</v>
      </c>
      <c r="C2188" s="121">
        <v>355</v>
      </c>
      <c r="D2188" s="7" t="s">
        <v>1628</v>
      </c>
      <c r="F2188" s="8">
        <v>1.0820000000000001</v>
      </c>
      <c r="G2188" s="93" t="s">
        <v>109</v>
      </c>
      <c r="H2188" s="4">
        <v>6708</v>
      </c>
      <c r="I2188" s="37"/>
      <c r="J2188" s="131">
        <v>6708</v>
      </c>
      <c r="K2188" s="143">
        <f t="shared" si="134"/>
        <v>0</v>
      </c>
      <c r="L2188" s="152">
        <v>42968</v>
      </c>
      <c r="N2188" s="161">
        <v>5886</v>
      </c>
      <c r="O2188" s="171">
        <f t="shared" si="136"/>
        <v>194.76000000000002</v>
      </c>
      <c r="P2188" s="13">
        <v>250</v>
      </c>
      <c r="Q2188" s="181">
        <f t="shared" si="137"/>
        <v>377.24</v>
      </c>
    </row>
    <row r="2189" spans="1:17">
      <c r="A2189" s="5" t="s">
        <v>921</v>
      </c>
      <c r="B2189" s="68" t="s">
        <v>1439</v>
      </c>
      <c r="C2189" s="121">
        <v>356</v>
      </c>
      <c r="D2189" s="7" t="s">
        <v>843</v>
      </c>
      <c r="F2189" s="8">
        <v>1.964</v>
      </c>
      <c r="G2189" s="93">
        <v>13</v>
      </c>
      <c r="H2189" s="72">
        <v>4046</v>
      </c>
      <c r="I2189" s="37"/>
      <c r="J2189" s="131">
        <v>4046</v>
      </c>
      <c r="K2189" s="143">
        <f t="shared" si="134"/>
        <v>0</v>
      </c>
      <c r="L2189" s="152">
        <v>42968</v>
      </c>
      <c r="N2189" s="161">
        <v>3162</v>
      </c>
      <c r="O2189" s="171">
        <f t="shared" si="136"/>
        <v>353.52</v>
      </c>
      <c r="Q2189" s="181">
        <f t="shared" si="137"/>
        <v>530.48</v>
      </c>
    </row>
    <row r="2190" spans="1:17">
      <c r="A2190" s="5" t="s">
        <v>1585</v>
      </c>
      <c r="B2190" s="68" t="s">
        <v>1549</v>
      </c>
      <c r="C2190" s="119">
        <v>357</v>
      </c>
      <c r="D2190" s="7" t="s">
        <v>602</v>
      </c>
      <c r="F2190" s="8">
        <v>2.641</v>
      </c>
      <c r="G2190" s="93">
        <v>14</v>
      </c>
      <c r="H2190" s="4">
        <v>4561</v>
      </c>
      <c r="J2190" s="131">
        <v>4561</v>
      </c>
      <c r="K2190" s="143">
        <f t="shared" si="134"/>
        <v>0</v>
      </c>
      <c r="L2190" s="152">
        <v>42968</v>
      </c>
      <c r="N2190" s="161">
        <v>3460</v>
      </c>
      <c r="O2190" s="171">
        <f t="shared" si="136"/>
        <v>475.38</v>
      </c>
      <c r="Q2190" s="181">
        <f t="shared" si="137"/>
        <v>625.62</v>
      </c>
    </row>
    <row r="2191" spans="1:17">
      <c r="A2191" s="5" t="s">
        <v>1585</v>
      </c>
      <c r="B2191" s="68" t="s">
        <v>1549</v>
      </c>
      <c r="C2191" s="119">
        <v>358</v>
      </c>
      <c r="D2191" s="7" t="s">
        <v>998</v>
      </c>
      <c r="F2191" s="8">
        <v>2.9329999999999998</v>
      </c>
      <c r="G2191" s="93">
        <v>13</v>
      </c>
      <c r="H2191" s="4">
        <v>5015</v>
      </c>
      <c r="J2191" s="131">
        <v>5015</v>
      </c>
      <c r="K2191" s="143">
        <f t="shared" si="134"/>
        <v>0</v>
      </c>
      <c r="L2191" s="152">
        <v>42968</v>
      </c>
      <c r="N2191" s="161">
        <v>3842</v>
      </c>
      <c r="O2191" s="171">
        <f t="shared" si="136"/>
        <v>527.93999999999994</v>
      </c>
      <c r="Q2191" s="181">
        <f t="shared" si="137"/>
        <v>645.06000000000006</v>
      </c>
    </row>
    <row r="2192" spans="1:17">
      <c r="A2192" s="5" t="s">
        <v>536</v>
      </c>
      <c r="C2192" s="119">
        <v>359</v>
      </c>
      <c r="D2192" s="7" t="s">
        <v>1632</v>
      </c>
      <c r="F2192" s="8">
        <v>0.46</v>
      </c>
      <c r="G2192" s="93">
        <v>2</v>
      </c>
      <c r="H2192" s="4">
        <v>1048</v>
      </c>
      <c r="I2192" s="37"/>
      <c r="J2192" s="131">
        <v>1048</v>
      </c>
      <c r="K2192" s="143">
        <f t="shared" si="134"/>
        <v>0</v>
      </c>
      <c r="L2192" s="152">
        <v>42969</v>
      </c>
      <c r="N2192" s="161">
        <v>865</v>
      </c>
      <c r="O2192" s="171">
        <f t="shared" si="136"/>
        <v>82.8</v>
      </c>
      <c r="Q2192" s="181">
        <f t="shared" si="137"/>
        <v>100.2</v>
      </c>
    </row>
    <row r="2193" spans="1:17">
      <c r="A2193" s="5" t="s">
        <v>1631</v>
      </c>
      <c r="B2193" s="216" t="s">
        <v>1577</v>
      </c>
      <c r="C2193" s="119">
        <v>360</v>
      </c>
      <c r="D2193" s="7" t="s">
        <v>1633</v>
      </c>
      <c r="F2193" s="8">
        <v>5.7000000000000002E-2</v>
      </c>
      <c r="G2193" s="93">
        <v>1</v>
      </c>
      <c r="H2193" s="4">
        <v>127</v>
      </c>
      <c r="I2193" s="37"/>
      <c r="J2193" s="131">
        <v>127</v>
      </c>
      <c r="K2193" s="143">
        <f t="shared" si="134"/>
        <v>0</v>
      </c>
      <c r="L2193" s="152">
        <v>42976</v>
      </c>
      <c r="N2193" s="161">
        <v>110</v>
      </c>
      <c r="O2193" s="171">
        <v>0</v>
      </c>
      <c r="Q2193" s="181">
        <f t="shared" si="137"/>
        <v>17</v>
      </c>
    </row>
    <row r="2194" spans="1:17">
      <c r="A2194" s="5" t="s">
        <v>465</v>
      </c>
      <c r="B2194" s="68" t="s">
        <v>466</v>
      </c>
      <c r="C2194" s="119">
        <v>361</v>
      </c>
      <c r="D2194" s="7" t="s">
        <v>777</v>
      </c>
      <c r="F2194" s="8">
        <v>0.746</v>
      </c>
      <c r="G2194" s="93">
        <v>4</v>
      </c>
      <c r="H2194" s="4">
        <v>1947</v>
      </c>
      <c r="I2194" s="66"/>
      <c r="J2194" s="131">
        <v>1947</v>
      </c>
      <c r="K2194" s="143">
        <f t="shared" si="134"/>
        <v>0</v>
      </c>
      <c r="L2194" s="152">
        <v>42976</v>
      </c>
      <c r="N2194" s="161">
        <v>1328</v>
      </c>
      <c r="O2194" s="171">
        <f t="shared" ref="O2194:O2215" si="138">F2194*180</f>
        <v>134.28</v>
      </c>
      <c r="Q2194" s="181">
        <f t="shared" si="137"/>
        <v>484.72</v>
      </c>
    </row>
    <row r="2195" spans="1:17">
      <c r="A2195" s="5" t="s">
        <v>1336</v>
      </c>
      <c r="B2195" s="68" t="s">
        <v>1339</v>
      </c>
      <c r="C2195" s="119">
        <v>362</v>
      </c>
      <c r="D2195" s="7" t="s">
        <v>998</v>
      </c>
      <c r="F2195" s="8">
        <v>4.0670000000000002</v>
      </c>
      <c r="G2195" s="93">
        <v>17</v>
      </c>
      <c r="H2195" s="4">
        <v>10412</v>
      </c>
      <c r="J2195" s="131">
        <v>10412</v>
      </c>
      <c r="K2195" s="143">
        <f t="shared" ref="K2195:K2258" si="139">H2195-J2195</f>
        <v>0</v>
      </c>
      <c r="L2195" s="152">
        <v>42976</v>
      </c>
      <c r="N2195" s="161">
        <v>7110</v>
      </c>
      <c r="O2195" s="171">
        <f t="shared" si="138"/>
        <v>732.06000000000006</v>
      </c>
      <c r="Q2195" s="181">
        <f t="shared" si="137"/>
        <v>2569.94</v>
      </c>
    </row>
    <row r="2196" spans="1:17">
      <c r="A2196" s="5" t="s">
        <v>1336</v>
      </c>
      <c r="B2196" s="68" t="s">
        <v>1339</v>
      </c>
      <c r="C2196" s="119">
        <v>363</v>
      </c>
      <c r="D2196" s="7" t="s">
        <v>965</v>
      </c>
      <c r="F2196" s="8">
        <v>0.16500000000000001</v>
      </c>
      <c r="G2196" s="93">
        <v>1</v>
      </c>
      <c r="H2196" s="4">
        <v>800</v>
      </c>
      <c r="J2196" s="131">
        <v>800</v>
      </c>
      <c r="K2196" s="143">
        <f t="shared" si="139"/>
        <v>0</v>
      </c>
      <c r="L2196" s="152">
        <v>42976</v>
      </c>
      <c r="N2196" s="161">
        <v>403</v>
      </c>
      <c r="O2196" s="171">
        <f t="shared" si="138"/>
        <v>29.700000000000003</v>
      </c>
      <c r="Q2196" s="181">
        <f t="shared" si="137"/>
        <v>367.3</v>
      </c>
    </row>
    <row r="2197" spans="1:17">
      <c r="A2197" s="5" t="s">
        <v>1449</v>
      </c>
      <c r="B2197" s="68" t="s">
        <v>1639</v>
      </c>
      <c r="C2197" s="119">
        <v>364</v>
      </c>
      <c r="D2197" s="7" t="s">
        <v>1634</v>
      </c>
      <c r="F2197" s="8">
        <v>2.2559999999999998</v>
      </c>
      <c r="G2197" s="93">
        <v>8</v>
      </c>
      <c r="H2197" s="4">
        <v>5776</v>
      </c>
      <c r="I2197" s="37"/>
      <c r="J2197" s="131">
        <v>5776</v>
      </c>
      <c r="K2197" s="143">
        <f t="shared" si="139"/>
        <v>0</v>
      </c>
      <c r="L2197" s="152">
        <v>42976</v>
      </c>
      <c r="N2197" s="161">
        <v>4760</v>
      </c>
      <c r="O2197" s="171">
        <f t="shared" si="138"/>
        <v>406.08</v>
      </c>
      <c r="Q2197" s="181">
        <f t="shared" si="137"/>
        <v>609.92000000000007</v>
      </c>
    </row>
    <row r="2198" spans="1:17">
      <c r="A2198" s="5" t="s">
        <v>1449</v>
      </c>
      <c r="B2198" s="68" t="s">
        <v>1639</v>
      </c>
      <c r="C2198" s="119">
        <v>365</v>
      </c>
      <c r="D2198" s="7" t="s">
        <v>858</v>
      </c>
      <c r="F2198" s="8">
        <v>1.9039999999999999</v>
      </c>
      <c r="G2198" s="93">
        <v>11</v>
      </c>
      <c r="H2198" s="4">
        <v>4874</v>
      </c>
      <c r="I2198" s="37"/>
      <c r="J2198" s="131">
        <v>4874</v>
      </c>
      <c r="K2198" s="143">
        <f t="shared" si="139"/>
        <v>0</v>
      </c>
      <c r="L2198" s="152">
        <v>42976</v>
      </c>
      <c r="N2198" s="161">
        <v>4017</v>
      </c>
      <c r="O2198" s="171">
        <f t="shared" si="138"/>
        <v>342.71999999999997</v>
      </c>
      <c r="Q2198" s="181">
        <f t="shared" si="137"/>
        <v>514.28</v>
      </c>
    </row>
    <row r="2199" spans="1:17">
      <c r="A2199" s="5" t="s">
        <v>603</v>
      </c>
      <c r="B2199" s="68" t="s">
        <v>604</v>
      </c>
      <c r="C2199" s="119">
        <v>366</v>
      </c>
      <c r="D2199" s="7" t="s">
        <v>1635</v>
      </c>
      <c r="F2199" s="8">
        <v>0.23</v>
      </c>
      <c r="G2199" s="93">
        <v>1</v>
      </c>
      <c r="H2199" s="4">
        <v>588</v>
      </c>
      <c r="I2199" s="37"/>
      <c r="J2199" s="131">
        <v>588</v>
      </c>
      <c r="K2199" s="143">
        <f t="shared" si="139"/>
        <v>0</v>
      </c>
      <c r="L2199" s="152">
        <v>42976</v>
      </c>
      <c r="N2199" s="161">
        <v>485</v>
      </c>
      <c r="O2199" s="171">
        <f t="shared" si="138"/>
        <v>41.4</v>
      </c>
      <c r="Q2199" s="181">
        <f t="shared" si="137"/>
        <v>61.6</v>
      </c>
    </row>
    <row r="2200" spans="1:17">
      <c r="A2200" s="5" t="s">
        <v>1518</v>
      </c>
      <c r="B2200" s="68" t="s">
        <v>1551</v>
      </c>
      <c r="C2200" s="119">
        <v>367</v>
      </c>
      <c r="D2200" s="7" t="s">
        <v>1579</v>
      </c>
      <c r="F2200" s="8">
        <v>0.48399999999999999</v>
      </c>
      <c r="G2200" s="93" t="s">
        <v>1201</v>
      </c>
      <c r="H2200" s="4">
        <v>13800</v>
      </c>
      <c r="I2200" s="37"/>
      <c r="J2200" s="131">
        <v>13800</v>
      </c>
      <c r="K2200" s="143">
        <f t="shared" si="139"/>
        <v>0</v>
      </c>
      <c r="L2200" s="152">
        <v>42976</v>
      </c>
      <c r="N2200" s="161">
        <v>6000</v>
      </c>
      <c r="O2200" s="171">
        <f t="shared" si="138"/>
        <v>87.12</v>
      </c>
      <c r="Q2200" s="181">
        <f t="shared" si="137"/>
        <v>7712.88</v>
      </c>
    </row>
    <row r="2201" spans="1:17">
      <c r="A2201" s="5" t="s">
        <v>1518</v>
      </c>
      <c r="B2201" s="68" t="s">
        <v>1551</v>
      </c>
      <c r="C2201" s="119">
        <v>368</v>
      </c>
      <c r="D2201" s="7" t="s">
        <v>1613</v>
      </c>
      <c r="F2201" s="8">
        <v>0.57699999999999996</v>
      </c>
      <c r="G2201" s="93">
        <v>2</v>
      </c>
      <c r="H2201" s="4">
        <v>2500</v>
      </c>
      <c r="I2201" s="37"/>
      <c r="J2201" s="131">
        <v>2500</v>
      </c>
      <c r="K2201" s="143">
        <f t="shared" si="139"/>
        <v>0</v>
      </c>
      <c r="L2201" s="152">
        <v>42976</v>
      </c>
      <c r="N2201" s="161">
        <v>2080</v>
      </c>
      <c r="O2201" s="171">
        <f t="shared" si="138"/>
        <v>103.85999999999999</v>
      </c>
      <c r="Q2201" s="181">
        <f t="shared" si="137"/>
        <v>316.14</v>
      </c>
    </row>
    <row r="2202" spans="1:17">
      <c r="A2202" s="5" t="s">
        <v>1519</v>
      </c>
      <c r="B2202" s="68" t="s">
        <v>1521</v>
      </c>
      <c r="C2202" s="119">
        <v>369</v>
      </c>
      <c r="D2202" s="7" t="s">
        <v>1636</v>
      </c>
      <c r="F2202" s="8">
        <v>2.96</v>
      </c>
      <c r="G2202" s="93">
        <v>10</v>
      </c>
      <c r="H2202" s="9">
        <v>14470</v>
      </c>
      <c r="J2202" s="131">
        <v>10470</v>
      </c>
      <c r="K2202" s="143">
        <f t="shared" si="139"/>
        <v>4000</v>
      </c>
      <c r="L2202" s="152">
        <v>42976</v>
      </c>
      <c r="N2202" s="161">
        <v>12662</v>
      </c>
      <c r="O2202" s="171">
        <f t="shared" si="138"/>
        <v>532.79999999999995</v>
      </c>
      <c r="P2202" s="13">
        <v>250</v>
      </c>
      <c r="Q2202" s="181">
        <f t="shared" si="137"/>
        <v>1025.2</v>
      </c>
    </row>
    <row r="2203" spans="1:17">
      <c r="A2203" s="5" t="s">
        <v>1519</v>
      </c>
      <c r="B2203" s="68" t="s">
        <v>1521</v>
      </c>
      <c r="C2203" s="119">
        <v>370</v>
      </c>
      <c r="D2203" s="7" t="s">
        <v>1636</v>
      </c>
      <c r="F2203" s="8">
        <v>0.621</v>
      </c>
      <c r="G2203" s="93" t="s">
        <v>524</v>
      </c>
      <c r="H2203" s="4">
        <v>5088</v>
      </c>
      <c r="J2203" s="131">
        <v>5088</v>
      </c>
      <c r="K2203" s="143">
        <f t="shared" si="139"/>
        <v>0</v>
      </c>
      <c r="L2203" s="152">
        <v>42976</v>
      </c>
      <c r="N2203" s="161">
        <v>4094</v>
      </c>
      <c r="O2203" s="171">
        <f t="shared" si="138"/>
        <v>111.78</v>
      </c>
      <c r="P2203" s="13">
        <v>250</v>
      </c>
      <c r="Q2203" s="181">
        <f t="shared" si="137"/>
        <v>632.22</v>
      </c>
    </row>
    <row r="2204" spans="1:17">
      <c r="A2204" s="5" t="s">
        <v>1519</v>
      </c>
      <c r="B2204" s="68" t="s">
        <v>1521</v>
      </c>
      <c r="C2204" s="119">
        <v>371</v>
      </c>
      <c r="D2204" s="7" t="s">
        <v>1637</v>
      </c>
      <c r="F2204" s="8">
        <v>2.2759999999999998</v>
      </c>
      <c r="G2204" s="93">
        <v>10</v>
      </c>
      <c r="H2204" s="4">
        <v>11392</v>
      </c>
      <c r="J2204" s="131">
        <v>11392</v>
      </c>
      <c r="K2204" s="143">
        <f t="shared" si="139"/>
        <v>0</v>
      </c>
      <c r="L2204" s="152">
        <v>42976</v>
      </c>
      <c r="N2204" s="161">
        <v>9223</v>
      </c>
      <c r="O2204" s="171">
        <f t="shared" si="138"/>
        <v>409.67999999999995</v>
      </c>
      <c r="P2204" s="13">
        <v>250</v>
      </c>
      <c r="Q2204" s="181">
        <f t="shared" si="137"/>
        <v>1509.3200000000002</v>
      </c>
    </row>
    <row r="2205" spans="1:17">
      <c r="A2205" s="5" t="s">
        <v>1519</v>
      </c>
      <c r="B2205" s="68" t="s">
        <v>1521</v>
      </c>
      <c r="C2205" s="119">
        <v>372</v>
      </c>
      <c r="D2205" s="7" t="s">
        <v>1637</v>
      </c>
      <c r="F2205" s="8">
        <v>0.92900000000000005</v>
      </c>
      <c r="G2205" s="93" t="s">
        <v>524</v>
      </c>
      <c r="H2205" s="4">
        <v>8056</v>
      </c>
      <c r="J2205" s="131">
        <v>8056</v>
      </c>
      <c r="K2205" s="143">
        <f t="shared" si="139"/>
        <v>0</v>
      </c>
      <c r="L2205" s="152">
        <v>42976</v>
      </c>
      <c r="N2205" s="161">
        <v>6759</v>
      </c>
      <c r="O2205" s="171">
        <f t="shared" si="138"/>
        <v>167.22</v>
      </c>
      <c r="P2205" s="13">
        <v>250</v>
      </c>
      <c r="Q2205" s="181">
        <f t="shared" si="137"/>
        <v>879.78</v>
      </c>
    </row>
    <row r="2206" spans="1:17">
      <c r="A2206" s="5" t="s">
        <v>1329</v>
      </c>
      <c r="B2206" s="215" t="s">
        <v>1328</v>
      </c>
      <c r="C2206" s="119">
        <v>373</v>
      </c>
      <c r="D2206" s="7" t="s">
        <v>1352</v>
      </c>
      <c r="F2206" s="8">
        <v>2.7919999999999998</v>
      </c>
      <c r="G2206" s="93">
        <v>12</v>
      </c>
      <c r="H2206" s="4">
        <v>6577</v>
      </c>
      <c r="I2206" s="37"/>
      <c r="J2206" s="131">
        <v>6577</v>
      </c>
      <c r="K2206" s="143">
        <f t="shared" si="139"/>
        <v>0</v>
      </c>
      <c r="L2206" s="152">
        <v>42976</v>
      </c>
      <c r="N2206" s="161">
        <v>5109</v>
      </c>
      <c r="O2206" s="171">
        <f t="shared" si="138"/>
        <v>502.55999999999995</v>
      </c>
      <c r="P2206" s="13">
        <v>250</v>
      </c>
      <c r="Q2206" s="181">
        <f t="shared" si="137"/>
        <v>715.44</v>
      </c>
    </row>
    <row r="2207" spans="1:17">
      <c r="A2207" s="5" t="s">
        <v>1329</v>
      </c>
      <c r="B2207" s="215" t="s">
        <v>1328</v>
      </c>
      <c r="C2207" s="119">
        <v>374</v>
      </c>
      <c r="D2207" s="7" t="s">
        <v>951</v>
      </c>
      <c r="F2207" s="8">
        <v>1.712</v>
      </c>
      <c r="G2207" s="93">
        <v>4</v>
      </c>
      <c r="H2207" s="4">
        <v>4168</v>
      </c>
      <c r="I2207" s="37"/>
      <c r="J2207" s="131">
        <v>4168</v>
      </c>
      <c r="K2207" s="143">
        <f t="shared" si="139"/>
        <v>0</v>
      </c>
      <c r="L2207" s="152">
        <v>42976</v>
      </c>
      <c r="N2207" s="161">
        <v>3133</v>
      </c>
      <c r="O2207" s="171">
        <f t="shared" si="138"/>
        <v>308.15999999999997</v>
      </c>
      <c r="P2207" s="13">
        <v>250</v>
      </c>
      <c r="Q2207" s="181">
        <f t="shared" si="137"/>
        <v>476.84000000000003</v>
      </c>
    </row>
    <row r="2208" spans="1:17">
      <c r="A2208" s="5" t="s">
        <v>1336</v>
      </c>
      <c r="B2208" s="68" t="s">
        <v>1339</v>
      </c>
      <c r="C2208" s="119">
        <v>375</v>
      </c>
      <c r="D2208" s="7" t="s">
        <v>1097</v>
      </c>
      <c r="F2208" s="8">
        <v>3.9769999999999999</v>
      </c>
      <c r="G2208" s="93">
        <v>7</v>
      </c>
      <c r="H2208" s="4">
        <v>8193</v>
      </c>
      <c r="J2208" s="131">
        <v>8193</v>
      </c>
      <c r="K2208" s="143">
        <f t="shared" si="139"/>
        <v>0</v>
      </c>
      <c r="L2208" s="152">
        <v>42979</v>
      </c>
      <c r="N2208" s="161">
        <v>6403</v>
      </c>
      <c r="O2208" s="171">
        <f t="shared" si="138"/>
        <v>715.86</v>
      </c>
      <c r="Q2208" s="181">
        <f t="shared" si="137"/>
        <v>1074.1399999999999</v>
      </c>
    </row>
    <row r="2209" spans="1:17">
      <c r="A2209" s="5" t="s">
        <v>879</v>
      </c>
      <c r="B2209" s="68" t="s">
        <v>880</v>
      </c>
      <c r="C2209" s="119">
        <v>376</v>
      </c>
      <c r="D2209" s="7" t="s">
        <v>896</v>
      </c>
      <c r="F2209" s="8">
        <v>5.5579999999999998</v>
      </c>
      <c r="G2209" s="93">
        <v>34</v>
      </c>
      <c r="H2209" s="4">
        <v>15000</v>
      </c>
      <c r="J2209" s="131">
        <v>15000</v>
      </c>
      <c r="K2209" s="143">
        <f t="shared" si="139"/>
        <v>0</v>
      </c>
      <c r="L2209" s="152">
        <v>42979</v>
      </c>
      <c r="N2209" s="161">
        <v>9480</v>
      </c>
      <c r="O2209" s="171">
        <f t="shared" si="138"/>
        <v>1000.4399999999999</v>
      </c>
      <c r="P2209" s="13">
        <v>750</v>
      </c>
      <c r="Q2209" s="181">
        <f t="shared" si="137"/>
        <v>3769.5600000000004</v>
      </c>
    </row>
    <row r="2210" spans="1:17">
      <c r="A2210" s="5" t="s">
        <v>1578</v>
      </c>
      <c r="B2210" s="68" t="s">
        <v>1551</v>
      </c>
      <c r="C2210" s="119">
        <v>377</v>
      </c>
      <c r="D2210" s="7" t="s">
        <v>1638</v>
      </c>
      <c r="F2210" s="8">
        <v>3</v>
      </c>
      <c r="G2210" s="93">
        <v>20</v>
      </c>
      <c r="H2210" s="4">
        <v>15000</v>
      </c>
      <c r="I2210" s="37"/>
      <c r="J2210" s="131">
        <v>15000</v>
      </c>
      <c r="K2210" s="143">
        <f t="shared" si="139"/>
        <v>0</v>
      </c>
      <c r="L2210" s="152">
        <v>42983</v>
      </c>
      <c r="N2210" s="161">
        <v>9000</v>
      </c>
      <c r="O2210" s="171">
        <f t="shared" si="138"/>
        <v>540</v>
      </c>
      <c r="Q2210" s="181">
        <f t="shared" si="137"/>
        <v>5460</v>
      </c>
    </row>
    <row r="2211" spans="1:17">
      <c r="A2211" s="5" t="s">
        <v>874</v>
      </c>
      <c r="B2211" s="68" t="s">
        <v>875</v>
      </c>
      <c r="C2211" s="119">
        <v>378</v>
      </c>
      <c r="D2211" s="7" t="s">
        <v>1640</v>
      </c>
      <c r="F2211" s="8">
        <v>0.71</v>
      </c>
      <c r="G2211" s="93">
        <v>2</v>
      </c>
      <c r="H2211" s="4">
        <v>2259</v>
      </c>
      <c r="I2211" s="66"/>
      <c r="J2211" s="131">
        <v>2259</v>
      </c>
      <c r="K2211" s="143">
        <f t="shared" si="139"/>
        <v>0</v>
      </c>
      <c r="L2211" s="152">
        <v>42984</v>
      </c>
      <c r="N2211" s="161">
        <v>1974</v>
      </c>
      <c r="O2211" s="171">
        <f t="shared" si="138"/>
        <v>127.8</v>
      </c>
      <c r="Q2211" s="181">
        <f t="shared" si="137"/>
        <v>157.19999999999999</v>
      </c>
    </row>
    <row r="2212" spans="1:17">
      <c r="A2212" s="5" t="s">
        <v>874</v>
      </c>
      <c r="B2212" s="68" t="s">
        <v>875</v>
      </c>
      <c r="C2212" s="119">
        <v>379</v>
      </c>
      <c r="D2212" s="7" t="s">
        <v>1072</v>
      </c>
      <c r="F2212" s="8">
        <v>1.1100000000000001</v>
      </c>
      <c r="G2212" s="93">
        <v>4</v>
      </c>
      <c r="H2212" s="4">
        <v>3093</v>
      </c>
      <c r="I2212" s="66"/>
      <c r="J2212" s="131">
        <v>3093</v>
      </c>
      <c r="K2212" s="143">
        <f t="shared" si="139"/>
        <v>0</v>
      </c>
      <c r="L2212" s="152">
        <v>42984</v>
      </c>
      <c r="N2212" s="161">
        <v>2497</v>
      </c>
      <c r="O2212" s="171">
        <f t="shared" si="138"/>
        <v>199.8</v>
      </c>
      <c r="P2212" s="13">
        <v>250</v>
      </c>
      <c r="Q2212" s="181">
        <f t="shared" si="137"/>
        <v>146.19999999999999</v>
      </c>
    </row>
    <row r="2213" spans="1:17">
      <c r="A2213" s="5" t="s">
        <v>874</v>
      </c>
      <c r="B2213" s="68" t="s">
        <v>875</v>
      </c>
      <c r="C2213" s="119">
        <v>380</v>
      </c>
      <c r="D2213" s="7" t="s">
        <v>1404</v>
      </c>
      <c r="F2213" s="8">
        <v>0.88100000000000001</v>
      </c>
      <c r="G2213" s="93">
        <v>4</v>
      </c>
      <c r="H2213" s="4">
        <v>2009</v>
      </c>
      <c r="I2213" s="66"/>
      <c r="J2213" s="131">
        <v>2009</v>
      </c>
      <c r="K2213" s="143">
        <f t="shared" si="139"/>
        <v>0</v>
      </c>
      <c r="L2213" s="152">
        <v>42984</v>
      </c>
      <c r="N2213" s="161">
        <v>1656</v>
      </c>
      <c r="O2213" s="171">
        <f t="shared" si="138"/>
        <v>158.58000000000001</v>
      </c>
      <c r="Q2213" s="181">
        <f t="shared" si="137"/>
        <v>194.42</v>
      </c>
    </row>
    <row r="2214" spans="1:17">
      <c r="A2214" s="5" t="s">
        <v>730</v>
      </c>
      <c r="B2214" s="68">
        <v>89231188522</v>
      </c>
      <c r="C2214" s="119">
        <v>381</v>
      </c>
      <c r="D2214" s="7" t="s">
        <v>991</v>
      </c>
      <c r="F2214" s="8">
        <v>8.7940000000000005</v>
      </c>
      <c r="G2214" s="93">
        <v>41</v>
      </c>
      <c r="H2214" s="4">
        <v>21610</v>
      </c>
      <c r="I2214" s="66"/>
      <c r="J2214" s="131">
        <v>21610</v>
      </c>
      <c r="K2214" s="143">
        <f t="shared" si="139"/>
        <v>0</v>
      </c>
      <c r="L2214" s="152">
        <v>42984</v>
      </c>
      <c r="N2214" s="161">
        <v>17605</v>
      </c>
      <c r="O2214" s="171">
        <f t="shared" si="138"/>
        <v>1582.92</v>
      </c>
      <c r="Q2214" s="181">
        <f t="shared" si="137"/>
        <v>2422.08</v>
      </c>
    </row>
    <row r="2215" spans="1:17">
      <c r="A2215" s="5" t="s">
        <v>691</v>
      </c>
      <c r="C2215" s="119">
        <v>382</v>
      </c>
      <c r="D2215" s="7" t="s">
        <v>411</v>
      </c>
      <c r="F2215" s="8">
        <v>4.1070000000000002</v>
      </c>
      <c r="G2215" s="93">
        <v>18</v>
      </c>
      <c r="H2215" s="4">
        <v>17611</v>
      </c>
      <c r="I2215" s="37"/>
      <c r="J2215" s="131">
        <v>17611</v>
      </c>
      <c r="K2215" s="143">
        <f t="shared" si="139"/>
        <v>0</v>
      </c>
      <c r="L2215" s="152">
        <v>42986</v>
      </c>
      <c r="N2215" s="161">
        <v>15650</v>
      </c>
      <c r="O2215" s="171">
        <f t="shared" si="138"/>
        <v>739.26</v>
      </c>
      <c r="Q2215" s="181">
        <f t="shared" si="137"/>
        <v>1221.74</v>
      </c>
    </row>
    <row r="2216" spans="1:17">
      <c r="A2216" s="5" t="s">
        <v>1641</v>
      </c>
      <c r="B2216" s="68" t="s">
        <v>1217</v>
      </c>
      <c r="C2216" s="119">
        <v>383</v>
      </c>
      <c r="D2216" s="7" t="s">
        <v>1642</v>
      </c>
      <c r="F2216" s="8">
        <v>0.48</v>
      </c>
      <c r="G2216" s="93" t="s">
        <v>524</v>
      </c>
      <c r="H2216" s="4">
        <v>3480</v>
      </c>
      <c r="I2216" s="37"/>
      <c r="J2216" s="131">
        <v>3480</v>
      </c>
      <c r="K2216" s="143">
        <f t="shared" si="139"/>
        <v>0</v>
      </c>
      <c r="L2216" s="152">
        <v>42986</v>
      </c>
      <c r="N2216" s="161">
        <v>3014</v>
      </c>
      <c r="O2216" s="171">
        <v>0</v>
      </c>
      <c r="P2216" s="13">
        <v>250</v>
      </c>
      <c r="Q2216" s="181">
        <f t="shared" si="137"/>
        <v>216</v>
      </c>
    </row>
    <row r="2217" spans="1:17">
      <c r="A2217" s="5" t="s">
        <v>1641</v>
      </c>
      <c r="B2217" s="68" t="s">
        <v>1217</v>
      </c>
      <c r="C2217" s="119">
        <v>384</v>
      </c>
      <c r="D2217" s="7" t="s">
        <v>282</v>
      </c>
      <c r="F2217" s="8">
        <v>0.433</v>
      </c>
      <c r="G2217" s="93" t="s">
        <v>524</v>
      </c>
      <c r="H2217" s="4">
        <v>2917</v>
      </c>
      <c r="I2217" s="37"/>
      <c r="J2217" s="131">
        <v>2917</v>
      </c>
      <c r="K2217" s="143">
        <f t="shared" si="139"/>
        <v>0</v>
      </c>
      <c r="L2217" s="152">
        <v>42986</v>
      </c>
      <c r="N2217" s="161">
        <v>2719</v>
      </c>
      <c r="O2217" s="171">
        <v>0</v>
      </c>
      <c r="Q2217" s="181">
        <f t="shared" si="137"/>
        <v>198</v>
      </c>
    </row>
    <row r="2218" spans="1:17">
      <c r="A2218" s="5" t="s">
        <v>1641</v>
      </c>
      <c r="B2218" s="68" t="s">
        <v>1217</v>
      </c>
      <c r="C2218" s="119">
        <v>385</v>
      </c>
      <c r="D2218" s="7" t="s">
        <v>1642</v>
      </c>
      <c r="F2218" s="8">
        <v>2.593</v>
      </c>
      <c r="G2218" s="93">
        <v>10</v>
      </c>
      <c r="H2218" s="4">
        <v>6292</v>
      </c>
      <c r="I2218" s="37"/>
      <c r="J2218" s="131">
        <v>6292</v>
      </c>
      <c r="K2218" s="143">
        <f t="shared" si="139"/>
        <v>0</v>
      </c>
      <c r="L2218" s="152">
        <v>42986</v>
      </c>
      <c r="N2218" s="161">
        <v>5523</v>
      </c>
      <c r="O2218" s="171">
        <v>0</v>
      </c>
      <c r="P2218" s="13">
        <v>250</v>
      </c>
      <c r="Q2218" s="181">
        <f t="shared" si="137"/>
        <v>519</v>
      </c>
    </row>
    <row r="2219" spans="1:17">
      <c r="A2219" s="5" t="s">
        <v>1641</v>
      </c>
      <c r="B2219" s="68" t="s">
        <v>1217</v>
      </c>
      <c r="C2219" s="119">
        <v>386</v>
      </c>
      <c r="D2219" s="7" t="s">
        <v>282</v>
      </c>
      <c r="F2219" s="8">
        <v>2.0169999999999999</v>
      </c>
      <c r="G2219" s="93">
        <v>11</v>
      </c>
      <c r="H2219" s="4">
        <v>4950</v>
      </c>
      <c r="I2219" s="37"/>
      <c r="J2219" s="131">
        <v>4950</v>
      </c>
      <c r="K2219" s="143">
        <f t="shared" si="139"/>
        <v>0</v>
      </c>
      <c r="L2219" s="152">
        <v>42986</v>
      </c>
      <c r="N2219" s="161">
        <v>4296</v>
      </c>
      <c r="O2219" s="171">
        <v>0</v>
      </c>
      <c r="P2219" s="13">
        <v>250</v>
      </c>
      <c r="Q2219" s="181">
        <f t="shared" si="137"/>
        <v>404</v>
      </c>
    </row>
    <row r="2220" spans="1:17">
      <c r="A2220" s="5" t="s">
        <v>1641</v>
      </c>
      <c r="B2220" s="68" t="s">
        <v>1217</v>
      </c>
      <c r="C2220" s="119">
        <v>387</v>
      </c>
      <c r="D2220" s="7" t="s">
        <v>1642</v>
      </c>
      <c r="F2220" s="8">
        <v>1.8819999999999999</v>
      </c>
      <c r="G2220" s="93">
        <v>8</v>
      </c>
      <c r="H2220" s="4">
        <v>4636</v>
      </c>
      <c r="I2220" s="37"/>
      <c r="J2220" s="131">
        <v>4636</v>
      </c>
      <c r="K2220" s="143">
        <f t="shared" si="139"/>
        <v>0</v>
      </c>
      <c r="L2220" s="152">
        <v>42986</v>
      </c>
      <c r="N2220" s="161">
        <v>4272</v>
      </c>
      <c r="O2220" s="171">
        <v>0</v>
      </c>
      <c r="P2220" s="13">
        <v>250</v>
      </c>
      <c r="Q2220" s="181">
        <f t="shared" si="137"/>
        <v>114</v>
      </c>
    </row>
    <row r="2221" spans="1:17">
      <c r="A2221" s="5" t="s">
        <v>1641</v>
      </c>
      <c r="B2221" s="68" t="s">
        <v>1217</v>
      </c>
      <c r="C2221" s="119">
        <v>388</v>
      </c>
      <c r="D2221" s="7" t="s">
        <v>282</v>
      </c>
      <c r="F2221" s="8">
        <v>1.5609999999999999</v>
      </c>
      <c r="G2221" s="93">
        <v>12</v>
      </c>
      <c r="H2221" s="4">
        <v>3887</v>
      </c>
      <c r="I2221" s="37"/>
      <c r="J2221" s="131">
        <v>3887</v>
      </c>
      <c r="K2221" s="143">
        <f t="shared" si="139"/>
        <v>0</v>
      </c>
      <c r="L2221" s="152">
        <v>42986</v>
      </c>
      <c r="N2221" s="161">
        <v>3324</v>
      </c>
      <c r="O2221" s="171">
        <v>0</v>
      </c>
      <c r="P2221" s="13">
        <v>250</v>
      </c>
      <c r="Q2221" s="181">
        <f t="shared" si="137"/>
        <v>313</v>
      </c>
    </row>
    <row r="2222" spans="1:17">
      <c r="A2222" s="5" t="s">
        <v>1643</v>
      </c>
      <c r="B2222" s="68" t="s">
        <v>1644</v>
      </c>
      <c r="C2222" s="119">
        <v>389</v>
      </c>
      <c r="D2222" s="7" t="s">
        <v>1645</v>
      </c>
      <c r="F2222" s="8">
        <v>5.2220000000000004</v>
      </c>
      <c r="G2222" s="93">
        <v>16</v>
      </c>
      <c r="H2222" s="4">
        <v>17074</v>
      </c>
      <c r="J2222" s="131">
        <v>17074</v>
      </c>
      <c r="K2222" s="143">
        <f t="shared" si="139"/>
        <v>0</v>
      </c>
      <c r="L2222" s="152">
        <v>42986</v>
      </c>
      <c r="N2222" s="161">
        <v>14464</v>
      </c>
      <c r="O2222" s="171">
        <f>F2222*180</f>
        <v>939.96</v>
      </c>
      <c r="Q2222" s="181">
        <f t="shared" si="137"/>
        <v>1670.04</v>
      </c>
    </row>
    <row r="2223" spans="1:17">
      <c r="A2223" s="5" t="s">
        <v>1643</v>
      </c>
      <c r="B2223" s="68" t="s">
        <v>1644</v>
      </c>
      <c r="C2223" s="119">
        <v>390</v>
      </c>
      <c r="D2223" s="7" t="s">
        <v>965</v>
      </c>
      <c r="F2223" s="8">
        <v>2.2090000000000001</v>
      </c>
      <c r="G2223" s="93">
        <v>7</v>
      </c>
      <c r="H2223" s="4">
        <v>7396</v>
      </c>
      <c r="J2223" s="131">
        <v>7396</v>
      </c>
      <c r="K2223" s="143">
        <f t="shared" si="139"/>
        <v>0</v>
      </c>
      <c r="L2223" s="152">
        <v>42986</v>
      </c>
      <c r="N2223" s="161">
        <v>6053</v>
      </c>
      <c r="O2223" s="171">
        <f>F2223*180</f>
        <v>397.62</v>
      </c>
      <c r="Q2223" s="181">
        <f t="shared" si="137"/>
        <v>945.38</v>
      </c>
    </row>
    <row r="2224" spans="1:17">
      <c r="A2224" s="5" t="s">
        <v>1646</v>
      </c>
      <c r="C2224" s="119"/>
      <c r="H2224" s="4">
        <v>11753</v>
      </c>
      <c r="I2224" s="66"/>
      <c r="J2224" s="131">
        <v>11753</v>
      </c>
      <c r="K2224" s="143">
        <f t="shared" si="139"/>
        <v>0</v>
      </c>
      <c r="L2224" s="152">
        <v>42986</v>
      </c>
      <c r="N2224" s="161">
        <v>10753</v>
      </c>
      <c r="O2224" s="171">
        <f>F2224*180</f>
        <v>0</v>
      </c>
      <c r="Q2224" s="181">
        <f t="shared" si="137"/>
        <v>1000</v>
      </c>
    </row>
    <row r="2225" spans="1:17">
      <c r="A2225" s="5" t="s">
        <v>874</v>
      </c>
      <c r="B2225" s="68" t="s">
        <v>875</v>
      </c>
      <c r="C2225" s="119">
        <v>391</v>
      </c>
      <c r="D2225" s="7" t="s">
        <v>1338</v>
      </c>
      <c r="F2225" s="8">
        <v>6.6000000000000003E-2</v>
      </c>
      <c r="G2225" s="93">
        <v>1</v>
      </c>
      <c r="H2225" s="4">
        <v>666</v>
      </c>
      <c r="I2225" s="66"/>
      <c r="J2225" s="131">
        <v>666</v>
      </c>
      <c r="K2225" s="143">
        <f t="shared" si="139"/>
        <v>0</v>
      </c>
      <c r="L2225" s="152">
        <v>42989</v>
      </c>
      <c r="N2225" s="161">
        <v>586</v>
      </c>
      <c r="O2225" s="171">
        <v>0</v>
      </c>
      <c r="Q2225" s="181">
        <f t="shared" si="137"/>
        <v>80</v>
      </c>
    </row>
    <row r="2226" spans="1:17">
      <c r="A2226" s="5" t="s">
        <v>874</v>
      </c>
      <c r="B2226" s="68" t="s">
        <v>875</v>
      </c>
      <c r="C2226" s="119">
        <v>392</v>
      </c>
      <c r="D2226" s="7" t="s">
        <v>1647</v>
      </c>
      <c r="F2226" s="8">
        <v>1.506</v>
      </c>
      <c r="G2226" s="93">
        <v>8</v>
      </c>
      <c r="H2226" s="4">
        <v>4996</v>
      </c>
      <c r="I2226" s="66"/>
      <c r="J2226" s="131">
        <v>4996</v>
      </c>
      <c r="K2226" s="143">
        <f t="shared" si="139"/>
        <v>0</v>
      </c>
      <c r="L2226" s="152">
        <v>42989</v>
      </c>
      <c r="N2226" s="161">
        <v>3584</v>
      </c>
      <c r="O2226" s="171">
        <v>0</v>
      </c>
      <c r="P2226" s="13">
        <v>250</v>
      </c>
      <c r="Q2226" s="181">
        <f t="shared" si="137"/>
        <v>1162</v>
      </c>
    </row>
    <row r="2227" spans="1:17">
      <c r="A2227" s="5" t="s">
        <v>874</v>
      </c>
      <c r="B2227" s="68" t="s">
        <v>875</v>
      </c>
      <c r="C2227" s="119">
        <v>393</v>
      </c>
      <c r="D2227" s="7" t="s">
        <v>1544</v>
      </c>
      <c r="F2227" s="8">
        <v>1.7949999999999999</v>
      </c>
      <c r="G2227" s="93">
        <v>9</v>
      </c>
      <c r="H2227" s="4">
        <v>5139</v>
      </c>
      <c r="I2227" s="66"/>
      <c r="J2227" s="131">
        <v>5139</v>
      </c>
      <c r="K2227" s="143">
        <f t="shared" si="139"/>
        <v>0</v>
      </c>
      <c r="L2227" s="152">
        <v>42989</v>
      </c>
      <c r="N2227" s="161">
        <v>4272</v>
      </c>
      <c r="O2227" s="171">
        <v>0</v>
      </c>
      <c r="P2227" s="13">
        <v>250</v>
      </c>
      <c r="Q2227" s="181">
        <f t="shared" si="137"/>
        <v>617</v>
      </c>
    </row>
    <row r="2228" spans="1:17">
      <c r="A2228" s="5" t="s">
        <v>874</v>
      </c>
      <c r="B2228" s="68" t="s">
        <v>875</v>
      </c>
      <c r="C2228" s="119">
        <v>394</v>
      </c>
      <c r="D2228" s="7" t="s">
        <v>1540</v>
      </c>
      <c r="F2228" s="8">
        <v>1.2649999999999999</v>
      </c>
      <c r="G2228" s="93">
        <v>6</v>
      </c>
      <c r="H2228" s="4">
        <v>3352</v>
      </c>
      <c r="I2228" s="66"/>
      <c r="J2228" s="131">
        <v>3352</v>
      </c>
      <c r="K2228" s="143">
        <f t="shared" si="139"/>
        <v>0</v>
      </c>
      <c r="L2228" s="152">
        <v>42989</v>
      </c>
      <c r="N2228" s="161">
        <v>2846</v>
      </c>
      <c r="O2228" s="171">
        <v>0</v>
      </c>
      <c r="P2228" s="13">
        <v>250</v>
      </c>
      <c r="Q2228" s="181">
        <f t="shared" si="137"/>
        <v>256</v>
      </c>
    </row>
    <row r="2229" spans="1:17">
      <c r="A2229" s="5" t="s">
        <v>874</v>
      </c>
      <c r="B2229" s="68" t="s">
        <v>875</v>
      </c>
      <c r="C2229" s="119">
        <v>395</v>
      </c>
      <c r="D2229" s="7" t="s">
        <v>1648</v>
      </c>
      <c r="F2229" s="8">
        <v>1.5049999999999999</v>
      </c>
      <c r="G2229" s="93">
        <v>9</v>
      </c>
      <c r="H2229" s="4">
        <v>4138</v>
      </c>
      <c r="I2229" s="66"/>
      <c r="J2229" s="131">
        <v>4138</v>
      </c>
      <c r="K2229" s="143">
        <f t="shared" si="139"/>
        <v>0</v>
      </c>
      <c r="L2229" s="152">
        <v>42989</v>
      </c>
      <c r="N2229" s="161">
        <v>3386</v>
      </c>
      <c r="O2229" s="171">
        <v>0</v>
      </c>
      <c r="P2229" s="13">
        <v>250</v>
      </c>
      <c r="Q2229" s="181">
        <f t="shared" si="137"/>
        <v>502</v>
      </c>
    </row>
    <row r="2230" spans="1:17">
      <c r="A2230" s="5" t="s">
        <v>874</v>
      </c>
      <c r="B2230" s="68" t="s">
        <v>875</v>
      </c>
      <c r="C2230" s="119">
        <v>396</v>
      </c>
      <c r="D2230" s="7" t="s">
        <v>1497</v>
      </c>
      <c r="F2230" s="8">
        <v>4.085</v>
      </c>
      <c r="G2230" s="93">
        <v>22</v>
      </c>
      <c r="H2230" s="4">
        <v>11125</v>
      </c>
      <c r="I2230" s="66"/>
      <c r="J2230" s="131">
        <v>11125</v>
      </c>
      <c r="K2230" s="143">
        <f t="shared" si="139"/>
        <v>0</v>
      </c>
      <c r="L2230" s="152">
        <v>42989</v>
      </c>
      <c r="N2230" s="161">
        <v>9191</v>
      </c>
      <c r="O2230" s="171">
        <v>0</v>
      </c>
      <c r="P2230" s="13">
        <v>500</v>
      </c>
      <c r="Q2230" s="181">
        <f t="shared" si="137"/>
        <v>1434</v>
      </c>
    </row>
    <row r="2231" spans="1:17">
      <c r="A2231" s="5" t="s">
        <v>874</v>
      </c>
      <c r="B2231" s="68" t="s">
        <v>875</v>
      </c>
      <c r="C2231" s="119">
        <v>397</v>
      </c>
      <c r="D2231" s="7" t="s">
        <v>1649</v>
      </c>
      <c r="F2231" s="8">
        <v>1.889</v>
      </c>
      <c r="G2231" s="93">
        <v>11</v>
      </c>
      <c r="H2231" s="4">
        <v>4363</v>
      </c>
      <c r="I2231" s="66"/>
      <c r="J2231" s="131">
        <v>4363</v>
      </c>
      <c r="K2231" s="143">
        <f t="shared" si="139"/>
        <v>0</v>
      </c>
      <c r="L2231" s="152">
        <v>42989</v>
      </c>
      <c r="N2231" s="161">
        <v>3645</v>
      </c>
      <c r="O2231" s="171">
        <v>0</v>
      </c>
      <c r="P2231" s="13">
        <v>250</v>
      </c>
      <c r="Q2231" s="181">
        <f t="shared" si="137"/>
        <v>468</v>
      </c>
    </row>
    <row r="2232" spans="1:17">
      <c r="A2232" s="5" t="s">
        <v>874</v>
      </c>
      <c r="B2232" s="68" t="s">
        <v>875</v>
      </c>
      <c r="C2232" s="119">
        <v>398</v>
      </c>
      <c r="D2232" s="7" t="s">
        <v>644</v>
      </c>
      <c r="F2232" s="8">
        <v>1.3640000000000001</v>
      </c>
      <c r="G2232" s="93">
        <v>6</v>
      </c>
      <c r="H2232" s="4">
        <v>3191</v>
      </c>
      <c r="I2232" s="66"/>
      <c r="J2232" s="131">
        <v>3191</v>
      </c>
      <c r="K2232" s="143">
        <f t="shared" si="139"/>
        <v>0</v>
      </c>
      <c r="L2232" s="152">
        <v>42989</v>
      </c>
      <c r="N2232" s="161">
        <v>2496</v>
      </c>
      <c r="O2232" s="171">
        <v>0</v>
      </c>
      <c r="P2232" s="13">
        <v>250</v>
      </c>
      <c r="Q2232" s="181">
        <f t="shared" si="137"/>
        <v>445</v>
      </c>
    </row>
    <row r="2233" spans="1:17">
      <c r="A2233" s="5" t="s">
        <v>874</v>
      </c>
      <c r="B2233" s="68" t="s">
        <v>875</v>
      </c>
      <c r="C2233" s="119">
        <v>399</v>
      </c>
      <c r="D2233" s="7" t="s">
        <v>1650</v>
      </c>
      <c r="F2233" s="8">
        <v>1.653</v>
      </c>
      <c r="G2233" s="93">
        <v>10</v>
      </c>
      <c r="H2233" s="4">
        <v>4745</v>
      </c>
      <c r="I2233" s="66"/>
      <c r="J2233" s="131">
        <v>4745</v>
      </c>
      <c r="K2233" s="143">
        <f t="shared" si="139"/>
        <v>0</v>
      </c>
      <c r="L2233" s="152">
        <v>42989</v>
      </c>
      <c r="N2233" s="161">
        <v>3934</v>
      </c>
      <c r="O2233" s="171">
        <v>0</v>
      </c>
      <c r="P2233" s="13">
        <v>250</v>
      </c>
      <c r="Q2233" s="181">
        <f t="shared" si="137"/>
        <v>561</v>
      </c>
    </row>
    <row r="2234" spans="1:17">
      <c r="A2234" s="5" t="s">
        <v>874</v>
      </c>
      <c r="B2234" s="68" t="s">
        <v>875</v>
      </c>
      <c r="C2234" s="119">
        <v>400</v>
      </c>
      <c r="D2234" s="7" t="s">
        <v>282</v>
      </c>
      <c r="F2234" s="8">
        <v>0.14000000000000001</v>
      </c>
      <c r="G2234" s="93">
        <v>1</v>
      </c>
      <c r="H2234" s="4">
        <v>506</v>
      </c>
      <c r="I2234" s="66"/>
      <c r="J2234" s="131">
        <v>506</v>
      </c>
      <c r="K2234" s="143">
        <f t="shared" si="139"/>
        <v>0</v>
      </c>
      <c r="L2234" s="152">
        <v>42989</v>
      </c>
      <c r="N2234" s="161">
        <v>426</v>
      </c>
      <c r="O2234" s="171">
        <v>0</v>
      </c>
      <c r="Q2234" s="181">
        <f t="shared" si="137"/>
        <v>80</v>
      </c>
    </row>
    <row r="2235" spans="1:17">
      <c r="A2235" s="5" t="s">
        <v>1513</v>
      </c>
      <c r="C2235" s="119">
        <v>401</v>
      </c>
      <c r="D2235" s="7" t="s">
        <v>1480</v>
      </c>
      <c r="F2235" s="8">
        <v>1.2</v>
      </c>
      <c r="G2235" s="93">
        <v>4</v>
      </c>
      <c r="H2235" s="4">
        <v>3322</v>
      </c>
      <c r="I2235" s="66"/>
      <c r="J2235" s="131">
        <v>3322</v>
      </c>
      <c r="K2235" s="143">
        <f t="shared" si="139"/>
        <v>0</v>
      </c>
      <c r="L2235" s="152">
        <v>42992</v>
      </c>
      <c r="N2235" s="161">
        <v>2532</v>
      </c>
      <c r="O2235" s="171">
        <v>0</v>
      </c>
      <c r="Q2235" s="181">
        <f t="shared" si="137"/>
        <v>790</v>
      </c>
    </row>
    <row r="2236" spans="1:17">
      <c r="A2236" s="5" t="s">
        <v>1560</v>
      </c>
      <c r="C2236" s="119">
        <v>402</v>
      </c>
      <c r="D2236" s="7" t="s">
        <v>1561</v>
      </c>
      <c r="F2236" s="8">
        <v>0.72399999999999998</v>
      </c>
      <c r="G2236" s="93">
        <v>3</v>
      </c>
      <c r="H2236" s="4">
        <v>2867</v>
      </c>
      <c r="J2236" s="131">
        <v>2867</v>
      </c>
      <c r="K2236" s="143">
        <f t="shared" si="139"/>
        <v>0</v>
      </c>
      <c r="L2236" s="152">
        <v>42992</v>
      </c>
      <c r="N2236" s="161">
        <v>2686</v>
      </c>
      <c r="O2236" s="171">
        <f t="shared" ref="O2236:O2245" si="140">F2236*180</f>
        <v>130.32</v>
      </c>
      <c r="P2236" s="13">
        <v>250</v>
      </c>
      <c r="Q2236" s="181">
        <f t="shared" si="137"/>
        <v>-199.32</v>
      </c>
    </row>
    <row r="2237" spans="1:17">
      <c r="A2237" s="5" t="s">
        <v>1651</v>
      </c>
      <c r="B2237" s="68" t="s">
        <v>1654</v>
      </c>
      <c r="C2237" s="119">
        <v>403</v>
      </c>
      <c r="D2237" s="7" t="s">
        <v>982</v>
      </c>
      <c r="F2237" s="8">
        <v>5.1660000000000004</v>
      </c>
      <c r="G2237" s="93">
        <v>25</v>
      </c>
      <c r="H2237" s="4">
        <v>8834</v>
      </c>
      <c r="J2237" s="131">
        <v>8834</v>
      </c>
      <c r="K2237" s="143">
        <f t="shared" si="139"/>
        <v>0</v>
      </c>
      <c r="L2237" s="152">
        <v>42992</v>
      </c>
      <c r="N2237" s="161">
        <v>6767</v>
      </c>
      <c r="O2237" s="171">
        <f t="shared" si="140"/>
        <v>929.88000000000011</v>
      </c>
      <c r="Q2237" s="181">
        <f t="shared" si="137"/>
        <v>1137.1199999999999</v>
      </c>
    </row>
    <row r="2238" spans="1:17">
      <c r="A2238" s="5" t="s">
        <v>1652</v>
      </c>
      <c r="B2238" s="68" t="s">
        <v>1653</v>
      </c>
      <c r="C2238" s="119">
        <v>404</v>
      </c>
      <c r="D2238" s="7" t="s">
        <v>1452</v>
      </c>
      <c r="F2238" s="8">
        <v>3.0070000000000001</v>
      </c>
      <c r="G2238" s="93">
        <v>5</v>
      </c>
      <c r="H2238" s="4">
        <v>6259</v>
      </c>
      <c r="J2238" s="131">
        <v>6259</v>
      </c>
      <c r="K2238" s="143">
        <f t="shared" si="139"/>
        <v>0</v>
      </c>
      <c r="L2238" s="152">
        <v>42993</v>
      </c>
      <c r="N2238" s="161">
        <v>4353</v>
      </c>
      <c r="O2238" s="171">
        <f t="shared" si="140"/>
        <v>541.26</v>
      </c>
      <c r="Q2238" s="181">
        <f t="shared" si="137"/>
        <v>1364.74</v>
      </c>
    </row>
    <row r="2239" spans="1:17">
      <c r="A2239" s="5" t="s">
        <v>1449</v>
      </c>
      <c r="B2239" s="68" t="s">
        <v>1639</v>
      </c>
      <c r="C2239" s="121">
        <v>405</v>
      </c>
      <c r="D2239" s="7" t="s">
        <v>858</v>
      </c>
      <c r="F2239" s="8">
        <v>0.14099999999999999</v>
      </c>
      <c r="G2239" s="93">
        <v>1</v>
      </c>
      <c r="H2239" s="4">
        <v>640</v>
      </c>
      <c r="I2239" s="37"/>
      <c r="J2239" s="131">
        <v>640</v>
      </c>
      <c r="K2239" s="143">
        <f t="shared" si="139"/>
        <v>0</v>
      </c>
      <c r="L2239" s="152">
        <v>42996</v>
      </c>
      <c r="N2239" s="161">
        <v>422</v>
      </c>
      <c r="O2239" s="171">
        <f t="shared" si="140"/>
        <v>25.38</v>
      </c>
      <c r="Q2239" s="181">
        <f t="shared" si="137"/>
        <v>192.62</v>
      </c>
    </row>
    <row r="2240" spans="1:17">
      <c r="A2240" s="5" t="s">
        <v>1449</v>
      </c>
      <c r="B2240" s="68" t="s">
        <v>1639</v>
      </c>
      <c r="C2240" s="121">
        <v>406</v>
      </c>
      <c r="D2240" s="7" t="s">
        <v>1656</v>
      </c>
      <c r="F2240" s="8">
        <v>0.26300000000000001</v>
      </c>
      <c r="G2240" s="93">
        <v>1</v>
      </c>
      <c r="H2240" s="4">
        <v>674</v>
      </c>
      <c r="I2240" s="37"/>
      <c r="J2240" s="131">
        <v>674</v>
      </c>
      <c r="K2240" s="143">
        <f t="shared" si="139"/>
        <v>0</v>
      </c>
      <c r="L2240" s="152">
        <v>42996</v>
      </c>
      <c r="N2240" s="161">
        <v>555</v>
      </c>
      <c r="O2240" s="171">
        <f t="shared" si="140"/>
        <v>47.34</v>
      </c>
      <c r="Q2240" s="181">
        <f t="shared" si="137"/>
        <v>71.66</v>
      </c>
    </row>
    <row r="2241" spans="1:17">
      <c r="A2241" s="5" t="s">
        <v>1655</v>
      </c>
      <c r="B2241" s="68" t="s">
        <v>1657</v>
      </c>
      <c r="C2241" s="119">
        <v>407</v>
      </c>
      <c r="D2241" s="7" t="s">
        <v>1658</v>
      </c>
      <c r="F2241" s="8">
        <v>3.605</v>
      </c>
      <c r="G2241" s="93">
        <v>7</v>
      </c>
      <c r="H2241" s="4">
        <v>14628</v>
      </c>
      <c r="I2241" s="37"/>
      <c r="J2241" s="131">
        <v>14628</v>
      </c>
      <c r="K2241" s="143">
        <f t="shared" si="139"/>
        <v>0</v>
      </c>
      <c r="L2241" s="152">
        <v>42996</v>
      </c>
      <c r="N2241" s="161">
        <v>11031</v>
      </c>
      <c r="O2241" s="171">
        <f t="shared" si="140"/>
        <v>648.9</v>
      </c>
      <c r="Q2241" s="181">
        <f t="shared" si="137"/>
        <v>2948.1</v>
      </c>
    </row>
    <row r="2242" spans="1:17">
      <c r="A2242" s="5" t="s">
        <v>1319</v>
      </c>
      <c r="C2242" s="119">
        <v>408</v>
      </c>
      <c r="D2242" s="7" t="s">
        <v>550</v>
      </c>
      <c r="F2242" s="8">
        <v>0.31900000000000001</v>
      </c>
      <c r="G2242" s="93">
        <v>1</v>
      </c>
      <c r="H2242" s="4">
        <v>546</v>
      </c>
      <c r="I2242" s="66"/>
      <c r="J2242" s="131">
        <v>546</v>
      </c>
      <c r="K2242" s="143">
        <f t="shared" si="139"/>
        <v>0</v>
      </c>
      <c r="L2242" s="152">
        <v>42996</v>
      </c>
      <c r="N2242" s="161">
        <v>418</v>
      </c>
      <c r="O2242" s="171">
        <f t="shared" si="140"/>
        <v>57.42</v>
      </c>
      <c r="Q2242" s="181">
        <f t="shared" si="137"/>
        <v>70.58</v>
      </c>
    </row>
    <row r="2243" spans="1:17">
      <c r="A2243" s="5" t="s">
        <v>1660</v>
      </c>
      <c r="B2243" s="68" t="s">
        <v>1661</v>
      </c>
      <c r="C2243" s="119">
        <v>409</v>
      </c>
      <c r="D2243" s="7" t="s">
        <v>258</v>
      </c>
      <c r="F2243" s="8">
        <v>2.552</v>
      </c>
      <c r="G2243" s="93">
        <v>15</v>
      </c>
      <c r="H2243" s="4">
        <v>6458</v>
      </c>
      <c r="I2243" s="66"/>
      <c r="J2243" s="131">
        <v>6458</v>
      </c>
      <c r="K2243" s="143">
        <f t="shared" si="139"/>
        <v>0</v>
      </c>
      <c r="L2243" s="152">
        <v>42996</v>
      </c>
      <c r="N2243" s="161">
        <v>5436</v>
      </c>
      <c r="O2243" s="171">
        <f t="shared" si="140"/>
        <v>459.36</v>
      </c>
      <c r="Q2243" s="181">
        <f t="shared" si="137"/>
        <v>562.64</v>
      </c>
    </row>
    <row r="2244" spans="1:17">
      <c r="A2244" s="5" t="s">
        <v>1660</v>
      </c>
      <c r="B2244" s="68" t="s">
        <v>1661</v>
      </c>
      <c r="C2244" s="119">
        <v>410</v>
      </c>
      <c r="D2244" s="7" t="s">
        <v>1659</v>
      </c>
      <c r="F2244" s="8">
        <v>0.71099999999999997</v>
      </c>
      <c r="G2244" s="93">
        <v>3</v>
      </c>
      <c r="H2244" s="4">
        <v>1798</v>
      </c>
      <c r="I2244" s="66"/>
      <c r="J2244" s="131">
        <v>1798</v>
      </c>
      <c r="K2244" s="143">
        <f t="shared" si="139"/>
        <v>0</v>
      </c>
      <c r="L2244" s="152">
        <v>42996</v>
      </c>
      <c r="N2244" s="161">
        <v>1514</v>
      </c>
      <c r="O2244" s="171">
        <f t="shared" si="140"/>
        <v>127.97999999999999</v>
      </c>
      <c r="Q2244" s="181">
        <f t="shared" si="137"/>
        <v>156.02000000000001</v>
      </c>
    </row>
    <row r="2245" spans="1:17">
      <c r="A2245" s="5" t="s">
        <v>1215</v>
      </c>
      <c r="B2245" s="68" t="s">
        <v>1663</v>
      </c>
      <c r="C2245" s="119">
        <v>411</v>
      </c>
      <c r="D2245" s="7" t="s">
        <v>1664</v>
      </c>
      <c r="F2245" s="8">
        <v>0.70199999999999996</v>
      </c>
      <c r="G2245" s="93">
        <v>4</v>
      </c>
      <c r="H2245" s="4">
        <v>2000</v>
      </c>
      <c r="J2245" s="131">
        <v>2000</v>
      </c>
      <c r="K2245" s="143">
        <f t="shared" si="139"/>
        <v>0</v>
      </c>
      <c r="L2245" s="152">
        <v>42999</v>
      </c>
      <c r="N2245" s="161">
        <v>1192</v>
      </c>
      <c r="O2245" s="171">
        <f t="shared" si="140"/>
        <v>126.35999999999999</v>
      </c>
      <c r="Q2245" s="181">
        <f t="shared" si="137"/>
        <v>681.64</v>
      </c>
    </row>
    <row r="2246" spans="1:17">
      <c r="A2246" s="5" t="s">
        <v>1662</v>
      </c>
      <c r="B2246" s="68" t="s">
        <v>875</v>
      </c>
      <c r="C2246" s="119">
        <v>412</v>
      </c>
      <c r="D2246" s="7" t="s">
        <v>1497</v>
      </c>
      <c r="F2246" s="8">
        <v>1.6990000000000001</v>
      </c>
      <c r="G2246" s="93">
        <v>7</v>
      </c>
      <c r="H2246" s="4">
        <v>4651</v>
      </c>
      <c r="I2246" s="66"/>
      <c r="J2246" s="131">
        <v>4651</v>
      </c>
      <c r="K2246" s="143">
        <f t="shared" si="139"/>
        <v>0</v>
      </c>
      <c r="L2246" s="152">
        <v>42996</v>
      </c>
      <c r="N2246" s="161">
        <v>3822</v>
      </c>
      <c r="O2246" s="171">
        <v>0</v>
      </c>
      <c r="P2246" s="13">
        <v>250</v>
      </c>
      <c r="Q2246" s="181">
        <f t="shared" si="137"/>
        <v>579</v>
      </c>
    </row>
    <row r="2247" spans="1:17">
      <c r="A2247" s="5" t="s">
        <v>1662</v>
      </c>
      <c r="B2247" s="68" t="s">
        <v>875</v>
      </c>
      <c r="C2247" s="119">
        <v>413</v>
      </c>
      <c r="D2247" s="7" t="s">
        <v>1496</v>
      </c>
      <c r="F2247" s="8">
        <v>1.6839999999999999</v>
      </c>
      <c r="G2247" s="93">
        <v>6</v>
      </c>
      <c r="H2247" s="4">
        <v>4612</v>
      </c>
      <c r="I2247" s="66"/>
      <c r="J2247" s="131">
        <v>4612</v>
      </c>
      <c r="K2247" s="143">
        <f t="shared" si="139"/>
        <v>0</v>
      </c>
      <c r="L2247" s="152">
        <v>42996</v>
      </c>
      <c r="N2247" s="161">
        <v>3789</v>
      </c>
      <c r="O2247" s="171">
        <v>0</v>
      </c>
      <c r="P2247" s="13">
        <v>250</v>
      </c>
      <c r="Q2247" s="181">
        <f t="shared" si="137"/>
        <v>573</v>
      </c>
    </row>
    <row r="2248" spans="1:17">
      <c r="A2248" s="5" t="s">
        <v>1662</v>
      </c>
      <c r="B2248" s="68" t="s">
        <v>875</v>
      </c>
      <c r="C2248" s="119">
        <v>414</v>
      </c>
      <c r="D2248" s="7" t="s">
        <v>837</v>
      </c>
      <c r="F2248" s="8">
        <v>1.6040000000000001</v>
      </c>
      <c r="G2248" s="93">
        <v>8</v>
      </c>
      <c r="H2248" s="4">
        <v>3373</v>
      </c>
      <c r="I2248" s="66"/>
      <c r="J2248" s="131">
        <v>3373</v>
      </c>
      <c r="K2248" s="143">
        <f t="shared" si="139"/>
        <v>0</v>
      </c>
      <c r="L2248" s="152">
        <v>42996</v>
      </c>
      <c r="N2248" s="161">
        <v>2582</v>
      </c>
      <c r="O2248" s="171">
        <v>0</v>
      </c>
      <c r="P2248" s="13">
        <v>250</v>
      </c>
      <c r="Q2248" s="181">
        <f t="shared" si="137"/>
        <v>541</v>
      </c>
    </row>
    <row r="2249" spans="1:17">
      <c r="A2249" s="5" t="s">
        <v>1662</v>
      </c>
      <c r="B2249" s="68" t="s">
        <v>875</v>
      </c>
      <c r="C2249" s="119">
        <v>415</v>
      </c>
      <c r="D2249" s="7" t="s">
        <v>859</v>
      </c>
      <c r="F2249" s="8">
        <v>1.302</v>
      </c>
      <c r="G2249" s="93">
        <v>5</v>
      </c>
      <c r="H2249" s="4">
        <v>2618</v>
      </c>
      <c r="I2249" s="66"/>
      <c r="J2249" s="131">
        <v>2618</v>
      </c>
      <c r="K2249" s="143">
        <f t="shared" si="139"/>
        <v>0</v>
      </c>
      <c r="L2249" s="152">
        <v>42996</v>
      </c>
      <c r="N2249" s="161">
        <v>2096</v>
      </c>
      <c r="O2249" s="171">
        <v>0</v>
      </c>
      <c r="Q2249" s="181">
        <f t="shared" si="137"/>
        <v>522</v>
      </c>
    </row>
    <row r="2250" spans="1:17">
      <c r="A2250" s="5" t="s">
        <v>1665</v>
      </c>
      <c r="B2250" s="68" t="s">
        <v>1339</v>
      </c>
      <c r="C2250" s="119">
        <v>416</v>
      </c>
      <c r="D2250" s="7" t="s">
        <v>1659</v>
      </c>
      <c r="F2250" s="8">
        <v>1.595</v>
      </c>
      <c r="G2250" s="93">
        <v>6</v>
      </c>
      <c r="H2250" s="4">
        <v>4034</v>
      </c>
      <c r="J2250" s="131">
        <v>4034</v>
      </c>
      <c r="K2250" s="143">
        <f t="shared" si="139"/>
        <v>0</v>
      </c>
      <c r="L2250" s="152">
        <v>43000</v>
      </c>
      <c r="N2250" s="161">
        <v>3397</v>
      </c>
      <c r="O2250" s="171">
        <f t="shared" ref="O2250:O2281" si="141">F2250*180</f>
        <v>287.10000000000002</v>
      </c>
      <c r="Q2250" s="181">
        <f t="shared" ref="Q2250:Q2274" si="142">SUM(H2250-N2250-O2250-P2250)</f>
        <v>349.9</v>
      </c>
    </row>
    <row r="2251" spans="1:17">
      <c r="A2251" s="5" t="s">
        <v>1665</v>
      </c>
      <c r="B2251" s="68" t="s">
        <v>1339</v>
      </c>
      <c r="C2251" s="119">
        <v>417</v>
      </c>
      <c r="D2251" s="7" t="s">
        <v>1666</v>
      </c>
      <c r="F2251" s="8">
        <v>1.0089999999999999</v>
      </c>
      <c r="G2251" s="93">
        <v>5</v>
      </c>
      <c r="H2251" s="4">
        <v>3068</v>
      </c>
      <c r="J2251" s="131">
        <v>3068</v>
      </c>
      <c r="K2251" s="143">
        <f t="shared" si="139"/>
        <v>0</v>
      </c>
      <c r="L2251" s="152">
        <v>43000</v>
      </c>
      <c r="N2251" s="161">
        <v>2627</v>
      </c>
      <c r="O2251" s="171">
        <f t="shared" si="141"/>
        <v>181.61999999999998</v>
      </c>
      <c r="Q2251" s="181">
        <f t="shared" si="142"/>
        <v>259.38</v>
      </c>
    </row>
    <row r="2252" spans="1:17">
      <c r="A2252" s="5" t="s">
        <v>34</v>
      </c>
      <c r="C2252" s="119">
        <v>418</v>
      </c>
      <c r="D2252" s="7" t="s">
        <v>543</v>
      </c>
      <c r="F2252" s="8">
        <v>0.32900000000000001</v>
      </c>
      <c r="G2252" s="93">
        <v>2</v>
      </c>
      <c r="H2252" s="4">
        <v>700</v>
      </c>
      <c r="J2252" s="131">
        <v>700</v>
      </c>
      <c r="K2252" s="143">
        <f t="shared" si="139"/>
        <v>0</v>
      </c>
      <c r="L2252" s="152">
        <v>43006</v>
      </c>
      <c r="N2252" s="161">
        <v>618</v>
      </c>
      <c r="O2252" s="171">
        <f t="shared" si="141"/>
        <v>59.220000000000006</v>
      </c>
      <c r="Q2252" s="181">
        <f t="shared" si="142"/>
        <v>22.779999999999994</v>
      </c>
    </row>
    <row r="2253" spans="1:17">
      <c r="A2253" s="5" t="s">
        <v>1668</v>
      </c>
      <c r="C2253" s="119">
        <v>419</v>
      </c>
      <c r="D2253" s="7" t="s">
        <v>1664</v>
      </c>
      <c r="F2253" s="8">
        <v>0.996</v>
      </c>
      <c r="G2253" s="93">
        <v>6</v>
      </c>
      <c r="H2253" s="4">
        <v>1983</v>
      </c>
      <c r="J2253" s="131">
        <v>1983</v>
      </c>
      <c r="K2253" s="143">
        <f t="shared" si="139"/>
        <v>0</v>
      </c>
      <c r="L2253" s="152">
        <v>43006</v>
      </c>
      <c r="N2253" s="161">
        <v>1585</v>
      </c>
      <c r="O2253" s="171">
        <f t="shared" si="141"/>
        <v>179.28</v>
      </c>
      <c r="Q2253" s="181">
        <f t="shared" si="142"/>
        <v>218.72</v>
      </c>
    </row>
    <row r="2254" spans="1:17">
      <c r="A2254" s="5" t="s">
        <v>1667</v>
      </c>
      <c r="C2254" s="119">
        <v>420</v>
      </c>
      <c r="D2254" s="7" t="s">
        <v>656</v>
      </c>
      <c r="F2254" s="8">
        <v>3.657</v>
      </c>
      <c r="G2254" s="93">
        <v>23</v>
      </c>
      <c r="H2254" s="4">
        <v>6722</v>
      </c>
      <c r="J2254" s="131">
        <v>6722</v>
      </c>
      <c r="K2254" s="143">
        <f t="shared" si="139"/>
        <v>0</v>
      </c>
      <c r="L2254" s="152">
        <v>43006</v>
      </c>
      <c r="N2254" s="161">
        <v>5149</v>
      </c>
      <c r="O2254" s="171">
        <f t="shared" si="141"/>
        <v>658.26</v>
      </c>
      <c r="Q2254" s="181">
        <f t="shared" si="142"/>
        <v>914.74</v>
      </c>
    </row>
    <row r="2255" spans="1:17">
      <c r="A2255" s="5" t="s">
        <v>1669</v>
      </c>
      <c r="C2255" s="119">
        <v>421</v>
      </c>
      <c r="D2255" s="7" t="s">
        <v>540</v>
      </c>
      <c r="F2255" s="8">
        <v>1.625</v>
      </c>
      <c r="G2255" s="93">
        <v>5</v>
      </c>
      <c r="H2255" s="4">
        <v>5104</v>
      </c>
      <c r="J2255" s="131">
        <v>5104</v>
      </c>
      <c r="K2255" s="143">
        <f t="shared" si="139"/>
        <v>0</v>
      </c>
      <c r="L2255" s="152">
        <v>43006</v>
      </c>
      <c r="N2255" s="161">
        <v>4453</v>
      </c>
      <c r="O2255" s="171">
        <f t="shared" si="141"/>
        <v>292.5</v>
      </c>
      <c r="Q2255" s="181">
        <f t="shared" si="142"/>
        <v>358.5</v>
      </c>
    </row>
    <row r="2256" spans="1:17">
      <c r="A2256" s="5" t="s">
        <v>1144</v>
      </c>
      <c r="B2256" s="68">
        <v>89139852044</v>
      </c>
      <c r="C2256" s="119">
        <v>422</v>
      </c>
      <c r="D2256" s="7" t="s">
        <v>630</v>
      </c>
      <c r="F2256" s="8">
        <v>2.2170000000000001</v>
      </c>
      <c r="G2256" s="93">
        <v>7</v>
      </c>
      <c r="H2256" s="4">
        <v>4568</v>
      </c>
      <c r="J2256" s="131">
        <v>4568</v>
      </c>
      <c r="K2256" s="143">
        <f t="shared" si="139"/>
        <v>0</v>
      </c>
      <c r="L2256" s="152">
        <v>43006</v>
      </c>
      <c r="N2256" s="161">
        <v>3570</v>
      </c>
      <c r="O2256" s="171">
        <f t="shared" si="141"/>
        <v>399.06</v>
      </c>
      <c r="Q2256" s="181">
        <f t="shared" si="142"/>
        <v>598.94000000000005</v>
      </c>
    </row>
    <row r="2257" spans="1:17">
      <c r="A2257" s="5" t="s">
        <v>94</v>
      </c>
      <c r="C2257" s="119">
        <v>423</v>
      </c>
      <c r="D2257" s="7" t="s">
        <v>912</v>
      </c>
      <c r="F2257" s="8">
        <v>0.28599999999999998</v>
      </c>
      <c r="G2257" s="93">
        <v>4</v>
      </c>
      <c r="H2257" s="4">
        <v>3400</v>
      </c>
      <c r="J2257" s="131">
        <v>3400</v>
      </c>
      <c r="K2257" s="143">
        <f t="shared" si="139"/>
        <v>0</v>
      </c>
      <c r="L2257" s="152">
        <v>43006</v>
      </c>
      <c r="N2257" s="161">
        <v>2880</v>
      </c>
      <c r="O2257" s="171">
        <f t="shared" si="141"/>
        <v>51.48</v>
      </c>
      <c r="Q2257" s="181">
        <f t="shared" si="142"/>
        <v>468.52</v>
      </c>
    </row>
    <row r="2258" spans="1:17">
      <c r="A2258" s="5" t="s">
        <v>412</v>
      </c>
      <c r="B2258" s="68" t="s">
        <v>1250</v>
      </c>
      <c r="C2258" s="119">
        <v>424</v>
      </c>
      <c r="D2258" s="7" t="s">
        <v>1418</v>
      </c>
      <c r="F2258" s="8">
        <v>1.9219999999999999</v>
      </c>
      <c r="G2258" s="93">
        <v>9</v>
      </c>
      <c r="H2258" s="4">
        <v>4587</v>
      </c>
      <c r="I2258" s="37"/>
      <c r="J2258" s="131">
        <v>4587</v>
      </c>
      <c r="K2258" s="143">
        <f t="shared" si="139"/>
        <v>0</v>
      </c>
      <c r="L2258" s="152">
        <v>43010</v>
      </c>
      <c r="N2258" s="161">
        <v>2517</v>
      </c>
      <c r="O2258" s="171">
        <f t="shared" si="141"/>
        <v>345.96</v>
      </c>
      <c r="Q2258" s="181">
        <f t="shared" si="142"/>
        <v>1724.04</v>
      </c>
    </row>
    <row r="2259" spans="1:17">
      <c r="A2259" s="5" t="s">
        <v>1560</v>
      </c>
      <c r="C2259" s="119">
        <v>425</v>
      </c>
      <c r="D2259" s="7" t="s">
        <v>1670</v>
      </c>
      <c r="F2259" s="8">
        <v>3.3250000000000002</v>
      </c>
      <c r="G2259" s="93">
        <v>14</v>
      </c>
      <c r="H2259" s="4">
        <v>13069</v>
      </c>
      <c r="I2259" s="66"/>
      <c r="J2259" s="131">
        <v>13069</v>
      </c>
      <c r="K2259" s="143">
        <f t="shared" ref="K2259:K2322" si="143">H2259-J2259</f>
        <v>0</v>
      </c>
      <c r="L2259" s="152">
        <v>43010</v>
      </c>
      <c r="N2259" s="161">
        <v>10174</v>
      </c>
      <c r="O2259" s="171">
        <f t="shared" si="141"/>
        <v>598.5</v>
      </c>
      <c r="Q2259" s="181">
        <f t="shared" si="142"/>
        <v>2296.5</v>
      </c>
    </row>
    <row r="2260" spans="1:17">
      <c r="A2260" s="5" t="s">
        <v>1329</v>
      </c>
      <c r="B2260" s="68">
        <v>89236086887</v>
      </c>
      <c r="C2260" s="119">
        <v>426</v>
      </c>
      <c r="D2260" s="7" t="s">
        <v>951</v>
      </c>
      <c r="F2260" s="8">
        <v>0.85599999999999998</v>
      </c>
      <c r="G2260" s="93">
        <v>2</v>
      </c>
      <c r="H2260" s="4">
        <v>2208</v>
      </c>
      <c r="I2260" s="37"/>
      <c r="J2260" s="131">
        <v>2208</v>
      </c>
      <c r="K2260" s="143">
        <f t="shared" si="143"/>
        <v>0</v>
      </c>
      <c r="L2260" s="152">
        <v>43010</v>
      </c>
      <c r="N2260" s="161">
        <v>1566</v>
      </c>
      <c r="O2260" s="171">
        <f t="shared" si="141"/>
        <v>154.07999999999998</v>
      </c>
      <c r="Q2260" s="181">
        <f t="shared" si="142"/>
        <v>487.92</v>
      </c>
    </row>
    <row r="2261" spans="1:17">
      <c r="A2261" s="5" t="s">
        <v>1585</v>
      </c>
      <c r="B2261" s="68">
        <v>89139379130</v>
      </c>
      <c r="C2261" s="119">
        <v>427</v>
      </c>
      <c r="D2261" s="7" t="s">
        <v>602</v>
      </c>
      <c r="F2261" s="8">
        <v>0.438</v>
      </c>
      <c r="G2261" s="93">
        <v>2</v>
      </c>
      <c r="H2261" s="4">
        <v>1368</v>
      </c>
      <c r="J2261" s="131">
        <v>1368</v>
      </c>
      <c r="K2261" s="143">
        <f t="shared" si="143"/>
        <v>0</v>
      </c>
      <c r="L2261" s="152">
        <v>43010</v>
      </c>
      <c r="N2261" s="161">
        <v>723</v>
      </c>
      <c r="O2261" s="171">
        <f t="shared" si="141"/>
        <v>78.84</v>
      </c>
      <c r="Q2261" s="181">
        <f t="shared" si="142"/>
        <v>566.16</v>
      </c>
    </row>
    <row r="2262" spans="1:17">
      <c r="A2262" s="5" t="s">
        <v>1585</v>
      </c>
      <c r="C2262" s="119">
        <v>428</v>
      </c>
      <c r="D2262" s="7" t="s">
        <v>981</v>
      </c>
      <c r="F2262" s="8">
        <v>0.33700000000000002</v>
      </c>
      <c r="G2262" s="93">
        <v>2</v>
      </c>
      <c r="H2262" s="4">
        <v>1127</v>
      </c>
      <c r="J2262" s="131">
        <v>1127</v>
      </c>
      <c r="K2262" s="143">
        <f t="shared" si="143"/>
        <v>0</v>
      </c>
      <c r="L2262" s="152">
        <v>43010</v>
      </c>
      <c r="N2262" s="161">
        <v>442</v>
      </c>
      <c r="O2262" s="171">
        <f t="shared" si="141"/>
        <v>60.660000000000004</v>
      </c>
      <c r="Q2262" s="181">
        <f t="shared" si="142"/>
        <v>624.34</v>
      </c>
    </row>
    <row r="2263" spans="1:17">
      <c r="A2263" s="5" t="s">
        <v>1585</v>
      </c>
      <c r="C2263" s="119">
        <v>429</v>
      </c>
      <c r="D2263" s="7" t="s">
        <v>1671</v>
      </c>
      <c r="F2263" s="8">
        <v>0.309</v>
      </c>
      <c r="G2263" s="93">
        <v>2</v>
      </c>
      <c r="H2263" s="4">
        <v>911</v>
      </c>
      <c r="J2263" s="131">
        <v>911</v>
      </c>
      <c r="K2263" s="143">
        <f t="shared" si="143"/>
        <v>0</v>
      </c>
      <c r="L2263" s="152">
        <v>43010</v>
      </c>
      <c r="N2263" s="161">
        <v>580</v>
      </c>
      <c r="O2263" s="171">
        <f t="shared" si="141"/>
        <v>55.62</v>
      </c>
      <c r="Q2263" s="181">
        <f t="shared" si="142"/>
        <v>275.38</v>
      </c>
    </row>
    <row r="2264" spans="1:17">
      <c r="A2264" s="5" t="s">
        <v>1144</v>
      </c>
      <c r="B2264" s="68">
        <v>89139852044</v>
      </c>
      <c r="C2264" s="119">
        <v>430</v>
      </c>
      <c r="D2264" s="7">
        <v>249</v>
      </c>
      <c r="F2264" s="8">
        <v>2.653</v>
      </c>
      <c r="G2264" s="93">
        <v>11</v>
      </c>
      <c r="H2264" s="4">
        <v>9551</v>
      </c>
      <c r="J2264" s="131">
        <v>9551</v>
      </c>
      <c r="K2264" s="143">
        <f t="shared" si="143"/>
        <v>0</v>
      </c>
      <c r="L2264" s="152">
        <v>43012</v>
      </c>
      <c r="N2264" s="161">
        <v>8118</v>
      </c>
      <c r="O2264" s="171">
        <f t="shared" si="141"/>
        <v>477.54</v>
      </c>
      <c r="Q2264" s="181">
        <f t="shared" si="142"/>
        <v>955.46</v>
      </c>
    </row>
    <row r="2265" spans="1:17">
      <c r="A2265" s="5" t="s">
        <v>1144</v>
      </c>
      <c r="B2265" s="68">
        <v>89139852044</v>
      </c>
      <c r="C2265" s="119">
        <v>431</v>
      </c>
      <c r="D2265" s="7">
        <v>249</v>
      </c>
      <c r="F2265" s="8">
        <v>0.45300000000000001</v>
      </c>
      <c r="G2265" s="93" t="s">
        <v>524</v>
      </c>
      <c r="H2265" s="4">
        <v>3169</v>
      </c>
      <c r="J2265" s="131">
        <v>3169</v>
      </c>
      <c r="K2265" s="143">
        <f t="shared" si="143"/>
        <v>0</v>
      </c>
      <c r="L2265" s="152">
        <v>43012</v>
      </c>
      <c r="N2265" s="161">
        <v>2446</v>
      </c>
      <c r="O2265" s="171">
        <f t="shared" si="141"/>
        <v>81.540000000000006</v>
      </c>
      <c r="Q2265" s="181">
        <f t="shared" si="142"/>
        <v>641.46</v>
      </c>
    </row>
    <row r="2266" spans="1:17">
      <c r="A2266" s="5" t="s">
        <v>94</v>
      </c>
      <c r="B2266" s="68" t="s">
        <v>42</v>
      </c>
      <c r="C2266" s="119">
        <v>432</v>
      </c>
      <c r="D2266" s="7" t="s">
        <v>1672</v>
      </c>
      <c r="F2266" s="8">
        <v>4.9820000000000002</v>
      </c>
      <c r="G2266" s="93">
        <v>24</v>
      </c>
      <c r="H2266" s="4">
        <v>14210</v>
      </c>
      <c r="I2266" s="9" t="s">
        <v>1686</v>
      </c>
      <c r="J2266" s="131">
        <v>14210</v>
      </c>
      <c r="K2266" s="143">
        <f t="shared" si="143"/>
        <v>0</v>
      </c>
      <c r="L2266" s="152">
        <v>43012</v>
      </c>
      <c r="N2266" s="161">
        <v>11608</v>
      </c>
      <c r="O2266" s="171">
        <f t="shared" si="141"/>
        <v>896.76</v>
      </c>
      <c r="Q2266" s="181">
        <f t="shared" si="142"/>
        <v>1705.24</v>
      </c>
    </row>
    <row r="2267" spans="1:17">
      <c r="A2267" s="5" t="s">
        <v>94</v>
      </c>
      <c r="B2267" s="68" t="s">
        <v>42</v>
      </c>
      <c r="C2267" s="119">
        <v>433</v>
      </c>
      <c r="D2267" s="7" t="s">
        <v>1673</v>
      </c>
      <c r="F2267" s="8">
        <v>2.87</v>
      </c>
      <c r="G2267" s="93">
        <v>10</v>
      </c>
      <c r="H2267" s="4">
        <v>7268</v>
      </c>
      <c r="I2267" s="9" t="s">
        <v>1686</v>
      </c>
      <c r="J2267" s="131">
        <v>7268</v>
      </c>
      <c r="K2267" s="143">
        <f t="shared" si="143"/>
        <v>0</v>
      </c>
      <c r="L2267" s="152">
        <v>43012</v>
      </c>
      <c r="N2267" s="161">
        <v>6119</v>
      </c>
      <c r="O2267" s="171">
        <f t="shared" si="141"/>
        <v>516.6</v>
      </c>
      <c r="Q2267" s="181">
        <f t="shared" si="142"/>
        <v>632.4</v>
      </c>
    </row>
    <row r="2268" spans="1:17">
      <c r="A2268" s="5" t="s">
        <v>94</v>
      </c>
      <c r="B2268" s="68" t="s">
        <v>42</v>
      </c>
      <c r="C2268" s="119">
        <v>434</v>
      </c>
      <c r="D2268" s="7" t="s">
        <v>1674</v>
      </c>
      <c r="F2268" s="8">
        <v>2.609</v>
      </c>
      <c r="G2268" s="93">
        <v>12</v>
      </c>
      <c r="H2268" s="4">
        <v>6600</v>
      </c>
      <c r="I2268" s="9" t="s">
        <v>1686</v>
      </c>
      <c r="J2268" s="131">
        <v>6600</v>
      </c>
      <c r="K2268" s="143">
        <f t="shared" si="143"/>
        <v>0</v>
      </c>
      <c r="L2268" s="152">
        <v>43012</v>
      </c>
      <c r="N2268" s="161">
        <v>5557</v>
      </c>
      <c r="O2268" s="171">
        <f t="shared" si="141"/>
        <v>469.62</v>
      </c>
      <c r="Q2268" s="181">
        <f t="shared" si="142"/>
        <v>573.38</v>
      </c>
    </row>
    <row r="2269" spans="1:17">
      <c r="A2269" s="5" t="s">
        <v>1514</v>
      </c>
      <c r="B2269" s="68" t="s">
        <v>1441</v>
      </c>
      <c r="C2269" s="119">
        <v>435</v>
      </c>
      <c r="D2269" s="7" t="s">
        <v>1675</v>
      </c>
      <c r="F2269" s="8">
        <v>5.0439999999999996</v>
      </c>
      <c r="G2269" s="93">
        <v>13</v>
      </c>
      <c r="H2269" s="4">
        <v>12691</v>
      </c>
      <c r="J2269" s="141">
        <v>12691</v>
      </c>
      <c r="K2269" s="143">
        <f t="shared" si="143"/>
        <v>0</v>
      </c>
      <c r="L2269" s="152">
        <v>43012</v>
      </c>
      <c r="N2269" s="161">
        <v>9230</v>
      </c>
      <c r="O2269" s="171">
        <f t="shared" si="141"/>
        <v>907.92</v>
      </c>
      <c r="Q2269" s="181">
        <f t="shared" si="142"/>
        <v>2553.08</v>
      </c>
    </row>
    <row r="2270" spans="1:17">
      <c r="A2270" s="5" t="s">
        <v>1677</v>
      </c>
      <c r="B2270" s="68" t="s">
        <v>1676</v>
      </c>
      <c r="C2270" s="119">
        <v>436</v>
      </c>
      <c r="D2270" s="7" t="s">
        <v>1672</v>
      </c>
      <c r="F2270" s="8">
        <f>'[4]фасады МДФ'!$G$53</f>
        <v>3.3823590000000001</v>
      </c>
      <c r="G2270" s="93">
        <f>'[4]фасады МДФ'!$F$53</f>
        <v>11</v>
      </c>
      <c r="H2270" s="73">
        <v>9234</v>
      </c>
      <c r="I2270" s="9" t="s">
        <v>1678</v>
      </c>
      <c r="J2270" s="131">
        <v>9234</v>
      </c>
      <c r="K2270" s="143">
        <f t="shared" si="143"/>
        <v>0</v>
      </c>
      <c r="L2270" s="152">
        <v>43013</v>
      </c>
      <c r="N2270" s="161">
        <v>7880</v>
      </c>
      <c r="O2270" s="171">
        <f t="shared" si="141"/>
        <v>608.82461999999998</v>
      </c>
      <c r="Q2270" s="181">
        <f t="shared" si="142"/>
        <v>745.17538000000002</v>
      </c>
    </row>
    <row r="2271" spans="1:17">
      <c r="A2271" s="5" t="s">
        <v>1677</v>
      </c>
      <c r="B2271" s="68" t="s">
        <v>1676</v>
      </c>
      <c r="C2271" s="119">
        <v>437</v>
      </c>
      <c r="D2271" s="7" t="s">
        <v>1672</v>
      </c>
      <c r="F2271" s="8">
        <f>'[5]фасады МДФ'!$G$53</f>
        <v>0.68195300000000003</v>
      </c>
      <c r="G2271" s="93">
        <f>'[5]фасады МДФ'!$F$53</f>
        <v>15</v>
      </c>
      <c r="H2271" s="73">
        <v>6081</v>
      </c>
      <c r="I2271" s="9" t="s">
        <v>1678</v>
      </c>
      <c r="J2271" s="131">
        <v>6081</v>
      </c>
      <c r="K2271" s="143">
        <f t="shared" si="143"/>
        <v>0</v>
      </c>
      <c r="L2271" s="152">
        <v>43013</v>
      </c>
      <c r="N2271" s="161">
        <v>4568</v>
      </c>
      <c r="O2271" s="171">
        <f t="shared" si="141"/>
        <v>122.75154000000001</v>
      </c>
      <c r="Q2271" s="181">
        <f t="shared" si="142"/>
        <v>1390.24846</v>
      </c>
    </row>
    <row r="2272" spans="1:17">
      <c r="A2272" s="5" t="s">
        <v>1679</v>
      </c>
      <c r="B2272" s="217" t="s">
        <v>1680</v>
      </c>
      <c r="C2272" s="119">
        <v>438</v>
      </c>
      <c r="D2272" s="7" t="s">
        <v>1236</v>
      </c>
      <c r="F2272" s="8">
        <v>0.92900000000000005</v>
      </c>
      <c r="G2272" s="93">
        <v>3</v>
      </c>
      <c r="H2272" s="4">
        <v>1588</v>
      </c>
      <c r="I2272" s="9" t="s">
        <v>1685</v>
      </c>
      <c r="J2272" s="131">
        <v>1588</v>
      </c>
      <c r="K2272" s="143">
        <f t="shared" si="143"/>
        <v>0</v>
      </c>
      <c r="L2272" s="152">
        <v>43013</v>
      </c>
      <c r="N2272" s="161">
        <v>1216</v>
      </c>
      <c r="O2272" s="171">
        <f t="shared" si="141"/>
        <v>167.22</v>
      </c>
      <c r="Q2272" s="181">
        <f t="shared" si="142"/>
        <v>204.78</v>
      </c>
    </row>
    <row r="2273" spans="1:17">
      <c r="A2273" s="5" t="s">
        <v>1679</v>
      </c>
      <c r="B2273" s="217" t="s">
        <v>1680</v>
      </c>
      <c r="C2273" s="119">
        <v>439</v>
      </c>
      <c r="D2273" s="7" t="s">
        <v>1681</v>
      </c>
      <c r="F2273" s="8">
        <v>2.5409999999999999</v>
      </c>
      <c r="G2273" s="93">
        <v>12</v>
      </c>
      <c r="H2273" s="4">
        <v>4346</v>
      </c>
      <c r="I2273" s="9" t="s">
        <v>1685</v>
      </c>
      <c r="J2273" s="131">
        <v>4346</v>
      </c>
      <c r="K2273" s="143">
        <f t="shared" si="143"/>
        <v>0</v>
      </c>
      <c r="L2273" s="152">
        <v>43013</v>
      </c>
      <c r="N2273" s="161">
        <v>3328</v>
      </c>
      <c r="O2273" s="171">
        <f t="shared" si="141"/>
        <v>457.38</v>
      </c>
      <c r="Q2273" s="181">
        <f t="shared" si="142"/>
        <v>560.62</v>
      </c>
    </row>
    <row r="2274" spans="1:17">
      <c r="A2274" s="5" t="s">
        <v>1682</v>
      </c>
      <c r="B2274" s="68" t="s">
        <v>1683</v>
      </c>
      <c r="C2274" s="119">
        <v>440</v>
      </c>
      <c r="D2274" s="7" t="s">
        <v>95</v>
      </c>
      <c r="F2274" s="8">
        <v>6.5590000000000002</v>
      </c>
      <c r="G2274" s="93">
        <v>10</v>
      </c>
      <c r="H2274" s="4">
        <v>14954</v>
      </c>
      <c r="I2274" s="9" t="s">
        <v>1684</v>
      </c>
      <c r="J2274" s="131">
        <v>14954</v>
      </c>
      <c r="K2274" s="143">
        <f t="shared" si="143"/>
        <v>0</v>
      </c>
      <c r="L2274" s="152">
        <v>43013</v>
      </c>
      <c r="N2274" s="161">
        <v>12330</v>
      </c>
      <c r="O2274" s="171">
        <f t="shared" si="141"/>
        <v>1180.6200000000001</v>
      </c>
      <c r="Q2274" s="181">
        <f t="shared" si="142"/>
        <v>1443.3799999999999</v>
      </c>
    </row>
    <row r="2275" spans="1:17">
      <c r="A2275" s="5" t="s">
        <v>417</v>
      </c>
      <c r="C2275" s="119">
        <v>441</v>
      </c>
      <c r="K2275" s="143">
        <f t="shared" si="143"/>
        <v>0</v>
      </c>
      <c r="L2275" s="152">
        <v>43013</v>
      </c>
      <c r="O2275" s="171">
        <f t="shared" si="141"/>
        <v>0</v>
      </c>
    </row>
    <row r="2276" spans="1:17">
      <c r="A2276" s="5" t="s">
        <v>417</v>
      </c>
      <c r="C2276" s="119">
        <v>442</v>
      </c>
      <c r="K2276" s="143">
        <f t="shared" si="143"/>
        <v>0</v>
      </c>
      <c r="L2276" s="152">
        <v>43013</v>
      </c>
      <c r="O2276" s="171">
        <f t="shared" si="141"/>
        <v>0</v>
      </c>
    </row>
    <row r="2277" spans="1:17">
      <c r="A2277" s="5" t="s">
        <v>417</v>
      </c>
      <c r="C2277" s="119">
        <v>443</v>
      </c>
      <c r="K2277" s="143">
        <f t="shared" si="143"/>
        <v>0</v>
      </c>
      <c r="L2277" s="152">
        <v>43013</v>
      </c>
      <c r="O2277" s="171">
        <f t="shared" si="141"/>
        <v>0</v>
      </c>
    </row>
    <row r="2278" spans="1:17">
      <c r="A2278" s="5" t="s">
        <v>1389</v>
      </c>
      <c r="B2278" s="68" t="s">
        <v>1403</v>
      </c>
      <c r="C2278" s="119">
        <v>444</v>
      </c>
      <c r="D2278" s="7" t="s">
        <v>1687</v>
      </c>
      <c r="F2278" s="8">
        <v>2.73</v>
      </c>
      <c r="G2278" s="93">
        <v>17</v>
      </c>
      <c r="H2278" s="4">
        <v>10137</v>
      </c>
      <c r="J2278" s="131">
        <v>10137</v>
      </c>
      <c r="K2278" s="143">
        <f t="shared" si="143"/>
        <v>0</v>
      </c>
      <c r="L2278" s="152">
        <v>43013</v>
      </c>
      <c r="N2278" s="161">
        <v>8812</v>
      </c>
      <c r="O2278" s="171">
        <f t="shared" si="141"/>
        <v>491.4</v>
      </c>
      <c r="Q2278" s="181">
        <f t="shared" ref="Q2278:Q2309" si="144">SUM(H2278-N2278-O2278-P2278)</f>
        <v>833.6</v>
      </c>
    </row>
    <row r="2279" spans="1:17">
      <c r="A2279" s="5" t="s">
        <v>1688</v>
      </c>
      <c r="B2279" s="68" t="s">
        <v>880</v>
      </c>
      <c r="C2279" s="119">
        <v>445</v>
      </c>
      <c r="D2279" s="7" t="s">
        <v>1689</v>
      </c>
      <c r="F2279" s="8">
        <v>8.7119999999999997</v>
      </c>
      <c r="G2279" s="93">
        <v>50</v>
      </c>
      <c r="H2279" s="4">
        <v>20561</v>
      </c>
      <c r="I2279" s="9" t="s">
        <v>1686</v>
      </c>
      <c r="J2279" s="131">
        <v>20560</v>
      </c>
      <c r="K2279" s="143">
        <f t="shared" si="143"/>
        <v>1</v>
      </c>
      <c r="L2279" s="152">
        <v>43013</v>
      </c>
      <c r="N2279" s="161">
        <v>11412</v>
      </c>
      <c r="O2279" s="171">
        <f t="shared" si="141"/>
        <v>1568.1599999999999</v>
      </c>
      <c r="Q2279" s="181">
        <f t="shared" si="144"/>
        <v>7580.84</v>
      </c>
    </row>
    <row r="2280" spans="1:17">
      <c r="A2280" s="5" t="s">
        <v>1631</v>
      </c>
      <c r="B2280" s="216" t="s">
        <v>1577</v>
      </c>
      <c r="C2280" s="119">
        <v>446</v>
      </c>
      <c r="D2280" s="7" t="s">
        <v>1617</v>
      </c>
      <c r="F2280" s="8">
        <v>0.24</v>
      </c>
      <c r="G2280" s="93">
        <v>1</v>
      </c>
      <c r="H2280" s="4">
        <v>1700</v>
      </c>
      <c r="I2280" s="9" t="s">
        <v>1685</v>
      </c>
      <c r="J2280" s="131">
        <v>1700</v>
      </c>
      <c r="K2280" s="143">
        <f t="shared" si="143"/>
        <v>0</v>
      </c>
      <c r="L2280" s="152">
        <v>43013</v>
      </c>
      <c r="N2280" s="161">
        <v>1200</v>
      </c>
      <c r="O2280" s="171">
        <f t="shared" si="141"/>
        <v>43.199999999999996</v>
      </c>
      <c r="Q2280" s="181">
        <f t="shared" si="144"/>
        <v>456.8</v>
      </c>
    </row>
    <row r="2281" spans="1:17">
      <c r="A2281" s="5" t="s">
        <v>874</v>
      </c>
      <c r="B2281" s="68" t="s">
        <v>875</v>
      </c>
      <c r="C2281" s="119">
        <v>447</v>
      </c>
      <c r="D2281" s="7" t="s">
        <v>621</v>
      </c>
      <c r="F2281" s="8">
        <v>0.55300000000000005</v>
      </c>
      <c r="G2281" s="93">
        <v>2</v>
      </c>
      <c r="H2281" s="4">
        <v>1260</v>
      </c>
      <c r="I2281" s="9" t="s">
        <v>1685</v>
      </c>
      <c r="J2281" s="131">
        <v>1260</v>
      </c>
      <c r="K2281" s="143">
        <f t="shared" si="143"/>
        <v>0</v>
      </c>
      <c r="L2281" s="152">
        <v>43013</v>
      </c>
      <c r="N2281" s="161">
        <v>1040</v>
      </c>
      <c r="O2281" s="171">
        <f t="shared" si="141"/>
        <v>99.54</v>
      </c>
      <c r="Q2281" s="181">
        <f t="shared" si="144"/>
        <v>120.46</v>
      </c>
    </row>
    <row r="2282" spans="1:17">
      <c r="A2282" s="5" t="s">
        <v>874</v>
      </c>
      <c r="B2282" s="68" t="s">
        <v>875</v>
      </c>
      <c r="C2282" s="119">
        <v>448</v>
      </c>
      <c r="D2282" s="7" t="s">
        <v>1690</v>
      </c>
      <c r="F2282" s="8">
        <v>1.9570000000000001</v>
      </c>
      <c r="G2282" s="93">
        <v>10</v>
      </c>
      <c r="H2282" s="4">
        <v>4365</v>
      </c>
      <c r="I2282" s="9" t="s">
        <v>1685</v>
      </c>
      <c r="J2282" s="131">
        <v>4365</v>
      </c>
      <c r="K2282" s="143">
        <f t="shared" si="143"/>
        <v>0</v>
      </c>
      <c r="L2282" s="152">
        <v>43013</v>
      </c>
      <c r="N2282" s="161">
        <v>3581</v>
      </c>
      <c r="O2282" s="171">
        <f t="shared" ref="O2282:O2313" si="145">F2282*180</f>
        <v>352.26</v>
      </c>
      <c r="Q2282" s="181">
        <f t="shared" si="144"/>
        <v>431.74</v>
      </c>
    </row>
    <row r="2283" spans="1:17">
      <c r="A2283" s="5" t="s">
        <v>874</v>
      </c>
      <c r="B2283" s="68" t="s">
        <v>875</v>
      </c>
      <c r="C2283" s="119">
        <v>449</v>
      </c>
      <c r="D2283" s="7" t="s">
        <v>1691</v>
      </c>
      <c r="F2283" s="8">
        <v>1.8260000000000001</v>
      </c>
      <c r="G2283" s="93">
        <v>7</v>
      </c>
      <c r="H2283" s="4">
        <v>4373</v>
      </c>
      <c r="I2283" s="9" t="s">
        <v>1685</v>
      </c>
      <c r="J2283" s="131">
        <v>4373</v>
      </c>
      <c r="K2283" s="143">
        <f t="shared" si="143"/>
        <v>0</v>
      </c>
      <c r="L2283" s="152">
        <v>43013</v>
      </c>
      <c r="N2283" s="161">
        <v>3341</v>
      </c>
      <c r="O2283" s="171">
        <f t="shared" si="145"/>
        <v>328.68</v>
      </c>
      <c r="Q2283" s="181">
        <f t="shared" si="144"/>
        <v>703.31999999999994</v>
      </c>
    </row>
    <row r="2284" spans="1:17">
      <c r="A2284" s="5" t="s">
        <v>874</v>
      </c>
      <c r="B2284" s="68" t="s">
        <v>875</v>
      </c>
      <c r="C2284" s="119">
        <v>450</v>
      </c>
      <c r="D2284" s="7" t="s">
        <v>1692</v>
      </c>
      <c r="F2284" s="8">
        <v>0.26600000000000001</v>
      </c>
      <c r="G2284" s="93">
        <v>1</v>
      </c>
      <c r="H2284" s="4">
        <v>855</v>
      </c>
      <c r="I2284" s="9" t="s">
        <v>1685</v>
      </c>
      <c r="J2284" s="131">
        <v>855</v>
      </c>
      <c r="K2284" s="143">
        <f t="shared" si="143"/>
        <v>0</v>
      </c>
      <c r="L2284" s="152">
        <v>43018</v>
      </c>
      <c r="N2284" s="161">
        <v>780</v>
      </c>
      <c r="O2284" s="171">
        <f t="shared" si="145"/>
        <v>47.88</v>
      </c>
      <c r="Q2284" s="181">
        <f t="shared" si="144"/>
        <v>27.119999999999997</v>
      </c>
    </row>
    <row r="2285" spans="1:17">
      <c r="A2285" s="5" t="s">
        <v>987</v>
      </c>
      <c r="C2285" s="119">
        <v>451</v>
      </c>
      <c r="D2285" s="7" t="s">
        <v>1699</v>
      </c>
      <c r="F2285" s="8">
        <v>9.4629999999999992</v>
      </c>
      <c r="G2285" s="93">
        <v>42</v>
      </c>
      <c r="H2285" s="4">
        <v>27726</v>
      </c>
      <c r="J2285" s="131">
        <v>27726</v>
      </c>
      <c r="K2285" s="143">
        <f t="shared" si="143"/>
        <v>0</v>
      </c>
      <c r="L2285" s="152">
        <v>43018</v>
      </c>
      <c r="N2285" s="161">
        <v>23824</v>
      </c>
      <c r="O2285" s="171">
        <f t="shared" si="145"/>
        <v>1703.34</v>
      </c>
      <c r="Q2285" s="181">
        <f t="shared" si="144"/>
        <v>2198.66</v>
      </c>
    </row>
    <row r="2286" spans="1:17">
      <c r="A2286" s="5" t="s">
        <v>1667</v>
      </c>
      <c r="C2286" s="119">
        <v>452</v>
      </c>
      <c r="D2286" s="7" t="s">
        <v>1698</v>
      </c>
      <c r="F2286" s="8">
        <v>2.3039999999999998</v>
      </c>
      <c r="G2286" s="93">
        <v>6</v>
      </c>
      <c r="H2286" s="4">
        <v>5137</v>
      </c>
      <c r="J2286" s="131">
        <v>5137</v>
      </c>
      <c r="K2286" s="143">
        <f t="shared" si="143"/>
        <v>0</v>
      </c>
      <c r="L2286" s="152">
        <v>43018</v>
      </c>
      <c r="N2286" s="161">
        <v>4216</v>
      </c>
      <c r="O2286" s="171">
        <f t="shared" si="145"/>
        <v>414.71999999999997</v>
      </c>
      <c r="Q2286" s="181">
        <f t="shared" si="144"/>
        <v>506.28000000000003</v>
      </c>
    </row>
    <row r="2287" spans="1:17">
      <c r="A2287" s="5" t="s">
        <v>1325</v>
      </c>
      <c r="C2287" s="119">
        <v>453</v>
      </c>
      <c r="D2287" s="7" t="s">
        <v>723</v>
      </c>
      <c r="F2287" s="8">
        <v>2.2400000000000002</v>
      </c>
      <c r="G2287" s="93">
        <v>11</v>
      </c>
      <c r="H2287" s="4">
        <v>5667</v>
      </c>
      <c r="J2287" s="131">
        <v>5667</v>
      </c>
      <c r="K2287" s="143">
        <f t="shared" si="143"/>
        <v>0</v>
      </c>
      <c r="L2287" s="152">
        <v>43018</v>
      </c>
      <c r="N2287" s="161">
        <v>4771</v>
      </c>
      <c r="O2287" s="171">
        <f t="shared" si="145"/>
        <v>403.20000000000005</v>
      </c>
      <c r="Q2287" s="181">
        <f t="shared" si="144"/>
        <v>492.79999999999995</v>
      </c>
    </row>
    <row r="2288" spans="1:17">
      <c r="A2288" s="5" t="s">
        <v>1325</v>
      </c>
      <c r="C2288" s="119">
        <v>454</v>
      </c>
      <c r="D2288" s="7" t="s">
        <v>1034</v>
      </c>
      <c r="F2288" s="8">
        <v>2.181</v>
      </c>
      <c r="G2288" s="93">
        <v>9</v>
      </c>
      <c r="H2288" s="4">
        <v>5517</v>
      </c>
      <c r="J2288" s="131">
        <v>5517</v>
      </c>
      <c r="K2288" s="143">
        <f t="shared" si="143"/>
        <v>0</v>
      </c>
      <c r="L2288" s="152">
        <v>43018</v>
      </c>
      <c r="N2288" s="161">
        <v>5150</v>
      </c>
      <c r="O2288" s="171">
        <f t="shared" si="145"/>
        <v>392.58</v>
      </c>
      <c r="Q2288" s="181">
        <f t="shared" si="144"/>
        <v>-25.579999999999984</v>
      </c>
    </row>
    <row r="2289" spans="1:17">
      <c r="A2289" s="5" t="s">
        <v>749</v>
      </c>
      <c r="C2289" s="119">
        <v>455</v>
      </c>
      <c r="D2289" s="7" t="s">
        <v>723</v>
      </c>
      <c r="F2289" s="8">
        <v>1.6479999999999999</v>
      </c>
      <c r="G2289" s="93">
        <v>7</v>
      </c>
      <c r="H2289" s="4">
        <v>4169</v>
      </c>
      <c r="J2289" s="131">
        <v>4169</v>
      </c>
      <c r="K2289" s="143">
        <f t="shared" si="143"/>
        <v>0</v>
      </c>
      <c r="L2289" s="152">
        <v>43018</v>
      </c>
      <c r="N2289" s="161">
        <v>3510</v>
      </c>
      <c r="O2289" s="171">
        <f t="shared" si="145"/>
        <v>296.64</v>
      </c>
      <c r="Q2289" s="181">
        <f t="shared" si="144"/>
        <v>362.36</v>
      </c>
    </row>
    <row r="2290" spans="1:17">
      <c r="A2290" s="5" t="s">
        <v>749</v>
      </c>
      <c r="C2290" s="119">
        <v>456</v>
      </c>
      <c r="D2290" s="7" t="s">
        <v>1697</v>
      </c>
      <c r="F2290" s="8">
        <v>1.45</v>
      </c>
      <c r="G2290" s="93">
        <v>8</v>
      </c>
      <c r="H2290" s="4">
        <v>3669</v>
      </c>
      <c r="J2290" s="131">
        <v>3669</v>
      </c>
      <c r="K2290" s="143">
        <f t="shared" si="143"/>
        <v>0</v>
      </c>
      <c r="L2290" s="152">
        <v>43018</v>
      </c>
      <c r="N2290" s="161">
        <v>3088</v>
      </c>
      <c r="O2290" s="171">
        <f t="shared" si="145"/>
        <v>261</v>
      </c>
      <c r="Q2290" s="181">
        <f t="shared" si="144"/>
        <v>320</v>
      </c>
    </row>
    <row r="2291" spans="1:17">
      <c r="A2291" s="5" t="s">
        <v>1588</v>
      </c>
      <c r="C2291" s="119">
        <v>457</v>
      </c>
      <c r="D2291" s="7" t="s">
        <v>1700</v>
      </c>
      <c r="F2291" s="8">
        <v>0.216</v>
      </c>
      <c r="G2291" s="93">
        <v>1</v>
      </c>
      <c r="H2291" s="4">
        <v>778</v>
      </c>
      <c r="J2291" s="131">
        <v>778</v>
      </c>
      <c r="K2291" s="143">
        <f t="shared" si="143"/>
        <v>0</v>
      </c>
      <c r="L2291" s="152">
        <v>43018</v>
      </c>
      <c r="N2291" s="161">
        <v>660</v>
      </c>
      <c r="O2291" s="171">
        <f t="shared" si="145"/>
        <v>38.880000000000003</v>
      </c>
      <c r="Q2291" s="181">
        <f t="shared" si="144"/>
        <v>79.12</v>
      </c>
    </row>
    <row r="2292" spans="1:17">
      <c r="A2292" s="5" t="s">
        <v>1693</v>
      </c>
      <c r="B2292" s="68" t="s">
        <v>1716</v>
      </c>
      <c r="C2292" s="119">
        <v>458</v>
      </c>
      <c r="D2292" s="7" t="s">
        <v>1360</v>
      </c>
      <c r="F2292" s="8">
        <v>3.78</v>
      </c>
      <c r="G2292" s="93">
        <v>16</v>
      </c>
      <c r="H2292" s="4">
        <v>8429</v>
      </c>
      <c r="J2292" s="131">
        <v>8429</v>
      </c>
      <c r="K2292" s="143">
        <f t="shared" si="143"/>
        <v>0</v>
      </c>
      <c r="L2292" s="152">
        <v>43019</v>
      </c>
      <c r="N2292" s="161">
        <v>6085</v>
      </c>
      <c r="O2292" s="171">
        <f t="shared" si="145"/>
        <v>680.4</v>
      </c>
      <c r="Q2292" s="181">
        <f t="shared" si="144"/>
        <v>1663.6</v>
      </c>
    </row>
    <row r="2293" spans="1:17">
      <c r="A2293" s="5" t="s">
        <v>1449</v>
      </c>
      <c r="C2293" s="119">
        <v>459</v>
      </c>
      <c r="D2293" s="7" t="s">
        <v>1701</v>
      </c>
      <c r="F2293" s="8">
        <v>1.7529999999999999</v>
      </c>
      <c r="G2293" s="93">
        <v>8</v>
      </c>
      <c r="H2293" s="4">
        <v>3612</v>
      </c>
      <c r="J2293" s="131">
        <v>3612</v>
      </c>
      <c r="K2293" s="143">
        <f t="shared" si="143"/>
        <v>0</v>
      </c>
      <c r="L2293" s="152">
        <v>43020</v>
      </c>
      <c r="N2293" s="161">
        <v>2822</v>
      </c>
      <c r="O2293" s="171">
        <f t="shared" si="145"/>
        <v>315.53999999999996</v>
      </c>
      <c r="Q2293" s="181">
        <f t="shared" si="144"/>
        <v>474.46000000000004</v>
      </c>
    </row>
    <row r="2294" spans="1:17">
      <c r="A2294" s="5" t="s">
        <v>987</v>
      </c>
      <c r="C2294" s="119">
        <v>460</v>
      </c>
      <c r="D2294" s="7" t="s">
        <v>1699</v>
      </c>
      <c r="F2294" s="8">
        <v>6.6189999999999998</v>
      </c>
      <c r="G2294" s="93">
        <v>7</v>
      </c>
      <c r="H2294" s="4">
        <v>20985</v>
      </c>
      <c r="J2294" s="131">
        <v>20985</v>
      </c>
      <c r="K2294" s="143">
        <f t="shared" si="143"/>
        <v>0</v>
      </c>
      <c r="L2294" s="152">
        <v>43020</v>
      </c>
      <c r="N2294" s="161">
        <v>15238</v>
      </c>
      <c r="O2294" s="171">
        <f t="shared" si="145"/>
        <v>1191.42</v>
      </c>
      <c r="Q2294" s="181">
        <f t="shared" si="144"/>
        <v>4555.58</v>
      </c>
    </row>
    <row r="2295" spans="1:17">
      <c r="A2295" s="5" t="s">
        <v>1694</v>
      </c>
      <c r="B2295" s="68">
        <v>89139479000</v>
      </c>
      <c r="C2295" s="119">
        <v>461</v>
      </c>
      <c r="D2295" s="7" t="s">
        <v>1703</v>
      </c>
      <c r="F2295" s="8">
        <v>0.501</v>
      </c>
      <c r="G2295" s="93">
        <v>4</v>
      </c>
      <c r="H2295" s="4">
        <v>857</v>
      </c>
      <c r="J2295" s="131">
        <v>857</v>
      </c>
      <c r="K2295" s="143">
        <f t="shared" si="143"/>
        <v>0</v>
      </c>
      <c r="L2295" s="152">
        <v>43020</v>
      </c>
      <c r="N2295" s="161">
        <v>657</v>
      </c>
      <c r="O2295" s="171">
        <f t="shared" si="145"/>
        <v>90.18</v>
      </c>
      <c r="Q2295" s="181">
        <f t="shared" si="144"/>
        <v>109.82</v>
      </c>
    </row>
    <row r="2296" spans="1:17">
      <c r="A2296" s="5" t="s">
        <v>465</v>
      </c>
      <c r="B2296" s="68" t="s">
        <v>1483</v>
      </c>
      <c r="C2296" s="119">
        <v>462</v>
      </c>
      <c r="D2296" s="7" t="s">
        <v>1010</v>
      </c>
      <c r="F2296" s="8">
        <v>1.8180000000000001</v>
      </c>
      <c r="G2296" s="93">
        <v>9</v>
      </c>
      <c r="H2296" s="4">
        <v>3746</v>
      </c>
      <c r="J2296" s="131">
        <v>3746</v>
      </c>
      <c r="K2296" s="143">
        <f t="shared" si="143"/>
        <v>0</v>
      </c>
      <c r="L2296" s="152">
        <v>43020</v>
      </c>
      <c r="N2296" s="161">
        <v>2927</v>
      </c>
      <c r="O2296" s="171">
        <f t="shared" si="145"/>
        <v>327.24</v>
      </c>
      <c r="Q2296" s="181">
        <f t="shared" si="144"/>
        <v>491.76</v>
      </c>
    </row>
    <row r="2297" spans="1:17">
      <c r="A2297" s="5" t="s">
        <v>1144</v>
      </c>
      <c r="C2297" s="119">
        <v>463</v>
      </c>
      <c r="D2297" s="7" t="s">
        <v>1450</v>
      </c>
      <c r="F2297" s="8">
        <v>1.0740000000000001</v>
      </c>
      <c r="G2297" s="93">
        <v>4</v>
      </c>
      <c r="H2297" s="4">
        <v>2212</v>
      </c>
      <c r="J2297" s="131">
        <v>2212</v>
      </c>
      <c r="K2297" s="143">
        <f t="shared" si="143"/>
        <v>0</v>
      </c>
      <c r="L2297" s="152">
        <v>43020</v>
      </c>
      <c r="N2297" s="161">
        <v>1729</v>
      </c>
      <c r="O2297" s="171">
        <f t="shared" si="145"/>
        <v>193.32000000000002</v>
      </c>
      <c r="Q2297" s="181">
        <f t="shared" si="144"/>
        <v>289.67999999999995</v>
      </c>
    </row>
    <row r="2298" spans="1:17">
      <c r="A2298" s="5" t="s">
        <v>1144</v>
      </c>
      <c r="C2298" s="119">
        <v>464</v>
      </c>
      <c r="D2298" s="7" t="s">
        <v>1480</v>
      </c>
      <c r="F2298" s="8">
        <v>0.47499999999999998</v>
      </c>
      <c r="G2298" s="93">
        <v>3</v>
      </c>
      <c r="H2298" s="4">
        <v>978</v>
      </c>
      <c r="J2298" s="131">
        <v>978</v>
      </c>
      <c r="K2298" s="143">
        <f t="shared" si="143"/>
        <v>0</v>
      </c>
      <c r="L2298" s="152">
        <v>43020</v>
      </c>
      <c r="N2298" s="161">
        <v>764</v>
      </c>
      <c r="O2298" s="171">
        <f t="shared" si="145"/>
        <v>85.5</v>
      </c>
      <c r="Q2298" s="181">
        <f t="shared" si="144"/>
        <v>128.5</v>
      </c>
    </row>
    <row r="2299" spans="1:17">
      <c r="A2299" s="5" t="s">
        <v>1505</v>
      </c>
      <c r="B2299" s="68" t="s">
        <v>1695</v>
      </c>
      <c r="C2299" s="119">
        <v>465</v>
      </c>
      <c r="D2299" s="7" t="s">
        <v>1702</v>
      </c>
      <c r="F2299" s="8">
        <v>2.3929999999999998</v>
      </c>
      <c r="G2299" s="93">
        <v>10</v>
      </c>
      <c r="H2299" s="4">
        <v>6183</v>
      </c>
      <c r="J2299" s="131">
        <v>6183</v>
      </c>
      <c r="K2299" s="143">
        <f t="shared" si="143"/>
        <v>0</v>
      </c>
      <c r="L2299" s="152">
        <v>43025</v>
      </c>
      <c r="N2299" s="161">
        <v>4361</v>
      </c>
      <c r="O2299" s="171">
        <f t="shared" si="145"/>
        <v>430.73999999999995</v>
      </c>
      <c r="Q2299" s="181">
        <f t="shared" si="144"/>
        <v>1391.26</v>
      </c>
    </row>
    <row r="2300" spans="1:17">
      <c r="A2300" s="5" t="s">
        <v>1336</v>
      </c>
      <c r="B2300" s="68" t="s">
        <v>1339</v>
      </c>
      <c r="C2300" s="119">
        <v>466</v>
      </c>
      <c r="D2300" s="35" t="s">
        <v>1666</v>
      </c>
      <c r="E2300" s="35"/>
      <c r="F2300" s="8">
        <v>0.54100000000000004</v>
      </c>
      <c r="G2300" s="93">
        <v>4</v>
      </c>
      <c r="H2300" s="4">
        <v>1500</v>
      </c>
      <c r="J2300" s="131">
        <v>1500</v>
      </c>
      <c r="K2300" s="143">
        <f t="shared" si="143"/>
        <v>0</v>
      </c>
      <c r="L2300" s="152">
        <v>43025</v>
      </c>
      <c r="N2300" s="161">
        <v>1287</v>
      </c>
      <c r="O2300" s="171">
        <f t="shared" si="145"/>
        <v>97.38000000000001</v>
      </c>
      <c r="Q2300" s="181">
        <f t="shared" si="144"/>
        <v>115.61999999999999</v>
      </c>
    </row>
    <row r="2301" spans="1:17">
      <c r="A2301" s="5" t="s">
        <v>417</v>
      </c>
      <c r="C2301" s="119">
        <v>467</v>
      </c>
      <c r="D2301" s="7" t="s">
        <v>283</v>
      </c>
      <c r="F2301" s="8">
        <v>0.24399999999999999</v>
      </c>
      <c r="G2301" s="93">
        <v>1</v>
      </c>
      <c r="H2301" s="4">
        <v>555</v>
      </c>
      <c r="J2301" s="131">
        <v>555</v>
      </c>
      <c r="K2301" s="143">
        <f t="shared" si="143"/>
        <v>0</v>
      </c>
      <c r="L2301" s="152">
        <v>43025</v>
      </c>
      <c r="N2301" s="161">
        <v>459</v>
      </c>
      <c r="O2301" s="171">
        <f t="shared" si="145"/>
        <v>43.92</v>
      </c>
      <c r="Q2301" s="181">
        <f t="shared" si="144"/>
        <v>52.08</v>
      </c>
    </row>
    <row r="2302" spans="1:17">
      <c r="A2302" s="5" t="s">
        <v>417</v>
      </c>
      <c r="C2302" s="119">
        <v>468</v>
      </c>
      <c r="D2302" s="7" t="s">
        <v>1258</v>
      </c>
      <c r="F2302" s="8">
        <v>0.28199999999999997</v>
      </c>
      <c r="G2302" s="93">
        <v>2</v>
      </c>
      <c r="H2302" s="4">
        <v>643</v>
      </c>
      <c r="J2302" s="131">
        <v>643</v>
      </c>
      <c r="K2302" s="143">
        <f t="shared" si="143"/>
        <v>0</v>
      </c>
      <c r="L2302" s="152">
        <v>43025</v>
      </c>
      <c r="N2302" s="161">
        <v>530</v>
      </c>
      <c r="O2302" s="171">
        <f t="shared" si="145"/>
        <v>50.76</v>
      </c>
      <c r="Q2302" s="181">
        <f t="shared" si="144"/>
        <v>62.24</v>
      </c>
    </row>
    <row r="2303" spans="1:17">
      <c r="A2303" s="5" t="s">
        <v>1696</v>
      </c>
      <c r="C2303" s="119">
        <v>469</v>
      </c>
      <c r="D2303" s="7" t="s">
        <v>656</v>
      </c>
      <c r="F2303" s="8">
        <v>5.0570000000000004</v>
      </c>
      <c r="G2303" s="93">
        <v>21</v>
      </c>
      <c r="H2303" s="4">
        <v>12902</v>
      </c>
      <c r="J2303" s="131">
        <v>12902</v>
      </c>
      <c r="K2303" s="143">
        <f t="shared" si="143"/>
        <v>0</v>
      </c>
      <c r="L2303" s="152">
        <v>43025</v>
      </c>
      <c r="N2303" s="161">
        <v>10608</v>
      </c>
      <c r="O2303" s="171">
        <f t="shared" si="145"/>
        <v>910.2600000000001</v>
      </c>
      <c r="Q2303" s="181">
        <f t="shared" si="144"/>
        <v>1383.7399999999998</v>
      </c>
    </row>
    <row r="2304" spans="1:17">
      <c r="A2304" s="5" t="s">
        <v>49</v>
      </c>
      <c r="C2304" s="119">
        <v>470</v>
      </c>
      <c r="D2304" s="7" t="s">
        <v>1704</v>
      </c>
      <c r="F2304" s="8">
        <v>1.1599999999999999</v>
      </c>
      <c r="G2304" s="93">
        <v>3</v>
      </c>
      <c r="H2304" s="4">
        <v>1867</v>
      </c>
      <c r="J2304" s="131">
        <v>1867</v>
      </c>
      <c r="K2304" s="143">
        <f t="shared" si="143"/>
        <v>0</v>
      </c>
      <c r="L2304" s="152">
        <v>43028</v>
      </c>
      <c r="N2304" s="161">
        <v>1520</v>
      </c>
      <c r="O2304" s="171">
        <f t="shared" si="145"/>
        <v>208.79999999999998</v>
      </c>
      <c r="Q2304" s="181">
        <f t="shared" si="144"/>
        <v>138.20000000000002</v>
      </c>
    </row>
    <row r="2305" spans="1:17">
      <c r="A2305" s="5" t="s">
        <v>49</v>
      </c>
      <c r="C2305" s="119">
        <v>471</v>
      </c>
      <c r="D2305" s="7" t="s">
        <v>1723</v>
      </c>
      <c r="F2305" s="8">
        <v>3.4449999999999998</v>
      </c>
      <c r="G2305" s="93">
        <v>14</v>
      </c>
      <c r="H2305" s="4">
        <v>8372</v>
      </c>
      <c r="J2305" s="131">
        <v>8372</v>
      </c>
      <c r="K2305" s="143">
        <f t="shared" si="143"/>
        <v>0</v>
      </c>
      <c r="L2305" s="152">
        <v>43028</v>
      </c>
      <c r="N2305" s="161">
        <v>7338</v>
      </c>
      <c r="O2305" s="171">
        <f t="shared" si="145"/>
        <v>620.1</v>
      </c>
      <c r="Q2305" s="181">
        <f t="shared" si="144"/>
        <v>413.9</v>
      </c>
    </row>
    <row r="2306" spans="1:17">
      <c r="A2306" s="5" t="s">
        <v>1668</v>
      </c>
      <c r="C2306" s="119">
        <v>472</v>
      </c>
      <c r="D2306" s="7" t="s">
        <v>1705</v>
      </c>
      <c r="F2306" s="8">
        <v>0.36699999999999999</v>
      </c>
      <c r="G2306" s="93">
        <v>2</v>
      </c>
      <c r="H2306" s="4">
        <v>978</v>
      </c>
      <c r="J2306" s="131">
        <v>978</v>
      </c>
      <c r="K2306" s="143">
        <f t="shared" si="143"/>
        <v>0</v>
      </c>
      <c r="L2306" s="152">
        <v>43033</v>
      </c>
      <c r="N2306" s="161">
        <v>763</v>
      </c>
      <c r="O2306" s="171">
        <f t="shared" si="145"/>
        <v>66.06</v>
      </c>
      <c r="Q2306" s="181">
        <f t="shared" si="144"/>
        <v>148.94</v>
      </c>
    </row>
    <row r="2307" spans="1:17">
      <c r="A2307" s="5" t="s">
        <v>874</v>
      </c>
      <c r="C2307" s="119">
        <v>473</v>
      </c>
      <c r="D2307" s="7" t="s">
        <v>723</v>
      </c>
      <c r="F2307" s="8">
        <v>0.156</v>
      </c>
      <c r="G2307" s="93">
        <v>1</v>
      </c>
      <c r="H2307" s="4">
        <v>506</v>
      </c>
      <c r="J2307" s="131">
        <v>506</v>
      </c>
      <c r="K2307" s="143">
        <f t="shared" si="143"/>
        <v>0</v>
      </c>
      <c r="L2307" s="152">
        <v>43033</v>
      </c>
      <c r="N2307" s="161">
        <v>426</v>
      </c>
      <c r="O2307" s="171">
        <f t="shared" si="145"/>
        <v>28.08</v>
      </c>
      <c r="Q2307" s="181">
        <f t="shared" si="144"/>
        <v>51.92</v>
      </c>
    </row>
    <row r="2308" spans="1:17">
      <c r="A2308" s="5" t="s">
        <v>49</v>
      </c>
      <c r="C2308" s="119">
        <v>474</v>
      </c>
      <c r="D2308" s="7" t="s">
        <v>1010</v>
      </c>
      <c r="F2308" s="8">
        <v>1.016</v>
      </c>
      <c r="G2308" s="93">
        <v>3</v>
      </c>
      <c r="H2308" s="4">
        <v>1991</v>
      </c>
      <c r="J2308" s="131">
        <v>1991</v>
      </c>
      <c r="K2308" s="143">
        <f t="shared" si="143"/>
        <v>0</v>
      </c>
      <c r="L2308" s="152">
        <v>43033</v>
      </c>
      <c r="N2308" s="161">
        <v>1635</v>
      </c>
      <c r="O2308" s="171">
        <f t="shared" si="145"/>
        <v>182.88</v>
      </c>
      <c r="Q2308" s="181">
        <f t="shared" si="144"/>
        <v>173.12</v>
      </c>
    </row>
    <row r="2309" spans="1:17">
      <c r="A2309" s="5" t="s">
        <v>1706</v>
      </c>
      <c r="B2309" s="68" t="s">
        <v>1661</v>
      </c>
      <c r="C2309" s="119">
        <v>475</v>
      </c>
      <c r="D2309" s="7" t="s">
        <v>258</v>
      </c>
      <c r="F2309" s="8">
        <v>0.42599999999999999</v>
      </c>
      <c r="G2309" s="93">
        <v>2</v>
      </c>
      <c r="H2309" s="4">
        <v>1079</v>
      </c>
      <c r="J2309" s="131">
        <v>1079</v>
      </c>
      <c r="K2309" s="143">
        <f t="shared" si="143"/>
        <v>0</v>
      </c>
      <c r="L2309" s="152">
        <v>43033</v>
      </c>
      <c r="N2309" s="161">
        <v>907</v>
      </c>
      <c r="O2309" s="171">
        <f t="shared" si="145"/>
        <v>76.679999999999993</v>
      </c>
      <c r="Q2309" s="181">
        <f t="shared" si="144"/>
        <v>95.320000000000007</v>
      </c>
    </row>
    <row r="2310" spans="1:17">
      <c r="A2310" s="5" t="s">
        <v>1020</v>
      </c>
      <c r="B2310" s="68" t="s">
        <v>1082</v>
      </c>
      <c r="C2310" s="119">
        <v>476</v>
      </c>
      <c r="D2310" s="7" t="s">
        <v>1707</v>
      </c>
      <c r="F2310" s="8">
        <v>1.8080000000000001</v>
      </c>
      <c r="G2310" s="93">
        <v>3</v>
      </c>
      <c r="H2310" s="4">
        <v>7941</v>
      </c>
      <c r="J2310" s="131">
        <v>7941</v>
      </c>
      <c r="K2310" s="143">
        <f t="shared" si="143"/>
        <v>0</v>
      </c>
      <c r="L2310" s="152">
        <v>43033</v>
      </c>
      <c r="O2310" s="171">
        <f t="shared" si="145"/>
        <v>325.44</v>
      </c>
      <c r="Q2310" s="181">
        <f t="shared" ref="Q2310:Q2341" si="146">SUM(H2310-N2310-O2310-P2310)</f>
        <v>7615.56</v>
      </c>
    </row>
    <row r="2311" spans="1:17">
      <c r="A2311" s="5" t="s">
        <v>1708</v>
      </c>
      <c r="B2311" s="68" t="s">
        <v>1731</v>
      </c>
      <c r="C2311" s="119">
        <v>477</v>
      </c>
      <c r="D2311" s="7" t="s">
        <v>1307</v>
      </c>
      <c r="F2311" s="8">
        <v>1.649</v>
      </c>
      <c r="G2311" s="93">
        <v>2</v>
      </c>
      <c r="H2311" s="4">
        <v>2820</v>
      </c>
      <c r="J2311" s="131">
        <v>2820</v>
      </c>
      <c r="K2311" s="143">
        <f t="shared" si="143"/>
        <v>0</v>
      </c>
      <c r="L2311" s="152">
        <v>43033</v>
      </c>
      <c r="N2311" s="161">
        <v>2227</v>
      </c>
      <c r="O2311" s="171">
        <f t="shared" si="145"/>
        <v>296.82</v>
      </c>
      <c r="Q2311" s="181">
        <f t="shared" si="146"/>
        <v>296.18</v>
      </c>
    </row>
    <row r="2312" spans="1:17">
      <c r="A2312" s="5" t="s">
        <v>1519</v>
      </c>
      <c r="B2312" s="68" t="s">
        <v>1521</v>
      </c>
      <c r="C2312" s="119">
        <v>478</v>
      </c>
      <c r="D2312" s="7" t="s">
        <v>1709</v>
      </c>
      <c r="F2312" s="8">
        <v>0.32300000000000001</v>
      </c>
      <c r="G2312" s="93">
        <v>2</v>
      </c>
      <c r="H2312" s="4">
        <v>552</v>
      </c>
      <c r="J2312" s="131">
        <v>552</v>
      </c>
      <c r="K2312" s="143">
        <f t="shared" si="143"/>
        <v>0</v>
      </c>
      <c r="L2312" s="152">
        <v>43033</v>
      </c>
      <c r="N2312" s="161">
        <v>423</v>
      </c>
      <c r="O2312" s="171">
        <f t="shared" si="145"/>
        <v>58.14</v>
      </c>
      <c r="Q2312" s="181">
        <f t="shared" si="146"/>
        <v>70.86</v>
      </c>
    </row>
    <row r="2313" spans="1:17">
      <c r="A2313" s="5" t="s">
        <v>94</v>
      </c>
      <c r="C2313" s="119">
        <v>479</v>
      </c>
      <c r="D2313" s="7" t="s">
        <v>1659</v>
      </c>
      <c r="F2313" s="8">
        <v>0.56699999999999995</v>
      </c>
      <c r="G2313" s="93">
        <v>2</v>
      </c>
      <c r="H2313" s="4">
        <v>1435</v>
      </c>
      <c r="J2313" s="131">
        <v>1435</v>
      </c>
      <c r="K2313" s="143">
        <f t="shared" si="143"/>
        <v>0</v>
      </c>
      <c r="L2313" s="152">
        <v>43033</v>
      </c>
      <c r="N2313" s="161">
        <v>1207</v>
      </c>
      <c r="O2313" s="171">
        <f t="shared" si="145"/>
        <v>102.05999999999999</v>
      </c>
      <c r="Q2313" s="181">
        <f t="shared" si="146"/>
        <v>125.94000000000001</v>
      </c>
    </row>
    <row r="2314" spans="1:17">
      <c r="A2314" s="5" t="s">
        <v>34</v>
      </c>
      <c r="C2314" s="119">
        <v>480</v>
      </c>
      <c r="D2314" s="7" t="s">
        <v>1710</v>
      </c>
      <c r="F2314" s="8">
        <v>3.827</v>
      </c>
      <c r="G2314" s="93">
        <v>20</v>
      </c>
      <c r="H2314" s="4">
        <v>9300</v>
      </c>
      <c r="J2314" s="131">
        <v>9300</v>
      </c>
      <c r="K2314" s="143">
        <f t="shared" si="143"/>
        <v>0</v>
      </c>
      <c r="L2314" s="152">
        <v>43033</v>
      </c>
      <c r="N2314" s="161">
        <v>8151</v>
      </c>
      <c r="O2314" s="171">
        <f t="shared" ref="O2314:O2345" si="147">F2314*180</f>
        <v>688.86</v>
      </c>
      <c r="Q2314" s="181">
        <f t="shared" si="146"/>
        <v>460.14</v>
      </c>
    </row>
    <row r="2315" spans="1:17">
      <c r="A2315" s="5" t="s">
        <v>1711</v>
      </c>
      <c r="B2315" s="68" t="s">
        <v>1712</v>
      </c>
      <c r="C2315" s="119">
        <v>481</v>
      </c>
      <c r="D2315" s="7" t="s">
        <v>951</v>
      </c>
      <c r="F2315" s="8">
        <v>10.827999999999999</v>
      </c>
      <c r="G2315" s="93">
        <v>24</v>
      </c>
      <c r="H2315" s="4">
        <v>38598</v>
      </c>
      <c r="J2315" s="131">
        <v>38598</v>
      </c>
      <c r="K2315" s="143">
        <f t="shared" si="143"/>
        <v>0</v>
      </c>
      <c r="L2315" s="152">
        <v>43034</v>
      </c>
      <c r="N2315" s="161">
        <v>22612</v>
      </c>
      <c r="O2315" s="171">
        <f t="shared" si="147"/>
        <v>1949.04</v>
      </c>
      <c r="Q2315" s="181">
        <f t="shared" si="146"/>
        <v>14036.96</v>
      </c>
    </row>
    <row r="2316" spans="1:17">
      <c r="A2316" s="5" t="s">
        <v>1711</v>
      </c>
      <c r="B2316" s="68" t="s">
        <v>1712</v>
      </c>
      <c r="C2316" s="119">
        <v>482</v>
      </c>
      <c r="D2316" s="7" t="s">
        <v>630</v>
      </c>
      <c r="F2316" s="8">
        <v>2.2530000000000001</v>
      </c>
      <c r="G2316" s="93">
        <v>8</v>
      </c>
      <c r="H2316" s="4">
        <v>6963</v>
      </c>
      <c r="J2316" s="131">
        <v>6963</v>
      </c>
      <c r="K2316" s="143">
        <f t="shared" si="143"/>
        <v>0</v>
      </c>
      <c r="L2316" s="152">
        <v>43034</v>
      </c>
      <c r="N2316" s="161">
        <v>3627</v>
      </c>
      <c r="O2316" s="171">
        <f t="shared" si="147"/>
        <v>405.54</v>
      </c>
      <c r="Q2316" s="181">
        <f t="shared" si="146"/>
        <v>2930.46</v>
      </c>
    </row>
    <row r="2317" spans="1:17">
      <c r="A2317" s="5" t="s">
        <v>1711</v>
      </c>
      <c r="B2317" s="68" t="s">
        <v>1712</v>
      </c>
      <c r="C2317" s="121">
        <v>483</v>
      </c>
      <c r="D2317" s="7" t="s">
        <v>1714</v>
      </c>
      <c r="F2317" s="8">
        <v>1.9970000000000001</v>
      </c>
      <c r="G2317" s="93">
        <v>2</v>
      </c>
      <c r="H2317" s="4">
        <v>7130</v>
      </c>
      <c r="J2317" s="131">
        <v>7130</v>
      </c>
      <c r="K2317" s="143">
        <f t="shared" si="143"/>
        <v>0</v>
      </c>
      <c r="L2317" s="152">
        <v>43034</v>
      </c>
      <c r="N2317" s="161">
        <v>5631</v>
      </c>
      <c r="O2317" s="171">
        <f t="shared" si="147"/>
        <v>359.46000000000004</v>
      </c>
      <c r="Q2317" s="181">
        <f t="shared" si="146"/>
        <v>1139.54</v>
      </c>
    </row>
    <row r="2318" spans="1:17">
      <c r="A2318" s="5" t="s">
        <v>1713</v>
      </c>
      <c r="C2318" s="119">
        <v>484</v>
      </c>
      <c r="D2318" s="7" t="s">
        <v>1715</v>
      </c>
      <c r="F2318" s="8">
        <v>0.28199999999999997</v>
      </c>
      <c r="G2318" s="93">
        <v>2</v>
      </c>
      <c r="H2318" s="4">
        <v>1015</v>
      </c>
      <c r="I2318" s="37"/>
      <c r="J2318" s="131">
        <v>1015</v>
      </c>
      <c r="K2318" s="143">
        <f t="shared" si="143"/>
        <v>0</v>
      </c>
      <c r="L2318" s="152">
        <v>43034</v>
      </c>
      <c r="N2318" s="161">
        <v>863</v>
      </c>
      <c r="O2318" s="171">
        <f t="shared" si="147"/>
        <v>50.76</v>
      </c>
      <c r="Q2318" s="181">
        <f t="shared" si="146"/>
        <v>101.24000000000001</v>
      </c>
    </row>
    <row r="2319" spans="1:17">
      <c r="A2319" s="5" t="s">
        <v>49</v>
      </c>
      <c r="C2319" s="119">
        <v>485</v>
      </c>
      <c r="D2319" s="7" t="s">
        <v>723</v>
      </c>
      <c r="F2319" s="8">
        <v>0.59</v>
      </c>
      <c r="G2319" s="93">
        <v>1</v>
      </c>
      <c r="H2319" s="4">
        <v>1433</v>
      </c>
      <c r="J2319" s="131">
        <v>1433</v>
      </c>
      <c r="K2319" s="143">
        <f t="shared" si="143"/>
        <v>0</v>
      </c>
      <c r="L2319" s="152">
        <v>43034</v>
      </c>
      <c r="N2319" s="161">
        <v>1256</v>
      </c>
      <c r="O2319" s="171">
        <f t="shared" si="147"/>
        <v>106.19999999999999</v>
      </c>
      <c r="Q2319" s="181">
        <f t="shared" si="146"/>
        <v>70.800000000000011</v>
      </c>
    </row>
    <row r="2320" spans="1:17">
      <c r="A2320" s="5" t="s">
        <v>417</v>
      </c>
      <c r="C2320" s="119">
        <v>486</v>
      </c>
      <c r="D2320" s="7" t="s">
        <v>1719</v>
      </c>
      <c r="F2320" s="8">
        <v>0.317</v>
      </c>
      <c r="G2320" s="93">
        <v>1</v>
      </c>
      <c r="H2320" s="4">
        <v>802</v>
      </c>
      <c r="J2320" s="131">
        <v>802</v>
      </c>
      <c r="K2320" s="143">
        <f t="shared" si="143"/>
        <v>0</v>
      </c>
      <c r="L2320" s="152">
        <v>43035</v>
      </c>
      <c r="N2320" s="161">
        <v>675</v>
      </c>
      <c r="O2320" s="171">
        <f t="shared" si="147"/>
        <v>57.06</v>
      </c>
      <c r="Q2320" s="181">
        <f t="shared" si="146"/>
        <v>69.94</v>
      </c>
    </row>
    <row r="2321" spans="1:17">
      <c r="A2321" s="5" t="s">
        <v>1717</v>
      </c>
      <c r="C2321" s="119">
        <v>487</v>
      </c>
      <c r="D2321" s="7" t="s">
        <v>1720</v>
      </c>
      <c r="F2321" s="8">
        <v>2.758</v>
      </c>
      <c r="G2321" s="93">
        <v>12</v>
      </c>
      <c r="H2321" s="4">
        <v>5682</v>
      </c>
      <c r="J2321" s="131">
        <v>5682</v>
      </c>
      <c r="K2321" s="143">
        <f t="shared" si="143"/>
        <v>0</v>
      </c>
      <c r="L2321" s="152">
        <v>43035</v>
      </c>
      <c r="N2321" s="161">
        <v>4440</v>
      </c>
      <c r="O2321" s="171">
        <f t="shared" si="147"/>
        <v>496.44</v>
      </c>
      <c r="Q2321" s="181">
        <f t="shared" si="146"/>
        <v>745.56</v>
      </c>
    </row>
    <row r="2322" spans="1:17">
      <c r="A2322" s="5" t="s">
        <v>1665</v>
      </c>
      <c r="B2322" s="68" t="s">
        <v>1339</v>
      </c>
      <c r="C2322" s="119">
        <v>488</v>
      </c>
      <c r="D2322" s="7" t="s">
        <v>1423</v>
      </c>
      <c r="F2322" s="8">
        <v>6.4059999999999997</v>
      </c>
      <c r="G2322" s="93">
        <v>25</v>
      </c>
      <c r="H2322" s="4">
        <v>17808</v>
      </c>
      <c r="J2322" s="131">
        <v>17808</v>
      </c>
      <c r="K2322" s="143">
        <f t="shared" si="143"/>
        <v>0</v>
      </c>
      <c r="L2322" s="152">
        <v>43035</v>
      </c>
      <c r="N2322" s="161">
        <v>15246</v>
      </c>
      <c r="O2322" s="171">
        <f t="shared" si="147"/>
        <v>1153.08</v>
      </c>
      <c r="Q2322" s="181">
        <f t="shared" si="146"/>
        <v>1408.92</v>
      </c>
    </row>
    <row r="2323" spans="1:17">
      <c r="A2323" s="5" t="s">
        <v>1665</v>
      </c>
      <c r="B2323" s="68" t="s">
        <v>1339</v>
      </c>
      <c r="C2323" s="119">
        <v>489</v>
      </c>
      <c r="D2323" s="7" t="s">
        <v>1423</v>
      </c>
      <c r="F2323" s="8">
        <v>0.41899999999999998</v>
      </c>
      <c r="G2323" s="93" t="s">
        <v>524</v>
      </c>
      <c r="H2323" s="4">
        <v>3143</v>
      </c>
      <c r="J2323" s="131">
        <v>3143</v>
      </c>
      <c r="K2323" s="143">
        <f t="shared" ref="K2323:K2362" si="148">H2323-J2323</f>
        <v>0</v>
      </c>
      <c r="L2323" s="152">
        <v>43035</v>
      </c>
      <c r="N2323" s="161">
        <v>2782</v>
      </c>
      <c r="O2323" s="171">
        <f t="shared" si="147"/>
        <v>75.42</v>
      </c>
      <c r="Q2323" s="181">
        <f t="shared" si="146"/>
        <v>285.58</v>
      </c>
    </row>
    <row r="2324" spans="1:17">
      <c r="A2324" s="5" t="s">
        <v>1711</v>
      </c>
      <c r="B2324" s="68" t="s">
        <v>1712</v>
      </c>
      <c r="C2324" s="119">
        <v>490</v>
      </c>
      <c r="D2324" s="7" t="s">
        <v>1293</v>
      </c>
      <c r="F2324" s="8">
        <v>0.28499999999999998</v>
      </c>
      <c r="G2324" s="93">
        <v>1</v>
      </c>
      <c r="H2324" s="4">
        <v>777</v>
      </c>
      <c r="J2324" s="131">
        <v>777</v>
      </c>
      <c r="K2324" s="143">
        <f t="shared" si="148"/>
        <v>0</v>
      </c>
      <c r="L2324" s="152">
        <v>43035</v>
      </c>
      <c r="N2324" s="161">
        <v>664</v>
      </c>
      <c r="O2324" s="171">
        <f t="shared" si="147"/>
        <v>51.3</v>
      </c>
      <c r="Q2324" s="181">
        <f t="shared" si="146"/>
        <v>61.7</v>
      </c>
    </row>
    <row r="2325" spans="1:17">
      <c r="A2325" s="5" t="s">
        <v>1585</v>
      </c>
      <c r="B2325" s="68" t="s">
        <v>1718</v>
      </c>
      <c r="C2325" s="119">
        <v>491</v>
      </c>
      <c r="D2325" s="7" t="s">
        <v>951</v>
      </c>
      <c r="F2325" s="8">
        <v>2.5739999999999998</v>
      </c>
      <c r="G2325" s="93">
        <v>9</v>
      </c>
      <c r="H2325" s="4">
        <v>5741</v>
      </c>
      <c r="J2325" s="131">
        <v>5741</v>
      </c>
      <c r="K2325" s="143">
        <f t="shared" si="148"/>
        <v>0</v>
      </c>
      <c r="L2325" s="152">
        <v>43035</v>
      </c>
      <c r="N2325" s="161">
        <v>4710</v>
      </c>
      <c r="O2325" s="171">
        <f t="shared" si="147"/>
        <v>463.32</v>
      </c>
      <c r="Q2325" s="181">
        <f t="shared" si="146"/>
        <v>567.68000000000006</v>
      </c>
    </row>
    <row r="2326" spans="1:17">
      <c r="A2326" s="5" t="s">
        <v>1585</v>
      </c>
      <c r="B2326" s="68" t="s">
        <v>1718</v>
      </c>
      <c r="C2326" s="119">
        <v>492</v>
      </c>
      <c r="D2326" s="7" t="s">
        <v>1721</v>
      </c>
      <c r="F2326" s="8">
        <v>4.4939999999999998</v>
      </c>
      <c r="G2326" s="93">
        <v>15</v>
      </c>
      <c r="H2326" s="4">
        <v>10021</v>
      </c>
      <c r="J2326" s="131">
        <v>10021</v>
      </c>
      <c r="K2326" s="143">
        <f t="shared" si="148"/>
        <v>0</v>
      </c>
      <c r="L2326" s="152">
        <v>43035</v>
      </c>
      <c r="N2326" s="161">
        <v>8224</v>
      </c>
      <c r="O2326" s="171">
        <f t="shared" si="147"/>
        <v>808.92</v>
      </c>
      <c r="Q2326" s="181">
        <f t="shared" si="146"/>
        <v>988.08</v>
      </c>
    </row>
    <row r="2327" spans="1:17">
      <c r="A2327" s="5" t="s">
        <v>1325</v>
      </c>
      <c r="C2327" s="119">
        <v>493</v>
      </c>
      <c r="D2327" s="7" t="s">
        <v>1722</v>
      </c>
      <c r="F2327" s="8">
        <v>2.1469999999999998</v>
      </c>
      <c r="G2327" s="93">
        <v>13</v>
      </c>
      <c r="H2327" s="4">
        <v>6162</v>
      </c>
      <c r="J2327" s="131">
        <v>6162</v>
      </c>
      <c r="K2327" s="143">
        <f t="shared" si="148"/>
        <v>0</v>
      </c>
      <c r="L2327" s="152">
        <v>43038</v>
      </c>
      <c r="N2327" s="161">
        <v>4815</v>
      </c>
      <c r="O2327" s="171">
        <f t="shared" si="147"/>
        <v>386.46</v>
      </c>
      <c r="Q2327" s="181">
        <f t="shared" si="146"/>
        <v>960.54</v>
      </c>
    </row>
    <row r="2328" spans="1:17">
      <c r="A2328" s="5" t="s">
        <v>417</v>
      </c>
      <c r="C2328" s="119">
        <v>494</v>
      </c>
      <c r="D2328" s="7" t="s">
        <v>1724</v>
      </c>
      <c r="F2328" s="8">
        <v>7.8049999999999997</v>
      </c>
      <c r="G2328" s="93">
        <v>30</v>
      </c>
      <c r="H2328" s="4">
        <v>22696</v>
      </c>
      <c r="J2328" s="131">
        <v>22696</v>
      </c>
      <c r="K2328" s="143">
        <f t="shared" si="148"/>
        <v>0</v>
      </c>
      <c r="L2328" s="152">
        <v>43038</v>
      </c>
      <c r="N2328" s="161">
        <v>17146</v>
      </c>
      <c r="O2328" s="171">
        <f t="shared" si="147"/>
        <v>1404.8999999999999</v>
      </c>
      <c r="Q2328" s="181">
        <f t="shared" si="146"/>
        <v>4145.1000000000004</v>
      </c>
    </row>
    <row r="2329" spans="1:17">
      <c r="A2329" s="5" t="s">
        <v>1668</v>
      </c>
      <c r="C2329" s="119">
        <v>495</v>
      </c>
      <c r="D2329" s="7" t="s">
        <v>1664</v>
      </c>
      <c r="F2329" s="8">
        <v>0.85199999999999998</v>
      </c>
      <c r="G2329" s="93">
        <v>2</v>
      </c>
      <c r="H2329" s="4">
        <v>1757</v>
      </c>
      <c r="J2329" s="131">
        <v>1757</v>
      </c>
      <c r="K2329" s="143">
        <f t="shared" si="148"/>
        <v>0</v>
      </c>
      <c r="L2329" s="152">
        <v>43038</v>
      </c>
      <c r="N2329" s="161">
        <v>1326</v>
      </c>
      <c r="O2329" s="171">
        <f t="shared" si="147"/>
        <v>153.35999999999999</v>
      </c>
      <c r="Q2329" s="181">
        <f t="shared" si="146"/>
        <v>277.64</v>
      </c>
    </row>
    <row r="2330" spans="1:17">
      <c r="A2330" s="5" t="s">
        <v>1667</v>
      </c>
      <c r="C2330" s="119">
        <v>496</v>
      </c>
      <c r="D2330" s="7" t="s">
        <v>1675</v>
      </c>
      <c r="F2330" s="8">
        <v>0.35299999999999998</v>
      </c>
      <c r="G2330" s="93">
        <v>1</v>
      </c>
      <c r="H2330" s="4">
        <v>888</v>
      </c>
      <c r="J2330" s="131">
        <v>888</v>
      </c>
      <c r="K2330" s="143">
        <f t="shared" si="148"/>
        <v>0</v>
      </c>
      <c r="L2330" s="152">
        <v>43040</v>
      </c>
      <c r="N2330" s="161">
        <v>795</v>
      </c>
      <c r="O2330" s="171">
        <f t="shared" si="147"/>
        <v>63.54</v>
      </c>
      <c r="Q2330" s="181">
        <f t="shared" si="146"/>
        <v>29.46</v>
      </c>
    </row>
    <row r="2331" spans="1:17">
      <c r="A2331" s="5" t="s">
        <v>749</v>
      </c>
      <c r="C2331" s="119">
        <v>497</v>
      </c>
      <c r="D2331" s="7" t="s">
        <v>1315</v>
      </c>
      <c r="F2331" s="8">
        <v>7.7169999999999996</v>
      </c>
      <c r="G2331" s="93">
        <v>31</v>
      </c>
      <c r="H2331" s="4">
        <v>29627</v>
      </c>
      <c r="J2331" s="131">
        <v>29627</v>
      </c>
      <c r="K2331" s="143">
        <f t="shared" si="148"/>
        <v>0</v>
      </c>
      <c r="L2331" s="152">
        <v>43041</v>
      </c>
      <c r="N2331" s="161">
        <v>24000</v>
      </c>
      <c r="O2331" s="171">
        <f t="shared" si="147"/>
        <v>1389.06</v>
      </c>
      <c r="Q2331" s="181">
        <f t="shared" si="146"/>
        <v>4237.9400000000005</v>
      </c>
    </row>
    <row r="2332" spans="1:17">
      <c r="A2332" s="5" t="s">
        <v>1533</v>
      </c>
      <c r="B2332" s="68" t="s">
        <v>1727</v>
      </c>
      <c r="C2332" s="119">
        <v>498</v>
      </c>
      <c r="D2332" s="7" t="s">
        <v>1728</v>
      </c>
      <c r="F2332" s="8">
        <v>3.3029999999999999</v>
      </c>
      <c r="G2332" s="93">
        <v>18</v>
      </c>
      <c r="H2332" s="4">
        <v>9942</v>
      </c>
      <c r="J2332" s="131">
        <v>9942</v>
      </c>
      <c r="K2332" s="143">
        <f t="shared" si="148"/>
        <v>0</v>
      </c>
      <c r="L2332" s="152">
        <v>43041</v>
      </c>
      <c r="O2332" s="171">
        <f t="shared" si="147"/>
        <v>594.54</v>
      </c>
      <c r="Q2332" s="181">
        <f t="shared" si="146"/>
        <v>9347.4599999999991</v>
      </c>
    </row>
    <row r="2333" spans="1:17">
      <c r="A2333" s="5" t="s">
        <v>1725</v>
      </c>
      <c r="B2333" s="68" t="s">
        <v>1726</v>
      </c>
      <c r="C2333" s="119">
        <v>499</v>
      </c>
      <c r="D2333" s="7" t="s">
        <v>696</v>
      </c>
      <c r="F2333" s="8">
        <v>2.133</v>
      </c>
      <c r="G2333" s="93">
        <v>9</v>
      </c>
      <c r="H2333" s="4">
        <v>4863</v>
      </c>
      <c r="J2333" s="131">
        <v>4863</v>
      </c>
      <c r="K2333" s="143">
        <f t="shared" si="148"/>
        <v>0</v>
      </c>
      <c r="L2333" s="152">
        <v>43041</v>
      </c>
      <c r="N2333" s="161">
        <v>4010</v>
      </c>
      <c r="O2333" s="171">
        <f t="shared" si="147"/>
        <v>383.94</v>
      </c>
      <c r="Q2333" s="181">
        <f t="shared" si="146"/>
        <v>469.06</v>
      </c>
    </row>
    <row r="2334" spans="1:17">
      <c r="A2334" s="5" t="s">
        <v>1725</v>
      </c>
      <c r="B2334" s="68" t="s">
        <v>1726</v>
      </c>
      <c r="C2334" s="119">
        <v>500</v>
      </c>
      <c r="D2334" s="7" t="s">
        <v>1024</v>
      </c>
      <c r="F2334" s="8">
        <v>1.9910000000000001</v>
      </c>
      <c r="G2334" s="93">
        <v>9</v>
      </c>
      <c r="H2334" s="4">
        <v>4401</v>
      </c>
      <c r="J2334" s="131">
        <v>4401</v>
      </c>
      <c r="K2334" s="143">
        <f t="shared" si="148"/>
        <v>0</v>
      </c>
      <c r="L2334" s="152">
        <v>43041</v>
      </c>
      <c r="N2334" s="161">
        <v>3605</v>
      </c>
      <c r="O2334" s="171">
        <f t="shared" si="147"/>
        <v>358.38</v>
      </c>
      <c r="Q2334" s="181">
        <f t="shared" si="146"/>
        <v>437.62</v>
      </c>
    </row>
    <row r="2335" spans="1:17">
      <c r="A2335" s="5" t="s">
        <v>987</v>
      </c>
      <c r="C2335" s="119">
        <v>501</v>
      </c>
      <c r="D2335" s="7" t="s">
        <v>939</v>
      </c>
      <c r="F2335" s="8">
        <v>2.1019999999999999</v>
      </c>
      <c r="G2335" s="93">
        <v>10</v>
      </c>
      <c r="H2335" s="4">
        <v>4224</v>
      </c>
      <c r="I2335" s="37"/>
      <c r="J2335" s="131">
        <v>4224</v>
      </c>
      <c r="K2335" s="143">
        <f t="shared" si="148"/>
        <v>0</v>
      </c>
      <c r="L2335" s="152">
        <v>43041</v>
      </c>
      <c r="N2335" s="161">
        <v>2753</v>
      </c>
      <c r="O2335" s="171">
        <f t="shared" si="147"/>
        <v>378.35999999999996</v>
      </c>
      <c r="Q2335" s="181">
        <f t="shared" si="146"/>
        <v>1092.6400000000001</v>
      </c>
    </row>
    <row r="2336" spans="1:17">
      <c r="A2336" s="5" t="s">
        <v>987</v>
      </c>
      <c r="C2336" s="119">
        <v>502</v>
      </c>
      <c r="D2336" s="7" t="s">
        <v>1729</v>
      </c>
      <c r="F2336" s="8">
        <v>0.39800000000000002</v>
      </c>
      <c r="G2336" s="93">
        <v>2</v>
      </c>
      <c r="H2336" s="4">
        <v>1007</v>
      </c>
      <c r="I2336" s="37"/>
      <c r="J2336" s="131">
        <v>1007</v>
      </c>
      <c r="K2336" s="143">
        <f t="shared" si="148"/>
        <v>0</v>
      </c>
      <c r="L2336" s="152">
        <v>43041</v>
      </c>
      <c r="N2336" s="161">
        <v>847</v>
      </c>
      <c r="O2336" s="171">
        <f t="shared" si="147"/>
        <v>71.64</v>
      </c>
      <c r="Q2336" s="181">
        <f t="shared" si="146"/>
        <v>88.36</v>
      </c>
    </row>
    <row r="2337" spans="1:17">
      <c r="A2337" s="5" t="s">
        <v>987</v>
      </c>
      <c r="C2337" s="119">
        <v>503</v>
      </c>
      <c r="D2337" s="7" t="s">
        <v>707</v>
      </c>
      <c r="F2337" s="8">
        <v>6.1020000000000003</v>
      </c>
      <c r="G2337" s="93">
        <v>12</v>
      </c>
      <c r="H2337" s="4">
        <v>12265</v>
      </c>
      <c r="I2337" s="37"/>
      <c r="J2337" s="131">
        <v>12265</v>
      </c>
      <c r="K2337" s="143">
        <f t="shared" si="148"/>
        <v>0</v>
      </c>
      <c r="L2337" s="152">
        <v>43041</v>
      </c>
      <c r="O2337" s="171">
        <f t="shared" si="147"/>
        <v>1098.3600000000001</v>
      </c>
      <c r="Q2337" s="181">
        <f t="shared" si="146"/>
        <v>11166.64</v>
      </c>
    </row>
    <row r="2338" spans="1:17">
      <c r="A2338" s="5" t="s">
        <v>987</v>
      </c>
      <c r="C2338" s="119">
        <v>504</v>
      </c>
      <c r="D2338" s="7" t="s">
        <v>1730</v>
      </c>
      <c r="F2338" s="8">
        <v>0.39800000000000002</v>
      </c>
      <c r="G2338" s="93">
        <v>2</v>
      </c>
      <c r="H2338" s="4">
        <v>939</v>
      </c>
      <c r="I2338" s="37"/>
      <c r="J2338" s="131">
        <v>939</v>
      </c>
      <c r="K2338" s="143">
        <f t="shared" si="148"/>
        <v>0</v>
      </c>
      <c r="L2338" s="152">
        <v>43041</v>
      </c>
      <c r="O2338" s="171">
        <f t="shared" si="147"/>
        <v>71.64</v>
      </c>
      <c r="Q2338" s="181">
        <f t="shared" si="146"/>
        <v>867.36</v>
      </c>
    </row>
    <row r="2339" spans="1:17">
      <c r="A2339" s="5" t="s">
        <v>987</v>
      </c>
      <c r="C2339" s="119">
        <v>505</v>
      </c>
      <c r="D2339" s="7" t="s">
        <v>630</v>
      </c>
      <c r="F2339" s="8">
        <v>0.89600000000000002</v>
      </c>
      <c r="G2339" s="93">
        <v>6</v>
      </c>
      <c r="H2339" s="4">
        <v>3727</v>
      </c>
      <c r="I2339" s="37"/>
      <c r="J2339" s="131">
        <v>3727</v>
      </c>
      <c r="K2339" s="143">
        <f t="shared" si="148"/>
        <v>0</v>
      </c>
      <c r="L2339" s="152">
        <v>43041</v>
      </c>
      <c r="N2339" s="161">
        <v>3055</v>
      </c>
      <c r="O2339" s="171">
        <f t="shared" si="147"/>
        <v>161.28</v>
      </c>
      <c r="Q2339" s="181">
        <f t="shared" si="146"/>
        <v>510.72</v>
      </c>
    </row>
    <row r="2340" spans="1:17">
      <c r="A2340" s="5" t="s">
        <v>987</v>
      </c>
      <c r="C2340" s="119">
        <v>507</v>
      </c>
      <c r="D2340" s="7" t="s">
        <v>1699</v>
      </c>
      <c r="F2340" s="8">
        <v>0.71299999999999997</v>
      </c>
      <c r="G2340" s="93">
        <v>2</v>
      </c>
      <c r="H2340" s="4">
        <v>2089</v>
      </c>
      <c r="I2340" s="37"/>
      <c r="J2340" s="131">
        <v>2089</v>
      </c>
      <c r="K2340" s="143">
        <f t="shared" si="148"/>
        <v>0</v>
      </c>
      <c r="L2340" s="152">
        <v>43041</v>
      </c>
      <c r="N2340" s="161">
        <v>1804</v>
      </c>
      <c r="O2340" s="171">
        <f t="shared" si="147"/>
        <v>128.34</v>
      </c>
      <c r="Q2340" s="181">
        <f t="shared" si="146"/>
        <v>156.66</v>
      </c>
    </row>
    <row r="2341" spans="1:17">
      <c r="A2341" s="5" t="s">
        <v>874</v>
      </c>
      <c r="C2341" s="119">
        <v>508</v>
      </c>
      <c r="D2341" s="7" t="s">
        <v>540</v>
      </c>
      <c r="F2341" s="8">
        <v>0.84799999999999998</v>
      </c>
      <c r="G2341" s="93">
        <v>4</v>
      </c>
      <c r="H2341" s="4">
        <v>1933</v>
      </c>
      <c r="J2341" s="131">
        <v>1933</v>
      </c>
      <c r="K2341" s="143">
        <f t="shared" si="148"/>
        <v>0</v>
      </c>
      <c r="L2341" s="152">
        <v>43041</v>
      </c>
      <c r="N2341" s="161">
        <v>1594</v>
      </c>
      <c r="O2341" s="171">
        <f t="shared" si="147"/>
        <v>152.63999999999999</v>
      </c>
      <c r="Q2341" s="181">
        <f t="shared" si="146"/>
        <v>186.36</v>
      </c>
    </row>
    <row r="2342" spans="1:17">
      <c r="A2342" s="5" t="s">
        <v>874</v>
      </c>
      <c r="C2342" s="119">
        <v>509</v>
      </c>
      <c r="D2342" s="7" t="s">
        <v>1500</v>
      </c>
      <c r="F2342" s="8">
        <v>0.54200000000000004</v>
      </c>
      <c r="G2342" s="93">
        <v>4</v>
      </c>
      <c r="H2342" s="4">
        <v>1277</v>
      </c>
      <c r="J2342" s="131">
        <v>1277</v>
      </c>
      <c r="K2342" s="143">
        <f t="shared" si="148"/>
        <v>0</v>
      </c>
      <c r="L2342" s="152">
        <v>43041</v>
      </c>
      <c r="N2342" s="161">
        <v>710</v>
      </c>
      <c r="O2342" s="171">
        <f t="shared" si="147"/>
        <v>97.56</v>
      </c>
      <c r="Q2342" s="181">
        <f t="shared" ref="Q2342:Q2373" si="149">SUM(H2342-N2342-O2342-P2342)</f>
        <v>469.44</v>
      </c>
    </row>
    <row r="2343" spans="1:17">
      <c r="A2343" s="5" t="s">
        <v>874</v>
      </c>
      <c r="C2343" s="119">
        <v>510</v>
      </c>
      <c r="D2343" s="7" t="s">
        <v>292</v>
      </c>
      <c r="F2343" s="8">
        <v>0.56699999999999995</v>
      </c>
      <c r="G2343" s="93">
        <v>2</v>
      </c>
      <c r="H2343" s="4">
        <v>2569</v>
      </c>
      <c r="J2343" s="131">
        <v>2569</v>
      </c>
      <c r="K2343" s="143">
        <f t="shared" si="148"/>
        <v>0</v>
      </c>
      <c r="L2343" s="152">
        <v>43041</v>
      </c>
      <c r="N2343" s="161">
        <v>2342</v>
      </c>
      <c r="O2343" s="171">
        <f t="shared" si="147"/>
        <v>102.05999999999999</v>
      </c>
      <c r="Q2343" s="181">
        <f t="shared" si="149"/>
        <v>124.94000000000001</v>
      </c>
    </row>
    <row r="2344" spans="1:17">
      <c r="A2344" s="5" t="s">
        <v>834</v>
      </c>
      <c r="B2344" s="68">
        <v>89139022333</v>
      </c>
      <c r="C2344" s="119">
        <v>511</v>
      </c>
      <c r="D2344" s="7" t="s">
        <v>951</v>
      </c>
      <c r="F2344" s="8">
        <v>2.8479999999999999</v>
      </c>
      <c r="G2344" s="93">
        <v>10</v>
      </c>
      <c r="H2344" s="4">
        <v>6350</v>
      </c>
      <c r="J2344" s="131">
        <v>6350</v>
      </c>
      <c r="K2344" s="143">
        <f t="shared" si="148"/>
        <v>0</v>
      </c>
      <c r="L2344" s="152">
        <v>43015</v>
      </c>
      <c r="N2344" s="161">
        <v>5211</v>
      </c>
      <c r="O2344" s="171">
        <f t="shared" si="147"/>
        <v>512.64</v>
      </c>
      <c r="Q2344" s="181">
        <f t="shared" si="149"/>
        <v>626.36</v>
      </c>
    </row>
    <row r="2345" spans="1:17">
      <c r="A2345" s="5" t="s">
        <v>834</v>
      </c>
      <c r="B2345" s="68">
        <v>89139022333</v>
      </c>
      <c r="C2345" s="119">
        <v>512</v>
      </c>
      <c r="D2345" s="7" t="s">
        <v>1732</v>
      </c>
      <c r="F2345" s="8">
        <v>5.5620000000000003</v>
      </c>
      <c r="G2345" s="93">
        <v>20</v>
      </c>
      <c r="H2345" s="4">
        <v>12404</v>
      </c>
      <c r="J2345" s="131">
        <v>12404</v>
      </c>
      <c r="K2345" s="143">
        <f t="shared" si="148"/>
        <v>0</v>
      </c>
      <c r="L2345" s="152">
        <v>43015</v>
      </c>
      <c r="N2345" s="161">
        <v>10179</v>
      </c>
      <c r="O2345" s="171">
        <f t="shared" si="147"/>
        <v>1001.1600000000001</v>
      </c>
      <c r="Q2345" s="181">
        <f t="shared" si="149"/>
        <v>1223.8399999999999</v>
      </c>
    </row>
    <row r="2346" spans="1:17">
      <c r="A2346" s="5" t="s">
        <v>1533</v>
      </c>
      <c r="B2346" s="68" t="s">
        <v>1754</v>
      </c>
      <c r="C2346" s="119">
        <v>513</v>
      </c>
      <c r="D2346" s="7" t="s">
        <v>846</v>
      </c>
      <c r="F2346" s="8">
        <v>3.18</v>
      </c>
      <c r="G2346" s="93">
        <v>13</v>
      </c>
      <c r="H2346" s="4">
        <v>7251</v>
      </c>
      <c r="J2346" s="131">
        <v>7251</v>
      </c>
      <c r="K2346" s="143">
        <f t="shared" si="148"/>
        <v>0</v>
      </c>
      <c r="L2346" s="152">
        <v>43015</v>
      </c>
      <c r="N2346" s="161">
        <v>5979</v>
      </c>
      <c r="O2346" s="171">
        <f t="shared" ref="O2346:O2377" si="150">F2346*180</f>
        <v>572.4</v>
      </c>
      <c r="Q2346" s="181">
        <f t="shared" si="149"/>
        <v>699.6</v>
      </c>
    </row>
    <row r="2347" spans="1:17">
      <c r="A2347" s="5" t="s">
        <v>412</v>
      </c>
      <c r="B2347" s="68" t="s">
        <v>1250</v>
      </c>
      <c r="C2347" s="119">
        <v>514</v>
      </c>
      <c r="D2347" s="7" t="s">
        <v>1733</v>
      </c>
      <c r="F2347" s="8">
        <v>1.2869999999999999</v>
      </c>
      <c r="G2347" s="93">
        <v>9</v>
      </c>
      <c r="H2347" s="4">
        <v>4114</v>
      </c>
      <c r="I2347" s="37"/>
      <c r="J2347" s="131">
        <v>4114</v>
      </c>
      <c r="K2347" s="143">
        <f t="shared" si="148"/>
        <v>0</v>
      </c>
      <c r="L2347" s="152">
        <v>43015</v>
      </c>
      <c r="N2347" s="161">
        <v>2370</v>
      </c>
      <c r="O2347" s="171">
        <f t="shared" si="150"/>
        <v>231.66</v>
      </c>
      <c r="P2347" s="13">
        <v>250</v>
      </c>
      <c r="Q2347" s="181">
        <f t="shared" si="149"/>
        <v>1262.3399999999999</v>
      </c>
    </row>
    <row r="2348" spans="1:17">
      <c r="A2348" s="5" t="s">
        <v>1679</v>
      </c>
      <c r="C2348" s="119">
        <v>515</v>
      </c>
      <c r="D2348" s="7">
        <v>454867</v>
      </c>
      <c r="F2348" s="8">
        <v>3.05</v>
      </c>
      <c r="G2348" s="93">
        <v>16</v>
      </c>
      <c r="H2348" s="4">
        <v>12738</v>
      </c>
      <c r="I2348" s="37"/>
      <c r="J2348" s="131">
        <v>12738</v>
      </c>
      <c r="K2348" s="143">
        <f t="shared" si="148"/>
        <v>0</v>
      </c>
      <c r="L2348" s="152">
        <v>43015</v>
      </c>
      <c r="N2348" s="161">
        <v>10223</v>
      </c>
      <c r="O2348" s="171">
        <f t="shared" si="150"/>
        <v>549</v>
      </c>
      <c r="P2348" s="13">
        <v>500</v>
      </c>
      <c r="Q2348" s="181">
        <f t="shared" si="149"/>
        <v>1466</v>
      </c>
    </row>
    <row r="2349" spans="1:17">
      <c r="A2349" s="5" t="s">
        <v>1679</v>
      </c>
      <c r="C2349" s="119">
        <v>516</v>
      </c>
      <c r="D2349" s="7" t="s">
        <v>283</v>
      </c>
      <c r="F2349" s="8">
        <v>3.3010000000000002</v>
      </c>
      <c r="G2349" s="93">
        <v>14</v>
      </c>
      <c r="H2349" s="4">
        <v>8385</v>
      </c>
      <c r="I2349" s="37"/>
      <c r="J2349" s="131">
        <v>8385</v>
      </c>
      <c r="K2349" s="143">
        <f t="shared" si="148"/>
        <v>0</v>
      </c>
      <c r="L2349" s="152">
        <v>43015</v>
      </c>
      <c r="N2349" s="161">
        <v>6205</v>
      </c>
      <c r="O2349" s="171">
        <f t="shared" si="150"/>
        <v>594.18000000000006</v>
      </c>
      <c r="P2349" s="13">
        <v>500</v>
      </c>
      <c r="Q2349" s="181">
        <f t="shared" si="149"/>
        <v>1085.82</v>
      </c>
    </row>
    <row r="2350" spans="1:17">
      <c r="A2350" s="5" t="s">
        <v>1679</v>
      </c>
      <c r="C2350" s="119">
        <v>517</v>
      </c>
      <c r="D2350" s="7">
        <v>454867</v>
      </c>
      <c r="F2350" s="8">
        <v>0.52800000000000002</v>
      </c>
      <c r="G2350" s="93" t="s">
        <v>109</v>
      </c>
      <c r="H2350" s="4">
        <v>4329</v>
      </c>
      <c r="I2350" s="37"/>
      <c r="J2350" s="131">
        <v>4329</v>
      </c>
      <c r="K2350" s="143">
        <f t="shared" si="148"/>
        <v>0</v>
      </c>
      <c r="L2350" s="152">
        <v>43015</v>
      </c>
      <c r="N2350" s="161">
        <v>3636</v>
      </c>
      <c r="O2350" s="171">
        <f t="shared" si="150"/>
        <v>95.04</v>
      </c>
      <c r="P2350" s="13">
        <v>250</v>
      </c>
      <c r="Q2350" s="181">
        <f t="shared" si="149"/>
        <v>347.96000000000004</v>
      </c>
    </row>
    <row r="2351" spans="1:17">
      <c r="A2351" s="5" t="s">
        <v>1325</v>
      </c>
      <c r="C2351" s="119">
        <v>518</v>
      </c>
      <c r="D2351" s="7" t="s">
        <v>1734</v>
      </c>
      <c r="F2351" s="8">
        <v>2.5019999999999998</v>
      </c>
      <c r="G2351" s="93">
        <v>13</v>
      </c>
      <c r="H2351" s="4">
        <v>6329</v>
      </c>
      <c r="J2351" s="131">
        <v>6329</v>
      </c>
      <c r="K2351" s="143">
        <f t="shared" si="148"/>
        <v>0</v>
      </c>
      <c r="L2351" s="152">
        <v>43015</v>
      </c>
      <c r="N2351" s="161">
        <v>3277</v>
      </c>
      <c r="O2351" s="171">
        <f t="shared" si="150"/>
        <v>450.35999999999996</v>
      </c>
      <c r="Q2351" s="181">
        <f t="shared" si="149"/>
        <v>2601.64</v>
      </c>
    </row>
    <row r="2352" spans="1:17">
      <c r="A2352" s="5" t="s">
        <v>1325</v>
      </c>
      <c r="C2352" s="119">
        <v>519</v>
      </c>
      <c r="D2352" s="7" t="s">
        <v>965</v>
      </c>
      <c r="F2352" s="8">
        <v>2.4550000000000001</v>
      </c>
      <c r="G2352" s="93">
        <v>14</v>
      </c>
      <c r="H2352" s="4">
        <v>5599</v>
      </c>
      <c r="J2352" s="131">
        <v>5599</v>
      </c>
      <c r="K2352" s="143">
        <f t="shared" si="148"/>
        <v>0</v>
      </c>
      <c r="L2352" s="152">
        <v>43015</v>
      </c>
      <c r="N2352" s="161">
        <v>4616</v>
      </c>
      <c r="O2352" s="171">
        <f t="shared" si="150"/>
        <v>441.90000000000003</v>
      </c>
      <c r="Q2352" s="181">
        <f t="shared" si="149"/>
        <v>541.09999999999991</v>
      </c>
    </row>
    <row r="2353" spans="1:17">
      <c r="A2353" s="5" t="s">
        <v>879</v>
      </c>
      <c r="C2353" s="119">
        <v>520</v>
      </c>
      <c r="D2353" s="7" t="s">
        <v>1735</v>
      </c>
      <c r="F2353" s="8">
        <v>0.26300000000000001</v>
      </c>
      <c r="G2353" s="93">
        <v>2</v>
      </c>
      <c r="H2353" s="4">
        <v>449</v>
      </c>
      <c r="J2353" s="131">
        <v>449</v>
      </c>
      <c r="K2353" s="143">
        <f t="shared" si="148"/>
        <v>0</v>
      </c>
      <c r="L2353" s="152">
        <v>43047</v>
      </c>
      <c r="N2353" s="161">
        <v>344</v>
      </c>
      <c r="O2353" s="171">
        <f t="shared" si="150"/>
        <v>47.34</v>
      </c>
      <c r="Q2353" s="181">
        <f t="shared" si="149"/>
        <v>57.66</v>
      </c>
    </row>
    <row r="2354" spans="1:17">
      <c r="A2354" s="5" t="s">
        <v>1507</v>
      </c>
      <c r="C2354" s="119">
        <v>521</v>
      </c>
      <c r="D2354" s="7" t="s">
        <v>1253</v>
      </c>
      <c r="F2354" s="8">
        <v>4.0880000000000001</v>
      </c>
      <c r="G2354" s="93">
        <v>17</v>
      </c>
      <c r="H2354" s="4">
        <v>10343</v>
      </c>
      <c r="J2354" s="131">
        <v>10343</v>
      </c>
      <c r="K2354" s="143">
        <f t="shared" si="148"/>
        <v>0</v>
      </c>
      <c r="L2354" s="152">
        <v>43047</v>
      </c>
      <c r="N2354" s="161">
        <v>8708</v>
      </c>
      <c r="O2354" s="171">
        <f t="shared" si="150"/>
        <v>735.84</v>
      </c>
      <c r="Q2354" s="181">
        <f t="shared" si="149"/>
        <v>899.16</v>
      </c>
    </row>
    <row r="2355" spans="1:17">
      <c r="A2355" s="5" t="s">
        <v>1507</v>
      </c>
      <c r="C2355" s="119">
        <v>522</v>
      </c>
      <c r="D2355" s="7" t="s">
        <v>1659</v>
      </c>
      <c r="F2355" s="8">
        <v>0.66700000000000004</v>
      </c>
      <c r="G2355" s="93">
        <v>3</v>
      </c>
      <c r="H2355" s="4">
        <v>1688</v>
      </c>
      <c r="J2355" s="131">
        <v>1688</v>
      </c>
      <c r="K2355" s="143">
        <f t="shared" si="148"/>
        <v>0</v>
      </c>
      <c r="L2355" s="152">
        <v>43047</v>
      </c>
      <c r="N2355" s="161">
        <v>1421</v>
      </c>
      <c r="O2355" s="171">
        <f t="shared" si="150"/>
        <v>120.06</v>
      </c>
      <c r="Q2355" s="181">
        <f t="shared" si="149"/>
        <v>146.94</v>
      </c>
    </row>
    <row r="2356" spans="1:17">
      <c r="A2356" s="5" t="s">
        <v>1667</v>
      </c>
      <c r="B2356" s="68" t="s">
        <v>1736</v>
      </c>
      <c r="C2356" s="119">
        <v>523</v>
      </c>
      <c r="D2356" s="7" t="s">
        <v>656</v>
      </c>
      <c r="F2356" s="8">
        <v>0.48799999999999999</v>
      </c>
      <c r="G2356" s="93">
        <v>2</v>
      </c>
      <c r="H2356" s="4">
        <v>834</v>
      </c>
      <c r="J2356" s="131">
        <v>834</v>
      </c>
      <c r="K2356" s="143">
        <f t="shared" si="148"/>
        <v>0</v>
      </c>
      <c r="L2356" s="152">
        <v>43047</v>
      </c>
      <c r="N2356" s="161">
        <v>639</v>
      </c>
      <c r="O2356" s="171">
        <f t="shared" si="150"/>
        <v>87.84</v>
      </c>
      <c r="Q2356" s="181">
        <f t="shared" si="149"/>
        <v>107.16</v>
      </c>
    </row>
    <row r="2357" spans="1:17">
      <c r="A2357" s="5" t="s">
        <v>1144</v>
      </c>
      <c r="B2357" s="68">
        <v>89139852044</v>
      </c>
      <c r="C2357" s="119">
        <v>524</v>
      </c>
      <c r="D2357" s="7" t="s">
        <v>991</v>
      </c>
      <c r="F2357" s="8">
        <v>1</v>
      </c>
      <c r="G2357" s="93">
        <v>5</v>
      </c>
      <c r="H2357" s="4">
        <v>1711</v>
      </c>
      <c r="J2357" s="131">
        <v>1711</v>
      </c>
      <c r="K2357" s="143">
        <f t="shared" si="148"/>
        <v>0</v>
      </c>
      <c r="L2357" s="152">
        <v>43047</v>
      </c>
      <c r="N2357" s="161">
        <v>1311</v>
      </c>
      <c r="O2357" s="171">
        <f t="shared" si="150"/>
        <v>180</v>
      </c>
      <c r="Q2357" s="181">
        <f t="shared" si="149"/>
        <v>220</v>
      </c>
    </row>
    <row r="2358" spans="1:17">
      <c r="A2358" s="5" t="s">
        <v>1144</v>
      </c>
      <c r="B2358" s="68">
        <v>89139852044</v>
      </c>
      <c r="C2358" s="119">
        <v>525</v>
      </c>
      <c r="D2358" s="7" t="s">
        <v>630</v>
      </c>
      <c r="F2358" s="8">
        <v>0.23699999999999999</v>
      </c>
      <c r="G2358" s="93">
        <v>1</v>
      </c>
      <c r="H2358" s="4">
        <v>488</v>
      </c>
      <c r="J2358" s="131">
        <v>488</v>
      </c>
      <c r="K2358" s="143">
        <f t="shared" si="148"/>
        <v>0</v>
      </c>
      <c r="L2358" s="152">
        <v>43047</v>
      </c>
      <c r="N2358" s="161">
        <v>382</v>
      </c>
      <c r="O2358" s="171">
        <f t="shared" si="150"/>
        <v>42.66</v>
      </c>
      <c r="Q2358" s="181">
        <f t="shared" si="149"/>
        <v>63.34</v>
      </c>
    </row>
    <row r="2359" spans="1:17">
      <c r="A2359" s="5" t="s">
        <v>94</v>
      </c>
      <c r="C2359" s="119">
        <v>526</v>
      </c>
      <c r="D2359" s="7" t="s">
        <v>1273</v>
      </c>
      <c r="F2359" s="8">
        <v>6.13</v>
      </c>
      <c r="G2359" s="93">
        <v>24</v>
      </c>
      <c r="H2359" s="4">
        <v>25684</v>
      </c>
      <c r="J2359" s="131">
        <v>25684</v>
      </c>
      <c r="K2359" s="143">
        <f t="shared" si="148"/>
        <v>0</v>
      </c>
      <c r="L2359" s="152">
        <v>43049</v>
      </c>
      <c r="N2359" s="161">
        <v>19964</v>
      </c>
      <c r="O2359" s="171">
        <f t="shared" si="150"/>
        <v>1103.4000000000001</v>
      </c>
      <c r="Q2359" s="181">
        <f t="shared" si="149"/>
        <v>4616.6000000000004</v>
      </c>
    </row>
    <row r="2360" spans="1:17">
      <c r="A2360" s="5" t="s">
        <v>94</v>
      </c>
      <c r="C2360" s="119">
        <v>527</v>
      </c>
      <c r="D2360" s="7" t="s">
        <v>1273</v>
      </c>
      <c r="F2360" s="8">
        <v>0.89200000000000002</v>
      </c>
      <c r="G2360" s="93" t="s">
        <v>783</v>
      </c>
      <c r="H2360" s="4">
        <v>10750</v>
      </c>
      <c r="J2360" s="131">
        <v>10750</v>
      </c>
      <c r="K2360" s="143">
        <f t="shared" si="148"/>
        <v>0</v>
      </c>
      <c r="L2360" s="152">
        <v>43049</v>
      </c>
      <c r="N2360" s="161">
        <v>9218</v>
      </c>
      <c r="O2360" s="171">
        <f t="shared" si="150"/>
        <v>160.56</v>
      </c>
      <c r="Q2360" s="181">
        <f t="shared" si="149"/>
        <v>1371.44</v>
      </c>
    </row>
    <row r="2361" spans="1:17">
      <c r="A2361" s="5" t="s">
        <v>1274</v>
      </c>
      <c r="C2361" s="119">
        <v>528</v>
      </c>
      <c r="D2361" s="7" t="s">
        <v>630</v>
      </c>
      <c r="F2361" s="8">
        <v>1.292</v>
      </c>
      <c r="G2361" s="93">
        <v>5</v>
      </c>
      <c r="H2361" s="4">
        <v>2662</v>
      </c>
      <c r="J2361" s="131">
        <v>2662</v>
      </c>
      <c r="K2361" s="143">
        <f t="shared" si="148"/>
        <v>0</v>
      </c>
      <c r="L2361" s="152">
        <v>43049</v>
      </c>
      <c r="N2361" s="161">
        <v>2080</v>
      </c>
      <c r="O2361" s="171">
        <f t="shared" si="150"/>
        <v>232.56</v>
      </c>
      <c r="Q2361" s="181">
        <f t="shared" si="149"/>
        <v>349.44</v>
      </c>
    </row>
    <row r="2362" spans="1:17">
      <c r="A2362" s="5" t="s">
        <v>1274</v>
      </c>
      <c r="C2362" s="119">
        <v>529</v>
      </c>
      <c r="D2362" s="7" t="s">
        <v>1038</v>
      </c>
      <c r="F2362" s="8">
        <v>1.177</v>
      </c>
      <c r="G2362" s="93">
        <v>7</v>
      </c>
      <c r="H2362" s="4">
        <v>2425</v>
      </c>
      <c r="J2362" s="131">
        <v>2425</v>
      </c>
      <c r="K2362" s="143">
        <f t="shared" si="148"/>
        <v>0</v>
      </c>
      <c r="L2362" s="152">
        <v>43049</v>
      </c>
      <c r="N2362" s="161">
        <v>1542</v>
      </c>
      <c r="O2362" s="171">
        <f t="shared" si="150"/>
        <v>211.86</v>
      </c>
      <c r="Q2362" s="181">
        <f t="shared" si="149"/>
        <v>671.14</v>
      </c>
    </row>
    <row r="2363" spans="1:17">
      <c r="A2363" s="5" t="s">
        <v>1737</v>
      </c>
      <c r="C2363" s="119">
        <v>530</v>
      </c>
      <c r="D2363" s="7" t="s">
        <v>1738</v>
      </c>
      <c r="F2363" s="8">
        <v>0.99399999999999999</v>
      </c>
      <c r="G2363" s="93">
        <v>4</v>
      </c>
      <c r="H2363" s="4">
        <v>3910</v>
      </c>
      <c r="I2363" s="37"/>
      <c r="J2363" s="131">
        <v>3910</v>
      </c>
      <c r="K2363" s="143">
        <v>0</v>
      </c>
      <c r="L2363" s="152">
        <v>43052</v>
      </c>
      <c r="N2363" s="161">
        <v>3635</v>
      </c>
      <c r="O2363" s="171">
        <f t="shared" si="150"/>
        <v>178.92</v>
      </c>
      <c r="Q2363" s="181">
        <f t="shared" si="149"/>
        <v>96.080000000000013</v>
      </c>
    </row>
    <row r="2364" spans="1:17">
      <c r="A2364" s="60" t="s">
        <v>1477</v>
      </c>
      <c r="C2364" s="116">
        <v>531</v>
      </c>
      <c r="K2364" s="143">
        <f t="shared" ref="K2364:K2427" si="151">H2364-J2364</f>
        <v>0</v>
      </c>
      <c r="L2364" s="152">
        <v>43052</v>
      </c>
      <c r="O2364" s="171">
        <f t="shared" si="150"/>
        <v>0</v>
      </c>
      <c r="Q2364" s="181">
        <f t="shared" si="149"/>
        <v>0</v>
      </c>
    </row>
    <row r="2365" spans="1:17">
      <c r="A2365" s="60" t="s">
        <v>874</v>
      </c>
      <c r="C2365" s="119">
        <v>532</v>
      </c>
      <c r="D2365" s="7" t="s">
        <v>837</v>
      </c>
      <c r="F2365" s="8">
        <v>0.28399999999999997</v>
      </c>
      <c r="G2365" s="93">
        <v>1</v>
      </c>
      <c r="H2365" s="4">
        <v>635</v>
      </c>
      <c r="J2365" s="131">
        <v>635</v>
      </c>
      <c r="K2365" s="143">
        <f t="shared" si="151"/>
        <v>0</v>
      </c>
      <c r="L2365" s="152">
        <v>43052</v>
      </c>
      <c r="N2365" s="161">
        <v>372</v>
      </c>
      <c r="O2365" s="171">
        <f t="shared" si="150"/>
        <v>51.12</v>
      </c>
      <c r="Q2365" s="181">
        <f t="shared" si="149"/>
        <v>211.88</v>
      </c>
    </row>
    <row r="2366" spans="1:17">
      <c r="A2366" s="60" t="s">
        <v>874</v>
      </c>
      <c r="C2366" s="119">
        <v>533</v>
      </c>
      <c r="D2366" s="7" t="s">
        <v>1739</v>
      </c>
      <c r="F2366" s="8">
        <v>0.50700000000000001</v>
      </c>
      <c r="G2366" s="93">
        <v>3</v>
      </c>
      <c r="H2366" s="4">
        <v>867</v>
      </c>
      <c r="J2366" s="131">
        <v>867</v>
      </c>
      <c r="K2366" s="143">
        <f t="shared" si="151"/>
        <v>0</v>
      </c>
      <c r="L2366" s="152">
        <v>43052</v>
      </c>
      <c r="N2366" s="161">
        <v>664</v>
      </c>
      <c r="O2366" s="171">
        <f t="shared" si="150"/>
        <v>91.26</v>
      </c>
      <c r="Q2366" s="181">
        <f t="shared" si="149"/>
        <v>111.74</v>
      </c>
    </row>
    <row r="2367" spans="1:17">
      <c r="A2367" s="5" t="s">
        <v>1679</v>
      </c>
      <c r="B2367" s="215" t="s">
        <v>1328</v>
      </c>
      <c r="C2367" s="119">
        <v>534</v>
      </c>
      <c r="D2367" s="7" t="s">
        <v>1715</v>
      </c>
      <c r="F2367" s="8">
        <v>3.5870000000000002</v>
      </c>
      <c r="G2367" s="93">
        <v>12</v>
      </c>
      <c r="H2367" s="4">
        <v>19793</v>
      </c>
      <c r="I2367" s="37"/>
      <c r="J2367" s="131">
        <v>19793</v>
      </c>
      <c r="K2367" s="143">
        <f t="shared" si="151"/>
        <v>0</v>
      </c>
      <c r="L2367" s="152">
        <v>43052</v>
      </c>
      <c r="N2367" s="161">
        <v>14145</v>
      </c>
      <c r="O2367" s="171">
        <f t="shared" si="150"/>
        <v>645.66000000000008</v>
      </c>
      <c r="Q2367" s="181">
        <f t="shared" si="149"/>
        <v>5002.34</v>
      </c>
    </row>
    <row r="2368" spans="1:17">
      <c r="A2368" s="5" t="s">
        <v>94</v>
      </c>
      <c r="C2368" s="119">
        <v>535</v>
      </c>
      <c r="D2368" s="7" t="s">
        <v>1740</v>
      </c>
      <c r="F2368" s="8">
        <v>2.7829999999999999</v>
      </c>
      <c r="G2368" s="93">
        <v>13</v>
      </c>
      <c r="H2368" s="4">
        <v>7376</v>
      </c>
      <c r="J2368" s="131">
        <v>7376</v>
      </c>
      <c r="K2368" s="143">
        <f t="shared" si="151"/>
        <v>0</v>
      </c>
      <c r="L2368" s="152">
        <v>43053</v>
      </c>
      <c r="N2368" s="161">
        <v>6261</v>
      </c>
      <c r="O2368" s="171">
        <f t="shared" si="150"/>
        <v>500.94</v>
      </c>
      <c r="Q2368" s="181">
        <f t="shared" si="149"/>
        <v>614.05999999999995</v>
      </c>
    </row>
    <row r="2369" spans="1:17">
      <c r="A2369" s="60" t="s">
        <v>874</v>
      </c>
      <c r="C2369" s="119">
        <v>536</v>
      </c>
      <c r="D2369" s="7" t="s">
        <v>1741</v>
      </c>
      <c r="F2369" s="8">
        <v>4.1559999999999997</v>
      </c>
      <c r="G2369" s="93">
        <v>21</v>
      </c>
      <c r="H2369" s="4">
        <v>11854</v>
      </c>
      <c r="I2369" s="37"/>
      <c r="J2369" s="131">
        <v>11854</v>
      </c>
      <c r="K2369" s="143">
        <f t="shared" si="151"/>
        <v>0</v>
      </c>
      <c r="L2369" s="152">
        <v>43054</v>
      </c>
      <c r="N2369" s="161">
        <v>9892</v>
      </c>
      <c r="O2369" s="171">
        <f t="shared" si="150"/>
        <v>748.07999999999993</v>
      </c>
      <c r="Q2369" s="181">
        <f t="shared" si="149"/>
        <v>1213.92</v>
      </c>
    </row>
    <row r="2370" spans="1:17">
      <c r="A2370" s="60" t="s">
        <v>874</v>
      </c>
      <c r="C2370" s="119">
        <v>537</v>
      </c>
      <c r="D2370" s="7" t="s">
        <v>1496</v>
      </c>
      <c r="F2370" s="8">
        <v>1.972</v>
      </c>
      <c r="G2370" s="93">
        <v>8</v>
      </c>
      <c r="H2370" s="4">
        <v>5374</v>
      </c>
      <c r="I2370" s="37"/>
      <c r="J2370" s="131">
        <v>5374</v>
      </c>
      <c r="K2370" s="143">
        <f t="shared" si="151"/>
        <v>0</v>
      </c>
      <c r="L2370" s="152">
        <v>43054</v>
      </c>
      <c r="N2370" s="161">
        <v>4437</v>
      </c>
      <c r="O2370" s="171">
        <f t="shared" si="150"/>
        <v>354.96</v>
      </c>
      <c r="Q2370" s="181">
        <f t="shared" si="149"/>
        <v>582.04</v>
      </c>
    </row>
    <row r="2371" spans="1:17">
      <c r="A2371" s="60" t="s">
        <v>874</v>
      </c>
      <c r="C2371" s="119">
        <v>538</v>
      </c>
      <c r="D2371" s="7" t="s">
        <v>1742</v>
      </c>
      <c r="F2371" s="8">
        <v>2.4980000000000002</v>
      </c>
      <c r="G2371" s="93">
        <v>12</v>
      </c>
      <c r="H2371" s="4">
        <v>6770</v>
      </c>
      <c r="I2371" s="37"/>
      <c r="J2371" s="131">
        <v>6770</v>
      </c>
      <c r="K2371" s="143">
        <f t="shared" si="151"/>
        <v>0</v>
      </c>
      <c r="L2371" s="152">
        <v>43054</v>
      </c>
      <c r="N2371" s="161">
        <v>5620</v>
      </c>
      <c r="O2371" s="171">
        <f t="shared" si="150"/>
        <v>449.64000000000004</v>
      </c>
      <c r="Q2371" s="181">
        <f t="shared" si="149"/>
        <v>700.3599999999999</v>
      </c>
    </row>
    <row r="2372" spans="1:17">
      <c r="A2372" s="5" t="s">
        <v>749</v>
      </c>
      <c r="C2372" s="119">
        <v>539</v>
      </c>
      <c r="D2372" s="7" t="s">
        <v>1743</v>
      </c>
      <c r="F2372" s="8">
        <v>1E-3</v>
      </c>
      <c r="G2372" s="93">
        <v>1</v>
      </c>
      <c r="H2372" s="4">
        <v>1200</v>
      </c>
      <c r="J2372" s="131">
        <v>1200</v>
      </c>
      <c r="K2372" s="143">
        <f t="shared" si="151"/>
        <v>0</v>
      </c>
      <c r="L2372" s="152">
        <v>43054</v>
      </c>
      <c r="N2372" s="161">
        <v>950</v>
      </c>
      <c r="O2372" s="171">
        <f t="shared" si="150"/>
        <v>0.18</v>
      </c>
      <c r="Q2372" s="181">
        <f t="shared" si="149"/>
        <v>249.82</v>
      </c>
    </row>
    <row r="2373" spans="1:17">
      <c r="A2373" s="5" t="s">
        <v>1607</v>
      </c>
      <c r="C2373" s="119">
        <v>540</v>
      </c>
      <c r="D2373" s="7" t="s">
        <v>1586</v>
      </c>
      <c r="F2373" s="8">
        <v>4.0759999999999996</v>
      </c>
      <c r="G2373" s="93">
        <v>22</v>
      </c>
      <c r="H2373" s="4">
        <v>10294</v>
      </c>
      <c r="J2373" s="131">
        <v>10294</v>
      </c>
      <c r="K2373" s="143">
        <f t="shared" si="151"/>
        <v>0</v>
      </c>
      <c r="L2373" s="152">
        <v>43054</v>
      </c>
      <c r="N2373" s="161">
        <v>7662</v>
      </c>
      <c r="O2373" s="171">
        <f t="shared" si="150"/>
        <v>733.68</v>
      </c>
      <c r="Q2373" s="181">
        <f t="shared" si="149"/>
        <v>1898.3200000000002</v>
      </c>
    </row>
    <row r="2374" spans="1:17">
      <c r="A2374" s="5" t="s">
        <v>1607</v>
      </c>
      <c r="C2374" s="119">
        <v>541</v>
      </c>
      <c r="D2374" s="7" t="s">
        <v>602</v>
      </c>
      <c r="F2374" s="8">
        <v>1.82</v>
      </c>
      <c r="G2374" s="93">
        <v>6</v>
      </c>
      <c r="H2374" s="4">
        <v>3712</v>
      </c>
      <c r="J2374" s="131">
        <v>3712</v>
      </c>
      <c r="K2374" s="143">
        <f t="shared" si="151"/>
        <v>0</v>
      </c>
      <c r="L2374" s="152">
        <v>43054</v>
      </c>
      <c r="N2374" s="161">
        <v>2384</v>
      </c>
      <c r="O2374" s="171">
        <f t="shared" si="150"/>
        <v>327.60000000000002</v>
      </c>
      <c r="Q2374" s="181">
        <f t="shared" ref="Q2374:Q2394" si="152">SUM(H2374-N2374-O2374-P2374)</f>
        <v>1000.4</v>
      </c>
    </row>
    <row r="2375" spans="1:17">
      <c r="A2375" s="5" t="s">
        <v>1717</v>
      </c>
      <c r="C2375" s="119">
        <v>542</v>
      </c>
      <c r="D2375" s="7" t="s">
        <v>1744</v>
      </c>
      <c r="F2375" s="8">
        <v>0.34799999999999998</v>
      </c>
      <c r="G2375" s="93">
        <v>1</v>
      </c>
      <c r="H2375" s="4">
        <v>718</v>
      </c>
      <c r="J2375" s="131">
        <v>718</v>
      </c>
      <c r="K2375" s="143">
        <f t="shared" si="151"/>
        <v>0</v>
      </c>
      <c r="L2375" s="152">
        <v>43054</v>
      </c>
      <c r="N2375" s="161">
        <v>560</v>
      </c>
      <c r="O2375" s="171">
        <f t="shared" si="150"/>
        <v>62.639999999999993</v>
      </c>
      <c r="Q2375" s="181">
        <f t="shared" si="152"/>
        <v>95.360000000000014</v>
      </c>
    </row>
    <row r="2376" spans="1:17">
      <c r="A2376" s="5" t="s">
        <v>94</v>
      </c>
      <c r="C2376" s="119">
        <v>543</v>
      </c>
      <c r="D2376" s="7" t="s">
        <v>1273</v>
      </c>
      <c r="F2376" s="8">
        <v>0.495</v>
      </c>
      <c r="G2376" s="93">
        <v>2</v>
      </c>
      <c r="H2376" s="4">
        <v>1452</v>
      </c>
      <c r="J2376" s="131">
        <v>1452</v>
      </c>
      <c r="K2376" s="143">
        <f t="shared" si="151"/>
        <v>0</v>
      </c>
      <c r="L2376" s="152">
        <v>43054</v>
      </c>
      <c r="N2376" s="161">
        <v>905</v>
      </c>
      <c r="O2376" s="171">
        <f t="shared" si="150"/>
        <v>89.1</v>
      </c>
      <c r="Q2376" s="181">
        <f t="shared" si="152"/>
        <v>457.9</v>
      </c>
    </row>
    <row r="2377" spans="1:17">
      <c r="A2377" s="5" t="s">
        <v>94</v>
      </c>
      <c r="C2377" s="119">
        <v>544</v>
      </c>
      <c r="D2377" s="7" t="s">
        <v>1293</v>
      </c>
      <c r="F2377" s="8">
        <v>0.56599999999999995</v>
      </c>
      <c r="G2377" s="93">
        <v>1</v>
      </c>
      <c r="H2377" s="4">
        <v>1261</v>
      </c>
      <c r="J2377" s="131">
        <v>1261</v>
      </c>
      <c r="K2377" s="143">
        <f t="shared" si="151"/>
        <v>0</v>
      </c>
      <c r="L2377" s="152">
        <v>43054</v>
      </c>
      <c r="N2377" s="161">
        <v>1036</v>
      </c>
      <c r="O2377" s="171">
        <f t="shared" si="150"/>
        <v>101.88</v>
      </c>
      <c r="Q2377" s="181">
        <f t="shared" si="152"/>
        <v>123.12</v>
      </c>
    </row>
    <row r="2378" spans="1:17">
      <c r="A2378" s="5" t="s">
        <v>94</v>
      </c>
      <c r="C2378" s="119">
        <v>545</v>
      </c>
      <c r="D2378" s="7" t="s">
        <v>1286</v>
      </c>
      <c r="F2378" s="8">
        <v>1.488</v>
      </c>
      <c r="G2378" s="93">
        <v>5</v>
      </c>
      <c r="H2378" s="4">
        <v>4673</v>
      </c>
      <c r="J2378" s="131">
        <v>4673</v>
      </c>
      <c r="K2378" s="143">
        <f t="shared" si="151"/>
        <v>0</v>
      </c>
      <c r="L2378" s="152">
        <v>43054</v>
      </c>
      <c r="N2378" s="161">
        <v>2797</v>
      </c>
      <c r="O2378" s="171">
        <f t="shared" ref="O2378:O2394" si="153">F2378*180</f>
        <v>267.83999999999997</v>
      </c>
      <c r="Q2378" s="181">
        <f t="shared" si="152"/>
        <v>1608.16</v>
      </c>
    </row>
    <row r="2379" spans="1:17">
      <c r="A2379" s="5" t="s">
        <v>1519</v>
      </c>
      <c r="B2379" s="68" t="s">
        <v>1521</v>
      </c>
      <c r="C2379" s="119">
        <v>546</v>
      </c>
      <c r="D2379" s="7" t="s">
        <v>1520</v>
      </c>
      <c r="F2379" s="8">
        <v>4.484</v>
      </c>
      <c r="G2379" s="93">
        <v>18</v>
      </c>
      <c r="H2379" s="4">
        <v>20140</v>
      </c>
      <c r="J2379" s="131">
        <v>20140</v>
      </c>
      <c r="K2379" s="143">
        <f t="shared" si="151"/>
        <v>0</v>
      </c>
      <c r="L2379" s="152">
        <v>43055</v>
      </c>
      <c r="N2379" s="161">
        <v>16963</v>
      </c>
      <c r="O2379" s="171">
        <f t="shared" si="153"/>
        <v>807.12</v>
      </c>
      <c r="Q2379" s="181">
        <f t="shared" si="152"/>
        <v>2369.88</v>
      </c>
    </row>
    <row r="2380" spans="1:17">
      <c r="A2380" s="5" t="s">
        <v>1519</v>
      </c>
      <c r="B2380" s="68" t="s">
        <v>1521</v>
      </c>
      <c r="C2380" s="103">
        <v>547</v>
      </c>
      <c r="D2380" s="7" t="s">
        <v>1715</v>
      </c>
      <c r="F2380" s="8">
        <v>0.65200000000000002</v>
      </c>
      <c r="G2380" s="93">
        <v>6</v>
      </c>
      <c r="H2380" s="4">
        <v>2837</v>
      </c>
      <c r="J2380" s="131">
        <v>2837</v>
      </c>
      <c r="K2380" s="143">
        <f t="shared" si="151"/>
        <v>0</v>
      </c>
      <c r="L2380" s="152">
        <v>43055</v>
      </c>
      <c r="N2380" s="161">
        <v>2135</v>
      </c>
      <c r="O2380" s="171">
        <f t="shared" si="153"/>
        <v>117.36</v>
      </c>
      <c r="Q2380" s="181">
        <f t="shared" si="152"/>
        <v>584.64</v>
      </c>
    </row>
    <row r="2381" spans="1:17">
      <c r="A2381" s="5" t="s">
        <v>1519</v>
      </c>
      <c r="B2381" s="68" t="s">
        <v>1521</v>
      </c>
      <c r="C2381" s="119">
        <v>548</v>
      </c>
      <c r="D2381" s="7" t="s">
        <v>1746</v>
      </c>
      <c r="F2381" s="8">
        <v>0.86099999999999999</v>
      </c>
      <c r="G2381" s="93">
        <v>3</v>
      </c>
      <c r="H2381" s="4">
        <v>2749</v>
      </c>
      <c r="J2381" s="131">
        <v>2749</v>
      </c>
      <c r="K2381" s="143">
        <f t="shared" si="151"/>
        <v>0</v>
      </c>
      <c r="L2381" s="152">
        <v>43055</v>
      </c>
      <c r="N2381" s="161">
        <v>2634</v>
      </c>
      <c r="O2381" s="171">
        <f t="shared" si="153"/>
        <v>154.97999999999999</v>
      </c>
      <c r="Q2381" s="181">
        <f t="shared" si="152"/>
        <v>-39.97999999999999</v>
      </c>
    </row>
    <row r="2382" spans="1:17">
      <c r="A2382" s="5" t="s">
        <v>1519</v>
      </c>
      <c r="B2382" s="68" t="s">
        <v>1521</v>
      </c>
      <c r="C2382" s="119">
        <v>549</v>
      </c>
      <c r="D2382" s="7" t="s">
        <v>1747</v>
      </c>
      <c r="F2382" s="8">
        <v>0.93300000000000005</v>
      </c>
      <c r="G2382" s="93">
        <v>3</v>
      </c>
      <c r="H2382" s="4">
        <v>3568</v>
      </c>
      <c r="J2382" s="131">
        <v>3568</v>
      </c>
      <c r="K2382" s="143">
        <f t="shared" si="151"/>
        <v>0</v>
      </c>
      <c r="L2382" s="152">
        <v>43055</v>
      </c>
      <c r="N2382" s="161">
        <v>3064</v>
      </c>
      <c r="O2382" s="171">
        <f t="shared" si="153"/>
        <v>167.94</v>
      </c>
      <c r="Q2382" s="181">
        <f t="shared" si="152"/>
        <v>336.06</v>
      </c>
    </row>
    <row r="2383" spans="1:17">
      <c r="A2383" s="5" t="s">
        <v>1519</v>
      </c>
      <c r="B2383" s="68" t="s">
        <v>1521</v>
      </c>
      <c r="C2383" s="119">
        <v>550</v>
      </c>
      <c r="D2383" s="7" t="s">
        <v>1748</v>
      </c>
      <c r="F2383" s="8">
        <v>4.8620000000000001</v>
      </c>
      <c r="G2383" s="93">
        <v>19</v>
      </c>
      <c r="H2383" s="4">
        <v>19943</v>
      </c>
      <c r="J2383" s="131">
        <v>19943</v>
      </c>
      <c r="K2383" s="143">
        <f t="shared" si="151"/>
        <v>0</v>
      </c>
      <c r="L2383" s="152">
        <v>43055</v>
      </c>
      <c r="N2383" s="161">
        <v>16207</v>
      </c>
      <c r="O2383" s="171">
        <f t="shared" si="153"/>
        <v>875.16</v>
      </c>
      <c r="Q2383" s="181">
        <f t="shared" si="152"/>
        <v>2860.84</v>
      </c>
    </row>
    <row r="2384" spans="1:17">
      <c r="A2384" s="5" t="s">
        <v>1519</v>
      </c>
      <c r="B2384" s="68" t="s">
        <v>1521</v>
      </c>
      <c r="C2384" s="119">
        <v>551</v>
      </c>
      <c r="D2384" s="7" t="s">
        <v>1520</v>
      </c>
      <c r="F2384" s="8">
        <v>3.4369999999999998</v>
      </c>
      <c r="G2384" s="93">
        <v>16</v>
      </c>
      <c r="H2384" s="4">
        <v>13073</v>
      </c>
      <c r="J2384" s="131">
        <v>13073</v>
      </c>
      <c r="K2384" s="143">
        <f t="shared" si="151"/>
        <v>0</v>
      </c>
      <c r="L2384" s="152">
        <v>43055</v>
      </c>
      <c r="N2384" s="161">
        <v>11077</v>
      </c>
      <c r="O2384" s="171">
        <f t="shared" si="153"/>
        <v>618.66</v>
      </c>
      <c r="Q2384" s="181">
        <f t="shared" si="152"/>
        <v>1377.3400000000001</v>
      </c>
    </row>
    <row r="2385" spans="1:17">
      <c r="A2385" s="5" t="s">
        <v>1745</v>
      </c>
      <c r="B2385" s="68" t="s">
        <v>1718</v>
      </c>
      <c r="C2385" s="119">
        <v>552</v>
      </c>
      <c r="D2385" s="7" t="s">
        <v>1633</v>
      </c>
      <c r="F2385" s="8">
        <v>0.18099999999999999</v>
      </c>
      <c r="G2385" s="93">
        <v>5</v>
      </c>
      <c r="H2385" s="4">
        <v>448</v>
      </c>
      <c r="J2385" s="131">
        <v>448</v>
      </c>
      <c r="K2385" s="143">
        <f t="shared" si="151"/>
        <v>0</v>
      </c>
      <c r="L2385" s="152">
        <v>43059</v>
      </c>
      <c r="N2385" s="161">
        <v>366</v>
      </c>
      <c r="O2385" s="171">
        <f t="shared" si="153"/>
        <v>32.58</v>
      </c>
      <c r="Q2385" s="181">
        <f t="shared" si="152"/>
        <v>49.42</v>
      </c>
    </row>
    <row r="2386" spans="1:17">
      <c r="A2386" s="5" t="s">
        <v>1745</v>
      </c>
      <c r="B2386" s="68" t="s">
        <v>1718</v>
      </c>
      <c r="C2386" s="119">
        <v>553</v>
      </c>
      <c r="D2386" s="7" t="s">
        <v>705</v>
      </c>
      <c r="F2386" s="8">
        <v>0.33800000000000002</v>
      </c>
      <c r="G2386" s="93">
        <v>1</v>
      </c>
      <c r="H2386" s="4">
        <v>578</v>
      </c>
      <c r="J2386" s="131">
        <v>578</v>
      </c>
      <c r="K2386" s="143">
        <f t="shared" si="151"/>
        <v>0</v>
      </c>
      <c r="L2386" s="152">
        <v>43059</v>
      </c>
      <c r="N2386" s="161">
        <v>443</v>
      </c>
      <c r="O2386" s="171">
        <f t="shared" si="153"/>
        <v>60.84</v>
      </c>
      <c r="Q2386" s="181">
        <f t="shared" si="152"/>
        <v>74.16</v>
      </c>
    </row>
    <row r="2387" spans="1:17">
      <c r="A2387" s="5" t="s">
        <v>1668</v>
      </c>
      <c r="C2387" s="119">
        <v>554</v>
      </c>
      <c r="D2387" s="7" t="s">
        <v>1664</v>
      </c>
      <c r="F2387" s="8">
        <v>0.85199999999999998</v>
      </c>
      <c r="G2387" s="93">
        <v>2</v>
      </c>
      <c r="K2387" s="143">
        <f t="shared" si="151"/>
        <v>0</v>
      </c>
      <c r="L2387" s="152">
        <v>43059</v>
      </c>
      <c r="N2387" s="161">
        <v>1326</v>
      </c>
      <c r="O2387" s="171">
        <f t="shared" si="153"/>
        <v>153.35999999999999</v>
      </c>
      <c r="Q2387" s="181">
        <f t="shared" si="152"/>
        <v>-1479.36</v>
      </c>
    </row>
    <row r="2388" spans="1:17">
      <c r="A2388" s="5" t="s">
        <v>1325</v>
      </c>
      <c r="C2388" s="119">
        <v>555</v>
      </c>
      <c r="D2388" s="7" t="s">
        <v>283</v>
      </c>
      <c r="F2388" s="8">
        <v>2.1970000000000001</v>
      </c>
      <c r="G2388" s="93">
        <v>9</v>
      </c>
      <c r="H2388" s="4">
        <v>5010</v>
      </c>
      <c r="J2388" s="131">
        <v>5010</v>
      </c>
      <c r="K2388" s="143">
        <f t="shared" si="151"/>
        <v>0</v>
      </c>
      <c r="L2388" s="152">
        <v>43059</v>
      </c>
      <c r="N2388" s="161">
        <v>4130</v>
      </c>
      <c r="O2388" s="171">
        <f t="shared" si="153"/>
        <v>395.46000000000004</v>
      </c>
      <c r="Q2388" s="181">
        <f t="shared" si="152"/>
        <v>484.53999999999996</v>
      </c>
    </row>
    <row r="2389" spans="1:17">
      <c r="A2389" s="5" t="s">
        <v>1325</v>
      </c>
      <c r="C2389" s="119">
        <v>556</v>
      </c>
      <c r="D2389" s="7" t="s">
        <v>1301</v>
      </c>
      <c r="F2389" s="8">
        <v>2.2759999999999998</v>
      </c>
      <c r="G2389" s="93">
        <v>13</v>
      </c>
      <c r="H2389" s="4">
        <v>6030</v>
      </c>
      <c r="J2389" s="131">
        <v>6030</v>
      </c>
      <c r="K2389" s="143">
        <f t="shared" si="151"/>
        <v>0</v>
      </c>
      <c r="L2389" s="152">
        <v>43059</v>
      </c>
      <c r="N2389" s="161">
        <v>4279</v>
      </c>
      <c r="O2389" s="171">
        <f t="shared" si="153"/>
        <v>409.67999999999995</v>
      </c>
      <c r="Q2389" s="181">
        <f t="shared" si="152"/>
        <v>1341.3200000000002</v>
      </c>
    </row>
    <row r="2390" spans="1:17">
      <c r="A2390" s="5" t="s">
        <v>1749</v>
      </c>
      <c r="B2390" s="68" t="s">
        <v>1758</v>
      </c>
      <c r="C2390" s="119">
        <v>557</v>
      </c>
      <c r="D2390" s="7" t="s">
        <v>1358</v>
      </c>
      <c r="F2390" s="8">
        <v>2.1739999999999999</v>
      </c>
      <c r="G2390" s="93">
        <v>14</v>
      </c>
      <c r="H2390" s="4">
        <v>8174</v>
      </c>
      <c r="J2390" s="131">
        <v>8200</v>
      </c>
      <c r="K2390" s="143">
        <f t="shared" si="151"/>
        <v>-26</v>
      </c>
      <c r="L2390" s="152">
        <v>43059</v>
      </c>
      <c r="N2390" s="161">
        <v>2880</v>
      </c>
      <c r="O2390" s="171">
        <f t="shared" si="153"/>
        <v>391.32</v>
      </c>
      <c r="Q2390" s="181">
        <f t="shared" si="152"/>
        <v>4902.68</v>
      </c>
    </row>
    <row r="2391" spans="1:17">
      <c r="A2391" s="60" t="s">
        <v>874</v>
      </c>
      <c r="C2391" s="119">
        <v>558</v>
      </c>
      <c r="D2391" s="7" t="s">
        <v>283</v>
      </c>
      <c r="F2391" s="8">
        <v>2.056</v>
      </c>
      <c r="G2391" s="93">
        <v>8</v>
      </c>
      <c r="H2391" s="4">
        <v>4838</v>
      </c>
      <c r="I2391" s="37"/>
      <c r="J2391" s="131">
        <v>4838</v>
      </c>
      <c r="K2391" s="143">
        <f t="shared" si="151"/>
        <v>0</v>
      </c>
      <c r="L2391" s="152">
        <v>43059</v>
      </c>
      <c r="N2391" s="161">
        <v>3865</v>
      </c>
      <c r="O2391" s="171">
        <f t="shared" si="153"/>
        <v>370.08</v>
      </c>
      <c r="Q2391" s="181">
        <f t="shared" si="152"/>
        <v>602.92000000000007</v>
      </c>
    </row>
    <row r="2392" spans="1:17">
      <c r="A2392" s="60" t="s">
        <v>874</v>
      </c>
      <c r="C2392" s="119">
        <v>559</v>
      </c>
      <c r="D2392" s="7" t="s">
        <v>283</v>
      </c>
      <c r="F2392" s="8">
        <v>0.497</v>
      </c>
      <c r="G2392" s="93" t="s">
        <v>524</v>
      </c>
      <c r="H2392" s="4">
        <v>3331</v>
      </c>
      <c r="I2392" s="37"/>
      <c r="J2392" s="131">
        <v>3331</v>
      </c>
      <c r="K2392" s="143">
        <f t="shared" si="151"/>
        <v>0</v>
      </c>
      <c r="L2392" s="152">
        <v>43059</v>
      </c>
      <c r="N2392" s="161">
        <v>2847</v>
      </c>
      <c r="O2392" s="171">
        <f t="shared" si="153"/>
        <v>89.46</v>
      </c>
      <c r="Q2392" s="181">
        <f t="shared" si="152"/>
        <v>394.54</v>
      </c>
    </row>
    <row r="2393" spans="1:17">
      <c r="A2393" s="60" t="s">
        <v>874</v>
      </c>
      <c r="C2393" s="119">
        <v>560</v>
      </c>
      <c r="D2393" s="7" t="s">
        <v>1750</v>
      </c>
      <c r="F2393" s="8">
        <v>1.623</v>
      </c>
      <c r="G2393" s="93">
        <v>9</v>
      </c>
      <c r="H2393" s="4">
        <v>4452</v>
      </c>
      <c r="I2393" s="37"/>
      <c r="J2393" s="131">
        <v>4452</v>
      </c>
      <c r="K2393" s="143">
        <f t="shared" si="151"/>
        <v>0</v>
      </c>
      <c r="L2393" s="152">
        <v>43059</v>
      </c>
      <c r="N2393" s="161">
        <v>3051</v>
      </c>
      <c r="O2393" s="171">
        <f t="shared" si="153"/>
        <v>292.14</v>
      </c>
      <c r="Q2393" s="181">
        <f t="shared" si="152"/>
        <v>1108.8600000000001</v>
      </c>
    </row>
    <row r="2394" spans="1:17">
      <c r="A2394" s="60" t="s">
        <v>874</v>
      </c>
      <c r="C2394" s="119">
        <v>561</v>
      </c>
      <c r="D2394" s="7" t="s">
        <v>1750</v>
      </c>
      <c r="F2394" s="8">
        <v>0.33</v>
      </c>
      <c r="G2394" s="93" t="s">
        <v>524</v>
      </c>
      <c r="H2394" s="4">
        <v>2954</v>
      </c>
      <c r="I2394" s="37"/>
      <c r="J2394" s="131">
        <v>2954</v>
      </c>
      <c r="K2394" s="143">
        <f t="shared" si="151"/>
        <v>0</v>
      </c>
      <c r="L2394" s="152">
        <v>43059</v>
      </c>
      <c r="N2394" s="161">
        <v>2400</v>
      </c>
      <c r="O2394" s="171">
        <f t="shared" si="153"/>
        <v>59.400000000000006</v>
      </c>
      <c r="Q2394" s="181">
        <f t="shared" si="152"/>
        <v>494.6</v>
      </c>
    </row>
    <row r="2395" spans="1:17">
      <c r="A2395" s="5" t="s">
        <v>1751</v>
      </c>
      <c r="C2395" s="119">
        <v>562</v>
      </c>
      <c r="D2395" s="7" t="s">
        <v>1137</v>
      </c>
      <c r="F2395" s="8">
        <v>3.4329999999999998</v>
      </c>
      <c r="G2395" s="93">
        <v>18</v>
      </c>
      <c r="H2395" s="4">
        <v>5527</v>
      </c>
      <c r="I2395" s="37"/>
      <c r="J2395" s="131">
        <v>5527</v>
      </c>
      <c r="K2395" s="143">
        <f t="shared" si="151"/>
        <v>0</v>
      </c>
      <c r="L2395" s="152">
        <v>43059</v>
      </c>
      <c r="N2395" s="161">
        <v>5527</v>
      </c>
    </row>
    <row r="2396" spans="1:17">
      <c r="A2396" s="5" t="s">
        <v>1751</v>
      </c>
      <c r="C2396" s="119">
        <v>563</v>
      </c>
      <c r="D2396" s="7" t="s">
        <v>1137</v>
      </c>
      <c r="F2396" s="8">
        <v>0.35699999999999998</v>
      </c>
      <c r="G2396" s="93" t="s">
        <v>524</v>
      </c>
      <c r="H2396" s="4">
        <v>2859</v>
      </c>
      <c r="I2396" s="37"/>
      <c r="J2396" s="131">
        <v>2859</v>
      </c>
      <c r="K2396" s="143">
        <f t="shared" si="151"/>
        <v>0</v>
      </c>
      <c r="L2396" s="152">
        <v>43059</v>
      </c>
      <c r="N2396" s="161">
        <v>2859</v>
      </c>
    </row>
    <row r="2397" spans="1:17">
      <c r="A2397" s="5" t="s">
        <v>1505</v>
      </c>
      <c r="B2397" s="68" t="s">
        <v>1506</v>
      </c>
      <c r="C2397" s="119">
        <v>564</v>
      </c>
      <c r="D2397" s="7" t="s">
        <v>651</v>
      </c>
      <c r="F2397" s="8">
        <v>1.25</v>
      </c>
      <c r="G2397" s="93">
        <v>5</v>
      </c>
      <c r="H2397" s="4">
        <v>3861</v>
      </c>
      <c r="J2397" s="131">
        <v>3861</v>
      </c>
      <c r="K2397" s="143">
        <f t="shared" si="151"/>
        <v>0</v>
      </c>
      <c r="L2397" s="152">
        <v>43060</v>
      </c>
      <c r="N2397" s="161">
        <v>2012</v>
      </c>
      <c r="O2397" s="171">
        <f t="shared" ref="O2397:O2460" si="154">F2397*180</f>
        <v>225</v>
      </c>
      <c r="Q2397" s="181">
        <f t="shared" ref="Q2397:Q2460" si="155">SUM(H2397-N2397-O2397-P2397)</f>
        <v>1624</v>
      </c>
    </row>
    <row r="2398" spans="1:17">
      <c r="A2398" s="5" t="s">
        <v>1560</v>
      </c>
      <c r="C2398" s="119">
        <v>565</v>
      </c>
      <c r="D2398" s="7" t="s">
        <v>621</v>
      </c>
      <c r="F2398" s="8">
        <v>1.3520000000000001</v>
      </c>
      <c r="G2398" s="93">
        <v>9</v>
      </c>
      <c r="H2398" s="4">
        <v>3444</v>
      </c>
      <c r="I2398" s="37"/>
      <c r="J2398" s="131">
        <v>3444</v>
      </c>
      <c r="K2398" s="143">
        <f t="shared" si="151"/>
        <v>0</v>
      </c>
      <c r="L2398" s="152">
        <v>43060</v>
      </c>
      <c r="N2398" s="161">
        <v>2542</v>
      </c>
      <c r="O2398" s="171">
        <f t="shared" si="154"/>
        <v>243.36</v>
      </c>
      <c r="Q2398" s="181">
        <f t="shared" si="155"/>
        <v>658.64</v>
      </c>
    </row>
    <row r="2399" spans="1:17">
      <c r="A2399" s="5" t="s">
        <v>1560</v>
      </c>
      <c r="C2399" s="119">
        <v>566</v>
      </c>
      <c r="D2399" s="7" t="s">
        <v>1286</v>
      </c>
      <c r="F2399" s="8">
        <v>1.327</v>
      </c>
      <c r="G2399" s="93">
        <v>6</v>
      </c>
      <c r="H2399" s="4">
        <v>4225</v>
      </c>
      <c r="I2399" s="37"/>
      <c r="J2399" s="131">
        <v>4225</v>
      </c>
      <c r="K2399" s="143">
        <f t="shared" si="151"/>
        <v>0</v>
      </c>
      <c r="L2399" s="152">
        <v>43060</v>
      </c>
      <c r="N2399" s="161">
        <v>2495</v>
      </c>
      <c r="O2399" s="171">
        <f t="shared" si="154"/>
        <v>238.85999999999999</v>
      </c>
      <c r="Q2399" s="181">
        <f t="shared" si="155"/>
        <v>1491.14</v>
      </c>
    </row>
    <row r="2400" spans="1:17">
      <c r="A2400" s="5" t="s">
        <v>1667</v>
      </c>
      <c r="B2400" s="68" t="s">
        <v>1752</v>
      </c>
      <c r="C2400" s="119">
        <v>567</v>
      </c>
      <c r="D2400" s="7" t="s">
        <v>1664</v>
      </c>
      <c r="F2400" s="8">
        <v>0.59199999999999997</v>
      </c>
      <c r="G2400" s="93">
        <v>1</v>
      </c>
      <c r="H2400" s="4">
        <v>1620</v>
      </c>
      <c r="J2400" s="131">
        <v>1620</v>
      </c>
      <c r="K2400" s="143">
        <f t="shared" si="151"/>
        <v>0</v>
      </c>
      <c r="L2400" s="152">
        <v>43060</v>
      </c>
      <c r="N2400" s="161">
        <v>1008</v>
      </c>
      <c r="O2400" s="171">
        <f t="shared" si="154"/>
        <v>106.55999999999999</v>
      </c>
      <c r="Q2400" s="181">
        <f t="shared" si="155"/>
        <v>505.44</v>
      </c>
    </row>
    <row r="2401" spans="1:17">
      <c r="A2401" s="5" t="s">
        <v>1679</v>
      </c>
      <c r="B2401" s="215" t="s">
        <v>1328</v>
      </c>
      <c r="C2401" s="119">
        <v>568</v>
      </c>
      <c r="D2401" s="7" t="s">
        <v>1753</v>
      </c>
      <c r="F2401" s="8">
        <v>2.9609999999999999</v>
      </c>
      <c r="G2401" s="93">
        <v>9</v>
      </c>
      <c r="H2401" s="4">
        <v>8427</v>
      </c>
      <c r="I2401" s="37"/>
      <c r="J2401" s="131">
        <v>8427</v>
      </c>
      <c r="K2401" s="143">
        <f t="shared" si="151"/>
        <v>0</v>
      </c>
      <c r="L2401" s="152">
        <v>43060</v>
      </c>
      <c r="N2401" s="161">
        <v>6391</v>
      </c>
      <c r="O2401" s="171">
        <f t="shared" si="154"/>
        <v>532.98</v>
      </c>
      <c r="Q2401" s="181">
        <f t="shared" si="155"/>
        <v>1503.02</v>
      </c>
    </row>
    <row r="2402" spans="1:17">
      <c r="A2402" s="5" t="s">
        <v>1679</v>
      </c>
      <c r="B2402" s="215" t="s">
        <v>1328</v>
      </c>
      <c r="C2402" s="119">
        <v>569</v>
      </c>
      <c r="D2402" s="7" t="s">
        <v>895</v>
      </c>
      <c r="F2402" s="8">
        <v>2.3149999999999999</v>
      </c>
      <c r="G2402" s="93">
        <v>9</v>
      </c>
      <c r="H2402" s="4">
        <v>6392</v>
      </c>
      <c r="I2402" s="37"/>
      <c r="J2402" s="131">
        <v>6392</v>
      </c>
      <c r="K2402" s="143">
        <f t="shared" si="151"/>
        <v>0</v>
      </c>
      <c r="L2402" s="152">
        <v>43060</v>
      </c>
      <c r="N2402" s="161">
        <v>4711</v>
      </c>
      <c r="O2402" s="171">
        <f t="shared" si="154"/>
        <v>416.7</v>
      </c>
      <c r="Q2402" s="181">
        <f t="shared" si="155"/>
        <v>1264.3</v>
      </c>
    </row>
    <row r="2403" spans="1:17">
      <c r="A2403" s="5" t="s">
        <v>879</v>
      </c>
      <c r="C2403" s="119">
        <v>570</v>
      </c>
      <c r="D2403" s="7" t="s">
        <v>733</v>
      </c>
      <c r="F2403" s="8">
        <v>6.6269999999999998</v>
      </c>
      <c r="G2403" s="93">
        <v>47</v>
      </c>
      <c r="H2403" s="4">
        <v>13822</v>
      </c>
      <c r="J2403" s="131">
        <v>13822</v>
      </c>
      <c r="K2403" s="143">
        <f t="shared" si="151"/>
        <v>0</v>
      </c>
      <c r="L2403" s="152">
        <v>43093</v>
      </c>
      <c r="N2403" s="161">
        <v>9397</v>
      </c>
      <c r="O2403" s="171">
        <f t="shared" si="154"/>
        <v>1192.8599999999999</v>
      </c>
      <c r="Q2403" s="181">
        <f t="shared" si="155"/>
        <v>3232.1400000000003</v>
      </c>
    </row>
    <row r="2404" spans="1:17">
      <c r="A2404" s="5" t="s">
        <v>1519</v>
      </c>
      <c r="B2404" s="68" t="s">
        <v>1521</v>
      </c>
      <c r="C2404" s="119">
        <v>571</v>
      </c>
      <c r="D2404" s="7" t="s">
        <v>1520</v>
      </c>
      <c r="F2404" s="8">
        <v>1.5089999999999999</v>
      </c>
      <c r="G2404" s="93">
        <v>8</v>
      </c>
      <c r="H2404" s="4">
        <v>5433</v>
      </c>
      <c r="J2404" s="131">
        <v>5433</v>
      </c>
      <c r="K2404" s="143">
        <f t="shared" si="151"/>
        <v>0</v>
      </c>
      <c r="L2404" s="152">
        <v>43093</v>
      </c>
      <c r="N2404" s="161">
        <v>4897</v>
      </c>
      <c r="O2404" s="171">
        <f t="shared" si="154"/>
        <v>271.62</v>
      </c>
      <c r="Q2404" s="181">
        <f t="shared" si="155"/>
        <v>264.38</v>
      </c>
    </row>
    <row r="2405" spans="1:17">
      <c r="A2405" s="5" t="s">
        <v>987</v>
      </c>
      <c r="C2405" s="119">
        <v>572</v>
      </c>
      <c r="D2405" s="7" t="s">
        <v>540</v>
      </c>
      <c r="F2405" s="8">
        <v>0.98799999999999999</v>
      </c>
      <c r="G2405" s="93">
        <v>7</v>
      </c>
      <c r="H2405" s="4">
        <v>4573</v>
      </c>
      <c r="J2405" s="131">
        <v>2253</v>
      </c>
      <c r="K2405" s="143">
        <f t="shared" si="151"/>
        <v>2320</v>
      </c>
      <c r="L2405" s="152">
        <v>43093</v>
      </c>
      <c r="N2405" s="161">
        <v>3771</v>
      </c>
      <c r="O2405" s="171">
        <f t="shared" si="154"/>
        <v>177.84</v>
      </c>
      <c r="Q2405" s="181">
        <f t="shared" si="155"/>
        <v>624.16</v>
      </c>
    </row>
    <row r="2406" spans="1:17">
      <c r="A2406" s="5" t="s">
        <v>987</v>
      </c>
      <c r="C2406" s="119">
        <v>573</v>
      </c>
      <c r="D2406" s="7" t="s">
        <v>1704</v>
      </c>
      <c r="F2406" s="8">
        <v>5.0030000000000001</v>
      </c>
      <c r="G2406" s="93">
        <v>19</v>
      </c>
      <c r="H2406" s="4">
        <v>8607</v>
      </c>
      <c r="J2406" s="131">
        <v>8607</v>
      </c>
      <c r="K2406" s="143">
        <f t="shared" si="151"/>
        <v>0</v>
      </c>
      <c r="L2406" s="152">
        <v>43093</v>
      </c>
      <c r="N2406" s="161">
        <v>6053</v>
      </c>
      <c r="O2406" s="171">
        <f t="shared" si="154"/>
        <v>900.54</v>
      </c>
      <c r="Q2406" s="181">
        <f t="shared" si="155"/>
        <v>1653.46</v>
      </c>
    </row>
    <row r="2407" spans="1:17">
      <c r="A2407" s="5" t="s">
        <v>1325</v>
      </c>
      <c r="C2407" s="119">
        <v>574</v>
      </c>
      <c r="D2407" s="7" t="s">
        <v>1760</v>
      </c>
      <c r="F2407" s="8">
        <v>4.0540000000000003</v>
      </c>
      <c r="G2407" s="93">
        <v>21</v>
      </c>
      <c r="H2407" s="4">
        <v>10258</v>
      </c>
      <c r="J2407" s="131">
        <v>10258</v>
      </c>
      <c r="K2407" s="143">
        <f t="shared" si="151"/>
        <v>0</v>
      </c>
      <c r="L2407" s="152">
        <v>43096</v>
      </c>
      <c r="N2407" s="161">
        <v>8635</v>
      </c>
      <c r="O2407" s="171">
        <f t="shared" si="154"/>
        <v>729.72</v>
      </c>
      <c r="Q2407" s="181">
        <f t="shared" si="155"/>
        <v>893.28</v>
      </c>
    </row>
    <row r="2408" spans="1:17">
      <c r="A2408" s="5" t="s">
        <v>1325</v>
      </c>
      <c r="C2408" s="119">
        <v>575</v>
      </c>
      <c r="D2408" s="7" t="s">
        <v>1761</v>
      </c>
      <c r="F2408" s="8">
        <v>0.98499999999999999</v>
      </c>
      <c r="G2408" s="93">
        <v>6</v>
      </c>
      <c r="H2408" s="4">
        <v>2246</v>
      </c>
      <c r="J2408" s="131">
        <v>2246</v>
      </c>
      <c r="K2408" s="143">
        <f t="shared" si="151"/>
        <v>0</v>
      </c>
      <c r="L2408" s="152">
        <v>43096</v>
      </c>
      <c r="N2408" s="161">
        <v>1852</v>
      </c>
      <c r="O2408" s="171">
        <f t="shared" si="154"/>
        <v>177.3</v>
      </c>
      <c r="Q2408" s="181">
        <f t="shared" si="155"/>
        <v>216.7</v>
      </c>
    </row>
    <row r="2409" spans="1:17">
      <c r="A2409" s="5" t="s">
        <v>1325</v>
      </c>
      <c r="C2409" s="119">
        <v>576</v>
      </c>
      <c r="D2409" s="7" t="s">
        <v>1761</v>
      </c>
      <c r="F2409" s="8">
        <v>0.216</v>
      </c>
      <c r="G2409" s="93" t="s">
        <v>524</v>
      </c>
      <c r="H2409" s="4">
        <v>2839</v>
      </c>
      <c r="J2409" s="131">
        <v>2839</v>
      </c>
      <c r="K2409" s="143">
        <f t="shared" si="151"/>
        <v>0</v>
      </c>
      <c r="L2409" s="152">
        <v>43096</v>
      </c>
      <c r="N2409" s="161">
        <v>1621</v>
      </c>
      <c r="O2409" s="171">
        <f t="shared" si="154"/>
        <v>38.880000000000003</v>
      </c>
      <c r="Q2409" s="181">
        <f t="shared" si="155"/>
        <v>1179.1199999999999</v>
      </c>
    </row>
    <row r="2410" spans="1:17">
      <c r="A2410" s="5" t="s">
        <v>1325</v>
      </c>
      <c r="C2410" s="119">
        <v>577</v>
      </c>
      <c r="D2410" s="7" t="s">
        <v>1762</v>
      </c>
      <c r="F2410" s="8">
        <v>1.032</v>
      </c>
      <c r="G2410" s="93">
        <v>6</v>
      </c>
      <c r="H2410" s="4">
        <v>2353</v>
      </c>
      <c r="J2410" s="131">
        <v>2353</v>
      </c>
      <c r="K2410" s="143">
        <f t="shared" si="151"/>
        <v>0</v>
      </c>
      <c r="L2410" s="152">
        <v>43096</v>
      </c>
      <c r="N2410" s="161">
        <v>1940</v>
      </c>
      <c r="O2410" s="171">
        <f t="shared" si="154"/>
        <v>185.76</v>
      </c>
      <c r="Q2410" s="181">
        <f t="shared" si="155"/>
        <v>227.24</v>
      </c>
    </row>
    <row r="2411" spans="1:17">
      <c r="A2411" s="5" t="s">
        <v>1325</v>
      </c>
      <c r="C2411" s="119">
        <v>578</v>
      </c>
      <c r="D2411" s="7" t="s">
        <v>1762</v>
      </c>
      <c r="F2411" s="8">
        <v>0.224</v>
      </c>
      <c r="G2411" s="93" t="s">
        <v>524</v>
      </c>
      <c r="H2411" s="4">
        <v>2456</v>
      </c>
      <c r="J2411" s="131">
        <v>2456</v>
      </c>
      <c r="K2411" s="143">
        <f t="shared" si="151"/>
        <v>0</v>
      </c>
      <c r="L2411" s="152">
        <v>43096</v>
      </c>
      <c r="N2411" s="161">
        <v>1283</v>
      </c>
      <c r="O2411" s="171">
        <f t="shared" si="154"/>
        <v>40.32</v>
      </c>
      <c r="Q2411" s="181">
        <f t="shared" si="155"/>
        <v>1132.68</v>
      </c>
    </row>
    <row r="2412" spans="1:17">
      <c r="A2412" s="5" t="s">
        <v>1755</v>
      </c>
      <c r="C2412" s="119">
        <v>579</v>
      </c>
      <c r="D2412" s="7" t="s">
        <v>550</v>
      </c>
      <c r="F2412" s="8">
        <v>6.5510000000000002</v>
      </c>
      <c r="G2412" s="93">
        <v>32</v>
      </c>
      <c r="H2412" s="4">
        <v>30000</v>
      </c>
      <c r="J2412" s="131">
        <v>30000</v>
      </c>
      <c r="K2412" s="143">
        <f t="shared" si="151"/>
        <v>0</v>
      </c>
      <c r="L2412" s="152">
        <v>43096</v>
      </c>
      <c r="N2412" s="161">
        <v>20112</v>
      </c>
      <c r="O2412" s="171">
        <f t="shared" si="154"/>
        <v>1179.18</v>
      </c>
      <c r="Q2412" s="181">
        <f t="shared" si="155"/>
        <v>8708.82</v>
      </c>
    </row>
    <row r="2413" spans="1:17">
      <c r="A2413" s="5" t="s">
        <v>465</v>
      </c>
      <c r="B2413" s="68" t="s">
        <v>1763</v>
      </c>
      <c r="C2413" s="119">
        <v>580</v>
      </c>
      <c r="D2413" s="7" t="s">
        <v>1764</v>
      </c>
      <c r="F2413" s="8">
        <v>1.242</v>
      </c>
      <c r="G2413" s="93">
        <v>5</v>
      </c>
      <c r="H2413" s="4">
        <v>3453</v>
      </c>
      <c r="J2413" s="131">
        <v>3453</v>
      </c>
      <c r="K2413" s="143">
        <f t="shared" si="151"/>
        <v>0</v>
      </c>
      <c r="L2413" s="152">
        <v>43067</v>
      </c>
      <c r="N2413" s="161">
        <v>2955</v>
      </c>
      <c r="O2413" s="171">
        <f t="shared" si="154"/>
        <v>223.56</v>
      </c>
      <c r="Q2413" s="181">
        <f t="shared" si="155"/>
        <v>274.44</v>
      </c>
    </row>
    <row r="2414" spans="1:17">
      <c r="A2414" s="5" t="s">
        <v>465</v>
      </c>
      <c r="B2414" s="68" t="s">
        <v>1763</v>
      </c>
      <c r="C2414" s="119">
        <v>581</v>
      </c>
      <c r="D2414" s="7" t="s">
        <v>1765</v>
      </c>
      <c r="F2414" s="8">
        <v>0.55000000000000004</v>
      </c>
      <c r="G2414" s="93">
        <v>4</v>
      </c>
      <c r="H2414" s="4">
        <v>1530</v>
      </c>
      <c r="J2414" s="131">
        <v>1530</v>
      </c>
      <c r="K2414" s="143">
        <f t="shared" si="151"/>
        <v>0</v>
      </c>
      <c r="L2414" s="152">
        <v>43067</v>
      </c>
      <c r="N2414" s="161">
        <v>1172</v>
      </c>
      <c r="O2414" s="171">
        <f t="shared" si="154"/>
        <v>99.000000000000014</v>
      </c>
      <c r="Q2414" s="181">
        <f t="shared" si="155"/>
        <v>259</v>
      </c>
    </row>
    <row r="2415" spans="1:17">
      <c r="A2415" s="5" t="s">
        <v>1756</v>
      </c>
      <c r="B2415" s="68" t="s">
        <v>1766</v>
      </c>
      <c r="C2415" s="119">
        <v>582</v>
      </c>
      <c r="D2415" s="7" t="s">
        <v>1024</v>
      </c>
      <c r="F2415" s="8">
        <v>4.9630000000000001</v>
      </c>
      <c r="G2415" s="93">
        <v>18</v>
      </c>
      <c r="H2415" s="4">
        <v>8486</v>
      </c>
      <c r="J2415" s="131">
        <v>8486</v>
      </c>
      <c r="K2415" s="143">
        <f t="shared" si="151"/>
        <v>0</v>
      </c>
      <c r="L2415" s="152">
        <v>41243</v>
      </c>
      <c r="N2415" s="161">
        <v>6527</v>
      </c>
      <c r="O2415" s="171">
        <f t="shared" si="154"/>
        <v>893.34</v>
      </c>
      <c r="Q2415" s="181">
        <f t="shared" si="155"/>
        <v>1065.6599999999999</v>
      </c>
    </row>
    <row r="2416" spans="1:17">
      <c r="A2416" s="5" t="s">
        <v>1449</v>
      </c>
      <c r="C2416" s="119">
        <v>583</v>
      </c>
      <c r="D2416" s="7" t="s">
        <v>1767</v>
      </c>
      <c r="F2416" s="8">
        <v>4.0730000000000004</v>
      </c>
      <c r="G2416" s="93">
        <v>16</v>
      </c>
      <c r="H2416" s="4">
        <v>9287</v>
      </c>
      <c r="I2416" s="37"/>
      <c r="J2416" s="131">
        <v>9287</v>
      </c>
      <c r="K2416" s="143">
        <f t="shared" si="151"/>
        <v>0</v>
      </c>
      <c r="L2416" s="152">
        <v>41243</v>
      </c>
      <c r="N2416" s="161">
        <v>7657</v>
      </c>
      <c r="O2416" s="171">
        <f t="shared" si="154"/>
        <v>733.1400000000001</v>
      </c>
      <c r="Q2416" s="181">
        <f t="shared" si="155"/>
        <v>896.8599999999999</v>
      </c>
    </row>
    <row r="2417" spans="1:17">
      <c r="A2417" s="5" t="s">
        <v>1449</v>
      </c>
      <c r="C2417" s="119">
        <v>584</v>
      </c>
      <c r="D2417" s="7" t="s">
        <v>283</v>
      </c>
      <c r="F2417" s="8">
        <v>1.879</v>
      </c>
      <c r="G2417" s="93">
        <v>7</v>
      </c>
      <c r="H2417" s="4">
        <v>4285</v>
      </c>
      <c r="I2417" s="37"/>
      <c r="J2417" s="131">
        <v>4285</v>
      </c>
      <c r="K2417" s="143">
        <f t="shared" si="151"/>
        <v>0</v>
      </c>
      <c r="L2417" s="152">
        <v>41243</v>
      </c>
      <c r="N2417" s="161">
        <v>3532</v>
      </c>
      <c r="O2417" s="171">
        <f t="shared" si="154"/>
        <v>338.22</v>
      </c>
      <c r="Q2417" s="181">
        <f t="shared" si="155"/>
        <v>414.78</v>
      </c>
    </row>
    <row r="2418" spans="1:17">
      <c r="A2418" s="5" t="s">
        <v>94</v>
      </c>
      <c r="C2418" s="119">
        <v>585</v>
      </c>
      <c r="D2418" s="7" t="s">
        <v>1768</v>
      </c>
      <c r="F2418" s="8">
        <v>3.6869999999999998</v>
      </c>
      <c r="G2418" s="93">
        <v>17</v>
      </c>
      <c r="H2418" s="4">
        <v>7596</v>
      </c>
      <c r="J2418" s="131">
        <v>7596</v>
      </c>
      <c r="K2418" s="143">
        <f t="shared" si="151"/>
        <v>0</v>
      </c>
      <c r="L2418" s="152">
        <v>43070</v>
      </c>
      <c r="N2418" s="161">
        <v>5936</v>
      </c>
      <c r="O2418" s="171">
        <f t="shared" si="154"/>
        <v>663.66</v>
      </c>
      <c r="Q2418" s="181">
        <f t="shared" si="155"/>
        <v>996.34</v>
      </c>
    </row>
    <row r="2419" spans="1:17">
      <c r="A2419" s="5" t="s">
        <v>94</v>
      </c>
      <c r="C2419" s="119">
        <v>586</v>
      </c>
      <c r="D2419" s="7" t="s">
        <v>1293</v>
      </c>
      <c r="F2419" s="8">
        <v>1.286</v>
      </c>
      <c r="G2419" s="93">
        <v>5</v>
      </c>
      <c r="H2419" s="4">
        <v>2867</v>
      </c>
      <c r="J2419" s="131">
        <v>2867</v>
      </c>
      <c r="K2419" s="143">
        <f t="shared" si="151"/>
        <v>0</v>
      </c>
      <c r="L2419" s="152">
        <v>43070</v>
      </c>
      <c r="N2419" s="161">
        <v>2353</v>
      </c>
      <c r="O2419" s="171">
        <f t="shared" si="154"/>
        <v>231.48000000000002</v>
      </c>
      <c r="Q2419" s="181">
        <f t="shared" si="155"/>
        <v>282.52</v>
      </c>
    </row>
    <row r="2420" spans="1:17">
      <c r="A2420" s="5" t="s">
        <v>94</v>
      </c>
      <c r="C2420" s="119">
        <v>587</v>
      </c>
      <c r="D2420" s="7" t="s">
        <v>1293</v>
      </c>
      <c r="F2420" s="8">
        <v>0.36199999999999999</v>
      </c>
      <c r="G2420" s="93" t="s">
        <v>524</v>
      </c>
      <c r="H2420" s="4">
        <v>2938</v>
      </c>
      <c r="J2420" s="131">
        <v>2938</v>
      </c>
      <c r="K2420" s="143">
        <f t="shared" si="151"/>
        <v>0</v>
      </c>
      <c r="L2420" s="152">
        <v>43070</v>
      </c>
      <c r="N2420" s="161">
        <v>2463</v>
      </c>
      <c r="O2420" s="171">
        <f t="shared" si="154"/>
        <v>65.16</v>
      </c>
      <c r="Q2420" s="181">
        <f t="shared" si="155"/>
        <v>409.84000000000003</v>
      </c>
    </row>
    <row r="2421" spans="1:17">
      <c r="A2421" s="5" t="s">
        <v>94</v>
      </c>
      <c r="C2421" s="119">
        <v>588</v>
      </c>
      <c r="D2421" s="7" t="s">
        <v>1769</v>
      </c>
      <c r="F2421" s="8">
        <v>1.4810000000000001</v>
      </c>
      <c r="G2421" s="93">
        <v>9</v>
      </c>
      <c r="H2421" s="4">
        <v>3304</v>
      </c>
      <c r="J2421" s="131">
        <v>3304</v>
      </c>
      <c r="K2421" s="143">
        <f t="shared" si="151"/>
        <v>0</v>
      </c>
      <c r="L2421" s="152">
        <v>43070</v>
      </c>
      <c r="N2421" s="161">
        <v>2710</v>
      </c>
      <c r="O2421" s="171">
        <f t="shared" si="154"/>
        <v>266.58000000000004</v>
      </c>
      <c r="Q2421" s="181">
        <f t="shared" si="155"/>
        <v>327.41999999999996</v>
      </c>
    </row>
    <row r="2422" spans="1:17">
      <c r="A2422" s="5" t="s">
        <v>94</v>
      </c>
      <c r="C2422" s="119">
        <v>589</v>
      </c>
      <c r="D2422" s="7" t="s">
        <v>1769</v>
      </c>
      <c r="F2422" s="8">
        <v>0.36199999999999999</v>
      </c>
      <c r="G2422" s="93" t="s">
        <v>524</v>
      </c>
      <c r="H2422" s="4">
        <v>2938</v>
      </c>
      <c r="J2422" s="131">
        <v>2938</v>
      </c>
      <c r="K2422" s="143">
        <f t="shared" si="151"/>
        <v>0</v>
      </c>
      <c r="L2422" s="152">
        <v>43070</v>
      </c>
      <c r="N2422" s="161">
        <v>2463</v>
      </c>
      <c r="O2422" s="171">
        <f t="shared" si="154"/>
        <v>65.16</v>
      </c>
      <c r="Q2422" s="181">
        <f t="shared" si="155"/>
        <v>409.84000000000003</v>
      </c>
    </row>
    <row r="2423" spans="1:17">
      <c r="A2423" s="5" t="s">
        <v>94</v>
      </c>
      <c r="C2423" s="119">
        <v>590</v>
      </c>
      <c r="D2423" s="7" t="s">
        <v>1315</v>
      </c>
      <c r="F2423" s="8">
        <v>1.3819999999999999</v>
      </c>
      <c r="G2423" s="93">
        <v>9</v>
      </c>
      <c r="H2423" s="4">
        <v>5870</v>
      </c>
      <c r="J2423" s="131">
        <v>5870</v>
      </c>
      <c r="K2423" s="143">
        <f t="shared" si="151"/>
        <v>0</v>
      </c>
      <c r="L2423" s="152">
        <v>43070</v>
      </c>
      <c r="N2423" s="161">
        <v>5212</v>
      </c>
      <c r="O2423" s="171">
        <f t="shared" si="154"/>
        <v>248.76</v>
      </c>
      <c r="Q2423" s="181">
        <f t="shared" si="155"/>
        <v>409.24</v>
      </c>
    </row>
    <row r="2424" spans="1:17">
      <c r="A2424" s="5" t="s">
        <v>94</v>
      </c>
      <c r="C2424" s="119">
        <v>591</v>
      </c>
      <c r="D2424" s="7" t="s">
        <v>1273</v>
      </c>
      <c r="F2424" s="8">
        <v>1.492</v>
      </c>
      <c r="G2424" s="93">
        <v>2</v>
      </c>
      <c r="H2424" s="4">
        <v>4373</v>
      </c>
      <c r="J2424" s="131">
        <v>4373</v>
      </c>
      <c r="K2424" s="143">
        <f t="shared" si="151"/>
        <v>0</v>
      </c>
      <c r="L2424" s="152">
        <v>43070</v>
      </c>
      <c r="N2424" s="161">
        <v>3476</v>
      </c>
      <c r="O2424" s="171">
        <f t="shared" si="154"/>
        <v>268.56</v>
      </c>
      <c r="Q2424" s="181">
        <f t="shared" si="155"/>
        <v>628.44000000000005</v>
      </c>
    </row>
    <row r="2425" spans="1:17">
      <c r="A2425" s="5" t="s">
        <v>1325</v>
      </c>
      <c r="C2425" s="119">
        <v>592</v>
      </c>
      <c r="D2425" s="7" t="s">
        <v>1770</v>
      </c>
      <c r="F2425" s="8">
        <v>1.2050000000000001</v>
      </c>
      <c r="G2425" s="93">
        <v>8</v>
      </c>
      <c r="H2425" s="4">
        <v>3048</v>
      </c>
      <c r="J2425" s="131">
        <v>3048</v>
      </c>
      <c r="K2425" s="143">
        <f t="shared" si="151"/>
        <v>0</v>
      </c>
      <c r="L2425" s="152">
        <v>43070</v>
      </c>
      <c r="N2425" s="161">
        <v>2566</v>
      </c>
      <c r="O2425" s="171">
        <f t="shared" si="154"/>
        <v>216.9</v>
      </c>
      <c r="Q2425" s="181">
        <f t="shared" si="155"/>
        <v>265.10000000000002</v>
      </c>
    </row>
    <row r="2426" spans="1:17">
      <c r="A2426" s="5" t="s">
        <v>1325</v>
      </c>
      <c r="C2426" s="119">
        <v>593</v>
      </c>
      <c r="D2426" s="7" t="s">
        <v>1659</v>
      </c>
      <c r="F2426" s="8">
        <v>1.5269999999999999</v>
      </c>
      <c r="G2426" s="93">
        <v>7</v>
      </c>
      <c r="H2426" s="4">
        <v>3862</v>
      </c>
      <c r="J2426" s="131">
        <v>3862</v>
      </c>
      <c r="K2426" s="143">
        <f t="shared" si="151"/>
        <v>0</v>
      </c>
      <c r="L2426" s="152">
        <v>43070</v>
      </c>
      <c r="N2426" s="161">
        <v>3253</v>
      </c>
      <c r="O2426" s="171">
        <f t="shared" si="154"/>
        <v>274.85999999999996</v>
      </c>
      <c r="Q2426" s="181">
        <f t="shared" si="155"/>
        <v>334.14000000000004</v>
      </c>
    </row>
    <row r="2427" spans="1:17">
      <c r="A2427" s="5" t="s">
        <v>34</v>
      </c>
      <c r="C2427" s="119">
        <v>594</v>
      </c>
      <c r="D2427" s="7" t="s">
        <v>621</v>
      </c>
      <c r="F2427" s="8">
        <v>0.88800000000000001</v>
      </c>
      <c r="G2427" s="93">
        <v>2</v>
      </c>
      <c r="H2427" s="4">
        <v>1936</v>
      </c>
      <c r="J2427" s="131">
        <v>1936</v>
      </c>
      <c r="K2427" s="143">
        <f t="shared" si="151"/>
        <v>0</v>
      </c>
      <c r="L2427" s="152">
        <v>43073</v>
      </c>
      <c r="N2427" s="161">
        <v>1670</v>
      </c>
      <c r="O2427" s="171">
        <f t="shared" si="154"/>
        <v>159.84</v>
      </c>
      <c r="Q2427" s="181">
        <f t="shared" si="155"/>
        <v>106.16</v>
      </c>
    </row>
    <row r="2428" spans="1:17">
      <c r="A2428" s="5" t="s">
        <v>412</v>
      </c>
      <c r="C2428" s="119">
        <v>595</v>
      </c>
      <c r="D2428" s="7" t="s">
        <v>1733</v>
      </c>
      <c r="F2428" s="8">
        <v>0.104</v>
      </c>
      <c r="G2428" s="93">
        <v>2</v>
      </c>
      <c r="H2428" s="4">
        <v>0</v>
      </c>
      <c r="J2428" s="131">
        <v>0</v>
      </c>
      <c r="K2428" s="143">
        <f t="shared" ref="K2428:K2491" si="156">H2428-J2428</f>
        <v>0</v>
      </c>
      <c r="L2428" s="152">
        <v>43073</v>
      </c>
      <c r="N2428" s="161">
        <v>262</v>
      </c>
      <c r="O2428" s="171">
        <f t="shared" si="154"/>
        <v>18.72</v>
      </c>
      <c r="Q2428" s="181">
        <f t="shared" si="155"/>
        <v>-280.72000000000003</v>
      </c>
    </row>
    <row r="2429" spans="1:17">
      <c r="A2429" s="5" t="s">
        <v>1757</v>
      </c>
      <c r="C2429" s="119">
        <v>596</v>
      </c>
      <c r="D2429" s="7" t="s">
        <v>1750</v>
      </c>
      <c r="F2429" s="8">
        <v>1.87</v>
      </c>
      <c r="G2429" s="93">
        <v>3</v>
      </c>
      <c r="H2429" s="4">
        <v>10900</v>
      </c>
      <c r="J2429" s="131">
        <v>10900</v>
      </c>
      <c r="K2429" s="143">
        <f t="shared" si="156"/>
        <v>0</v>
      </c>
      <c r="L2429" s="152">
        <v>43073</v>
      </c>
      <c r="N2429" s="161">
        <v>8338</v>
      </c>
      <c r="O2429" s="171">
        <f t="shared" si="154"/>
        <v>336.6</v>
      </c>
      <c r="Q2429" s="181">
        <f t="shared" si="155"/>
        <v>2225.4</v>
      </c>
    </row>
    <row r="2430" spans="1:17">
      <c r="A2430" s="5" t="s">
        <v>1757</v>
      </c>
      <c r="C2430" s="119">
        <v>597</v>
      </c>
      <c r="D2430" s="7" t="s">
        <v>1750</v>
      </c>
      <c r="F2430" s="8">
        <v>1.8220000000000001</v>
      </c>
      <c r="G2430" s="93">
        <v>5</v>
      </c>
      <c r="H2430" s="4">
        <v>4829</v>
      </c>
      <c r="J2430" s="131">
        <v>4829</v>
      </c>
      <c r="K2430" s="143">
        <f t="shared" si="156"/>
        <v>0</v>
      </c>
      <c r="L2430" s="152">
        <v>43073</v>
      </c>
      <c r="N2430" s="161">
        <v>3422</v>
      </c>
      <c r="O2430" s="171">
        <f t="shared" si="154"/>
        <v>327.96000000000004</v>
      </c>
      <c r="Q2430" s="181">
        <f t="shared" si="155"/>
        <v>1079.04</v>
      </c>
    </row>
    <row r="2431" spans="1:17">
      <c r="A2431" s="5" t="s">
        <v>1757</v>
      </c>
      <c r="C2431" s="119">
        <v>598</v>
      </c>
      <c r="D2431" s="7" t="s">
        <v>1750</v>
      </c>
      <c r="F2431" s="8">
        <v>2.9180000000000001</v>
      </c>
      <c r="G2431" s="93" t="s">
        <v>1542</v>
      </c>
      <c r="H2431" s="4">
        <v>20133</v>
      </c>
      <c r="J2431" s="131">
        <v>20133</v>
      </c>
      <c r="K2431" s="143">
        <f t="shared" si="156"/>
        <v>0</v>
      </c>
      <c r="L2431" s="152">
        <v>43073</v>
      </c>
      <c r="N2431" s="161">
        <v>16820</v>
      </c>
      <c r="O2431" s="171">
        <f t="shared" si="154"/>
        <v>525.24</v>
      </c>
      <c r="Q2431" s="181">
        <f t="shared" si="155"/>
        <v>2787.76</v>
      </c>
    </row>
    <row r="2432" spans="1:17">
      <c r="A2432" s="5" t="s">
        <v>1757</v>
      </c>
      <c r="C2432" s="119">
        <v>599</v>
      </c>
      <c r="D2432" s="7" t="s">
        <v>1762</v>
      </c>
      <c r="F2432" s="8">
        <v>2.34</v>
      </c>
      <c r="G2432" s="93">
        <v>8</v>
      </c>
      <c r="H2432" s="4">
        <v>6688</v>
      </c>
      <c r="J2432" s="131">
        <v>6688</v>
      </c>
      <c r="K2432" s="143">
        <f t="shared" si="156"/>
        <v>0</v>
      </c>
      <c r="L2432" s="152">
        <v>43073</v>
      </c>
      <c r="N2432" s="161">
        <v>4400</v>
      </c>
      <c r="O2432" s="171">
        <f t="shared" si="154"/>
        <v>421.2</v>
      </c>
      <c r="Q2432" s="181">
        <f t="shared" si="155"/>
        <v>1866.8</v>
      </c>
    </row>
    <row r="2433" spans="1:17">
      <c r="A2433" s="5" t="s">
        <v>1757</v>
      </c>
      <c r="C2433" s="119">
        <v>600</v>
      </c>
      <c r="D2433" s="7" t="s">
        <v>1762</v>
      </c>
      <c r="F2433" s="8">
        <v>1.7669999999999999</v>
      </c>
      <c r="G2433" s="93" t="s">
        <v>783</v>
      </c>
      <c r="H2433" s="4">
        <v>11484</v>
      </c>
      <c r="J2433" s="131">
        <v>11484</v>
      </c>
      <c r="K2433" s="143">
        <f t="shared" si="156"/>
        <v>0</v>
      </c>
      <c r="L2433" s="152">
        <v>43073</v>
      </c>
      <c r="N2433" s="161">
        <v>10930</v>
      </c>
      <c r="O2433" s="171">
        <f t="shared" si="154"/>
        <v>318.06</v>
      </c>
      <c r="Q2433" s="181">
        <f t="shared" si="155"/>
        <v>235.94</v>
      </c>
    </row>
    <row r="2434" spans="1:17">
      <c r="A2434" s="5" t="s">
        <v>1757</v>
      </c>
      <c r="C2434" s="119">
        <v>601</v>
      </c>
      <c r="D2434" s="7" t="s">
        <v>151</v>
      </c>
      <c r="F2434" s="8">
        <v>9.02</v>
      </c>
      <c r="G2434" s="93">
        <v>47</v>
      </c>
      <c r="H2434" s="4">
        <v>32576</v>
      </c>
      <c r="J2434" s="131">
        <v>32576</v>
      </c>
      <c r="K2434" s="143">
        <f t="shared" si="156"/>
        <v>0</v>
      </c>
      <c r="L2434" s="152">
        <v>43073</v>
      </c>
      <c r="N2434" s="161">
        <v>18447</v>
      </c>
      <c r="O2434" s="171">
        <f t="shared" si="154"/>
        <v>1623.6</v>
      </c>
      <c r="Q2434" s="181">
        <f t="shared" si="155"/>
        <v>12505.4</v>
      </c>
    </row>
    <row r="2435" spans="1:17">
      <c r="A2435" s="5" t="s">
        <v>1757</v>
      </c>
      <c r="C2435" s="119">
        <v>602</v>
      </c>
      <c r="D2435" s="7" t="s">
        <v>459</v>
      </c>
      <c r="F2435" s="8">
        <v>0.39600000000000002</v>
      </c>
      <c r="G2435" s="93">
        <v>1</v>
      </c>
      <c r="H2435" s="4">
        <v>1355</v>
      </c>
      <c r="J2435" s="131">
        <v>1355</v>
      </c>
      <c r="K2435" s="143">
        <f t="shared" si="156"/>
        <v>0</v>
      </c>
      <c r="L2435" s="152">
        <v>43073</v>
      </c>
      <c r="N2435" s="161">
        <v>778</v>
      </c>
      <c r="O2435" s="171">
        <f t="shared" si="154"/>
        <v>71.28</v>
      </c>
      <c r="Q2435" s="181">
        <f t="shared" si="155"/>
        <v>505.72</v>
      </c>
    </row>
    <row r="2436" spans="1:17">
      <c r="A2436" s="5" t="s">
        <v>1757</v>
      </c>
      <c r="C2436" s="119">
        <v>603</v>
      </c>
      <c r="D2436" s="7" t="s">
        <v>429</v>
      </c>
      <c r="F2436" s="8">
        <v>3.282</v>
      </c>
      <c r="G2436" s="93">
        <v>23</v>
      </c>
      <c r="H2436" s="4">
        <v>12870</v>
      </c>
      <c r="J2436" s="131">
        <v>12870</v>
      </c>
      <c r="K2436" s="143">
        <f t="shared" si="156"/>
        <v>0</v>
      </c>
      <c r="L2436" s="152">
        <v>43073</v>
      </c>
      <c r="N2436" s="161">
        <v>7257</v>
      </c>
      <c r="O2436" s="171">
        <f t="shared" si="154"/>
        <v>590.76</v>
      </c>
      <c r="Q2436" s="181">
        <f t="shared" si="155"/>
        <v>5022.24</v>
      </c>
    </row>
    <row r="2437" spans="1:17">
      <c r="A2437" s="5" t="s">
        <v>1757</v>
      </c>
      <c r="C2437" s="119">
        <v>604</v>
      </c>
      <c r="D2437" s="7" t="s">
        <v>184</v>
      </c>
      <c r="F2437" s="8">
        <v>1.889</v>
      </c>
      <c r="G2437" s="93">
        <v>15</v>
      </c>
      <c r="H2437" s="4">
        <v>6460</v>
      </c>
      <c r="J2437" s="131">
        <v>6460</v>
      </c>
      <c r="K2437" s="143">
        <f t="shared" si="156"/>
        <v>0</v>
      </c>
      <c r="L2437" s="152">
        <v>43073</v>
      </c>
      <c r="N2437" s="161">
        <v>4119</v>
      </c>
      <c r="O2437" s="171">
        <f t="shared" si="154"/>
        <v>340.02</v>
      </c>
      <c r="Q2437" s="181">
        <f t="shared" si="155"/>
        <v>2000.98</v>
      </c>
    </row>
    <row r="2438" spans="1:17">
      <c r="A2438" s="5" t="s">
        <v>366</v>
      </c>
      <c r="C2438" s="119">
        <v>605</v>
      </c>
      <c r="D2438" s="7" t="s">
        <v>1761</v>
      </c>
      <c r="F2438" s="8">
        <v>3.1520000000000001</v>
      </c>
      <c r="G2438" s="93">
        <v>4</v>
      </c>
      <c r="H2438" s="4">
        <v>7187</v>
      </c>
      <c r="J2438" s="131">
        <v>7187</v>
      </c>
      <c r="K2438" s="143">
        <f t="shared" si="156"/>
        <v>0</v>
      </c>
      <c r="L2438" s="152">
        <v>43073</v>
      </c>
      <c r="N2438" s="161">
        <v>5925</v>
      </c>
      <c r="O2438" s="171">
        <f t="shared" si="154"/>
        <v>567.36</v>
      </c>
      <c r="Q2438" s="181">
        <f t="shared" si="155"/>
        <v>694.64</v>
      </c>
    </row>
    <row r="2439" spans="1:17">
      <c r="A2439" s="5" t="s">
        <v>890</v>
      </c>
      <c r="C2439" s="119">
        <v>606</v>
      </c>
      <c r="D2439" s="7" t="s">
        <v>630</v>
      </c>
      <c r="F2439" s="8">
        <v>0.52</v>
      </c>
      <c r="G2439" s="93">
        <v>3</v>
      </c>
      <c r="H2439" s="4">
        <v>1435</v>
      </c>
      <c r="J2439" s="131">
        <v>1435</v>
      </c>
      <c r="K2439" s="143">
        <f t="shared" si="156"/>
        <v>0</v>
      </c>
      <c r="L2439" s="152">
        <v>43073</v>
      </c>
      <c r="N2439" s="161">
        <v>1201</v>
      </c>
      <c r="O2439" s="171">
        <f t="shared" si="154"/>
        <v>93.600000000000009</v>
      </c>
      <c r="Q2439" s="181">
        <f t="shared" si="155"/>
        <v>140.39999999999998</v>
      </c>
    </row>
    <row r="2440" spans="1:17">
      <c r="A2440" s="5" t="s">
        <v>1745</v>
      </c>
      <c r="C2440" s="119">
        <v>607</v>
      </c>
      <c r="D2440" s="7" t="s">
        <v>1721</v>
      </c>
      <c r="F2440" s="8">
        <v>0.51200000000000001</v>
      </c>
      <c r="G2440" s="93">
        <v>1</v>
      </c>
      <c r="H2440" s="4">
        <v>1141</v>
      </c>
      <c r="J2440" s="131">
        <v>1141</v>
      </c>
      <c r="K2440" s="143">
        <f t="shared" si="156"/>
        <v>0</v>
      </c>
      <c r="L2440" s="152">
        <v>43073</v>
      </c>
      <c r="N2440" s="161">
        <v>937</v>
      </c>
      <c r="O2440" s="171">
        <f t="shared" si="154"/>
        <v>92.16</v>
      </c>
      <c r="Q2440" s="181">
        <f t="shared" si="155"/>
        <v>111.84</v>
      </c>
    </row>
    <row r="2441" spans="1:17">
      <c r="A2441" s="5" t="s">
        <v>1745</v>
      </c>
      <c r="C2441" s="119">
        <v>608</v>
      </c>
      <c r="D2441" s="7" t="s">
        <v>951</v>
      </c>
      <c r="F2441" s="8">
        <v>0.74099999999999999</v>
      </c>
      <c r="G2441" s="93">
        <v>3</v>
      </c>
      <c r="H2441" s="4">
        <v>1651</v>
      </c>
      <c r="J2441" s="131">
        <v>1651</v>
      </c>
      <c r="K2441" s="143">
        <f t="shared" si="156"/>
        <v>0</v>
      </c>
      <c r="L2441" s="152">
        <v>43073</v>
      </c>
      <c r="N2441" s="161">
        <v>1356</v>
      </c>
      <c r="O2441" s="171">
        <f t="shared" si="154"/>
        <v>133.38</v>
      </c>
      <c r="Q2441" s="181">
        <f t="shared" si="155"/>
        <v>161.62</v>
      </c>
    </row>
    <row r="2442" spans="1:17">
      <c r="A2442" s="5" t="s">
        <v>1325</v>
      </c>
      <c r="C2442" s="119">
        <v>609</v>
      </c>
      <c r="D2442" s="7" t="s">
        <v>621</v>
      </c>
      <c r="F2442" s="8">
        <v>0.21299999999999999</v>
      </c>
      <c r="G2442" s="93">
        <v>1</v>
      </c>
      <c r="H2442" s="4">
        <v>485</v>
      </c>
      <c r="J2442" s="131">
        <v>485</v>
      </c>
      <c r="K2442" s="143">
        <f t="shared" si="156"/>
        <v>0</v>
      </c>
      <c r="L2442" s="152">
        <v>43073</v>
      </c>
      <c r="N2442" s="161">
        <v>400</v>
      </c>
      <c r="O2442" s="171">
        <f t="shared" si="154"/>
        <v>38.339999999999996</v>
      </c>
      <c r="Q2442" s="181">
        <f t="shared" si="155"/>
        <v>46.660000000000004</v>
      </c>
    </row>
    <row r="2443" spans="1:17">
      <c r="A2443" s="60" t="s">
        <v>874</v>
      </c>
      <c r="C2443" s="119">
        <v>610</v>
      </c>
      <c r="D2443" s="7" t="s">
        <v>1771</v>
      </c>
      <c r="F2443" s="8">
        <v>2.2000000000000002</v>
      </c>
      <c r="G2443" s="93">
        <v>7</v>
      </c>
      <c r="H2443" s="4">
        <v>3911</v>
      </c>
      <c r="I2443" s="37"/>
      <c r="J2443" s="131">
        <v>3911</v>
      </c>
      <c r="K2443" s="143">
        <f t="shared" si="156"/>
        <v>0</v>
      </c>
      <c r="L2443" s="152">
        <v>43073</v>
      </c>
      <c r="N2443" s="161">
        <v>2882</v>
      </c>
      <c r="O2443" s="171">
        <f t="shared" si="154"/>
        <v>396.00000000000006</v>
      </c>
      <c r="Q2443" s="181">
        <f t="shared" si="155"/>
        <v>633</v>
      </c>
    </row>
    <row r="2444" spans="1:17">
      <c r="A2444" s="60" t="s">
        <v>874</v>
      </c>
      <c r="C2444" s="119">
        <v>611</v>
      </c>
      <c r="D2444" s="7" t="s">
        <v>576</v>
      </c>
      <c r="F2444" s="8">
        <v>5.0030000000000001</v>
      </c>
      <c r="G2444" s="93">
        <v>25</v>
      </c>
      <c r="H2444" s="4">
        <v>10607</v>
      </c>
      <c r="I2444" s="37"/>
      <c r="J2444" s="131">
        <v>10607</v>
      </c>
      <c r="K2444" s="143">
        <f t="shared" si="156"/>
        <v>0</v>
      </c>
      <c r="L2444" s="152">
        <v>43073</v>
      </c>
      <c r="N2444" s="161">
        <v>8055</v>
      </c>
      <c r="O2444" s="171">
        <f t="shared" si="154"/>
        <v>900.54</v>
      </c>
      <c r="Q2444" s="181">
        <f t="shared" si="155"/>
        <v>1651.46</v>
      </c>
    </row>
    <row r="2445" spans="1:17">
      <c r="A2445" s="60" t="s">
        <v>874</v>
      </c>
      <c r="C2445" s="119">
        <v>612</v>
      </c>
      <c r="D2445" s="7" t="s">
        <v>1395</v>
      </c>
      <c r="F2445" s="8">
        <v>4.2300000000000004</v>
      </c>
      <c r="G2445" s="93">
        <v>22</v>
      </c>
      <c r="H2445" s="4">
        <v>14533</v>
      </c>
      <c r="I2445" s="37"/>
      <c r="J2445" s="131">
        <v>14533</v>
      </c>
      <c r="K2445" s="143">
        <f t="shared" si="156"/>
        <v>0</v>
      </c>
      <c r="L2445" s="152">
        <v>43073</v>
      </c>
      <c r="N2445" s="161">
        <v>11541</v>
      </c>
      <c r="O2445" s="171">
        <f t="shared" si="154"/>
        <v>761.40000000000009</v>
      </c>
      <c r="Q2445" s="181">
        <f t="shared" si="155"/>
        <v>2230.6</v>
      </c>
    </row>
    <row r="2446" spans="1:17">
      <c r="A2446" s="60" t="s">
        <v>874</v>
      </c>
      <c r="C2446" s="119">
        <v>613</v>
      </c>
      <c r="D2446" s="7" t="s">
        <v>543</v>
      </c>
      <c r="F2446" s="8">
        <v>3.3460000000000001</v>
      </c>
      <c r="G2446" s="93">
        <v>16</v>
      </c>
      <c r="H2446" s="4">
        <v>7928</v>
      </c>
      <c r="I2446" s="37"/>
      <c r="J2446" s="131">
        <v>7928</v>
      </c>
      <c r="K2446" s="143">
        <f t="shared" si="156"/>
        <v>0</v>
      </c>
      <c r="L2446" s="152">
        <v>43073</v>
      </c>
      <c r="N2446" s="161">
        <v>6290</v>
      </c>
      <c r="O2446" s="171">
        <f t="shared" si="154"/>
        <v>602.28</v>
      </c>
      <c r="Q2446" s="181">
        <f t="shared" si="155"/>
        <v>1035.72</v>
      </c>
    </row>
    <row r="2447" spans="1:17">
      <c r="A2447" s="60" t="s">
        <v>1759</v>
      </c>
      <c r="C2447" s="119">
        <v>614</v>
      </c>
      <c r="D2447" s="7" t="s">
        <v>546</v>
      </c>
      <c r="F2447" s="8">
        <v>27.236000000000001</v>
      </c>
      <c r="G2447" s="93">
        <v>84</v>
      </c>
      <c r="H2447" s="4">
        <v>46574</v>
      </c>
      <c r="I2447" s="37"/>
      <c r="J2447" s="131">
        <v>46574</v>
      </c>
      <c r="K2447" s="143">
        <f t="shared" si="156"/>
        <v>0</v>
      </c>
      <c r="L2447" s="152">
        <v>43073</v>
      </c>
      <c r="N2447" s="161">
        <v>35680</v>
      </c>
      <c r="O2447" s="171">
        <f t="shared" si="154"/>
        <v>4902.4800000000005</v>
      </c>
      <c r="Q2447" s="181">
        <f t="shared" si="155"/>
        <v>5991.5199999999995</v>
      </c>
    </row>
    <row r="2448" spans="1:17">
      <c r="A2448" s="5" t="s">
        <v>1560</v>
      </c>
      <c r="C2448" s="119">
        <v>615</v>
      </c>
      <c r="D2448" s="7" t="s">
        <v>621</v>
      </c>
      <c r="F2448" s="8">
        <v>0.73099999999999998</v>
      </c>
      <c r="G2448" s="93">
        <v>3</v>
      </c>
      <c r="H2448" s="4">
        <v>1593</v>
      </c>
      <c r="J2448" s="131">
        <v>1593</v>
      </c>
      <c r="K2448" s="143">
        <f t="shared" si="156"/>
        <v>0</v>
      </c>
      <c r="L2448" s="152">
        <v>43073</v>
      </c>
      <c r="N2448" s="161">
        <v>1374</v>
      </c>
      <c r="O2448" s="171">
        <f t="shared" si="154"/>
        <v>131.57999999999998</v>
      </c>
      <c r="Q2448" s="181">
        <f t="shared" si="155"/>
        <v>87.420000000000016</v>
      </c>
    </row>
    <row r="2449" spans="1:17">
      <c r="A2449" s="60" t="s">
        <v>1679</v>
      </c>
      <c r="C2449" s="119">
        <v>616</v>
      </c>
      <c r="D2449" s="7" t="s">
        <v>1772</v>
      </c>
      <c r="F2449" s="8">
        <v>2.4910000000000001</v>
      </c>
      <c r="G2449" s="93">
        <v>12</v>
      </c>
      <c r="H2449" s="4">
        <v>5681</v>
      </c>
      <c r="I2449" s="37"/>
      <c r="J2449" s="131">
        <v>5681</v>
      </c>
      <c r="K2449" s="143">
        <f t="shared" si="156"/>
        <v>0</v>
      </c>
      <c r="L2449" s="152">
        <v>43073</v>
      </c>
      <c r="N2449" s="161">
        <v>4683</v>
      </c>
      <c r="O2449" s="171">
        <f t="shared" si="154"/>
        <v>448.38</v>
      </c>
      <c r="Q2449" s="181">
        <f t="shared" si="155"/>
        <v>549.62</v>
      </c>
    </row>
    <row r="2450" spans="1:17">
      <c r="A2450" s="60" t="s">
        <v>1679</v>
      </c>
      <c r="C2450" s="119">
        <v>617</v>
      </c>
      <c r="D2450" s="7" t="s">
        <v>546</v>
      </c>
      <c r="F2450" s="8">
        <v>3.0910000000000002</v>
      </c>
      <c r="G2450" s="93">
        <v>9</v>
      </c>
      <c r="H2450" s="4">
        <v>5167</v>
      </c>
      <c r="I2450" s="37"/>
      <c r="J2450" s="131">
        <v>5167</v>
      </c>
      <c r="K2450" s="143">
        <f t="shared" si="156"/>
        <v>0</v>
      </c>
      <c r="L2450" s="152">
        <v>43073</v>
      </c>
      <c r="N2450" s="161">
        <v>4049</v>
      </c>
      <c r="O2450" s="171">
        <f t="shared" si="154"/>
        <v>556.38</v>
      </c>
      <c r="Q2450" s="181">
        <f t="shared" si="155"/>
        <v>561.62</v>
      </c>
    </row>
    <row r="2451" spans="1:17">
      <c r="A2451" s="60" t="s">
        <v>1679</v>
      </c>
      <c r="C2451" s="119">
        <v>618</v>
      </c>
      <c r="D2451" s="7" t="s">
        <v>1773</v>
      </c>
      <c r="F2451" s="8">
        <v>2.7559999999999998</v>
      </c>
      <c r="G2451" s="93">
        <v>14</v>
      </c>
      <c r="H2451" s="4">
        <v>6083</v>
      </c>
      <c r="I2451" s="37"/>
      <c r="J2451" s="131">
        <v>6083</v>
      </c>
      <c r="K2451" s="143">
        <f t="shared" si="156"/>
        <v>0</v>
      </c>
      <c r="L2451" s="152">
        <v>43073</v>
      </c>
      <c r="N2451" s="161">
        <v>5181</v>
      </c>
      <c r="O2451" s="171">
        <f t="shared" si="154"/>
        <v>496.08</v>
      </c>
      <c r="Q2451" s="181">
        <f t="shared" si="155"/>
        <v>405.92</v>
      </c>
    </row>
    <row r="2452" spans="1:17">
      <c r="A2452" s="60" t="s">
        <v>1679</v>
      </c>
      <c r="C2452" s="119">
        <v>619</v>
      </c>
      <c r="D2452" s="7" t="s">
        <v>1762</v>
      </c>
      <c r="F2452" s="8">
        <v>1.5289999999999999</v>
      </c>
      <c r="G2452" s="93">
        <v>6</v>
      </c>
      <c r="H2452" s="4">
        <v>3530</v>
      </c>
      <c r="I2452" s="37"/>
      <c r="J2452" s="131">
        <v>3530</v>
      </c>
      <c r="K2452" s="143">
        <f t="shared" si="156"/>
        <v>0</v>
      </c>
      <c r="L2452" s="152">
        <v>43073</v>
      </c>
      <c r="N2452" s="161">
        <v>2874</v>
      </c>
      <c r="O2452" s="171">
        <f t="shared" si="154"/>
        <v>275.21999999999997</v>
      </c>
      <c r="Q2452" s="181">
        <f t="shared" si="155"/>
        <v>380.78000000000003</v>
      </c>
    </row>
    <row r="2453" spans="1:17">
      <c r="A2453" s="5" t="s">
        <v>1325</v>
      </c>
      <c r="C2453" s="119">
        <v>620</v>
      </c>
      <c r="D2453" s="7" t="s">
        <v>1750</v>
      </c>
      <c r="F2453" s="8">
        <v>4.7809999999999997</v>
      </c>
      <c r="G2453" s="93">
        <v>19</v>
      </c>
      <c r="H2453" s="4">
        <v>11200</v>
      </c>
      <c r="J2453" s="131">
        <v>11200</v>
      </c>
      <c r="K2453" s="143">
        <f t="shared" si="156"/>
        <v>0</v>
      </c>
      <c r="L2453" s="152">
        <v>43073</v>
      </c>
      <c r="N2453" s="161">
        <v>8597</v>
      </c>
      <c r="O2453" s="171">
        <f t="shared" si="154"/>
        <v>860.57999999999993</v>
      </c>
      <c r="Q2453" s="181">
        <f t="shared" si="155"/>
        <v>1742.42</v>
      </c>
    </row>
    <row r="2454" spans="1:17">
      <c r="A2454" s="5" t="s">
        <v>1325</v>
      </c>
      <c r="C2454" s="119">
        <v>621</v>
      </c>
      <c r="D2454" s="7" t="s">
        <v>283</v>
      </c>
      <c r="F2454" s="8">
        <v>4.3550000000000004</v>
      </c>
      <c r="G2454" s="93">
        <v>8</v>
      </c>
      <c r="H2454" s="4">
        <v>9929</v>
      </c>
      <c r="J2454" s="131">
        <v>9929</v>
      </c>
      <c r="K2454" s="143">
        <f t="shared" si="156"/>
        <v>0</v>
      </c>
      <c r="L2454" s="152">
        <v>43073</v>
      </c>
      <c r="N2454" s="161">
        <v>7352</v>
      </c>
      <c r="O2454" s="171">
        <f t="shared" si="154"/>
        <v>783.90000000000009</v>
      </c>
      <c r="Q2454" s="181">
        <f t="shared" si="155"/>
        <v>1793.1</v>
      </c>
    </row>
    <row r="2455" spans="1:17">
      <c r="A2455" s="5" t="s">
        <v>1325</v>
      </c>
      <c r="C2455" s="119">
        <v>622</v>
      </c>
      <c r="D2455" s="7" t="s">
        <v>1719</v>
      </c>
      <c r="F2455" s="8">
        <v>0.35499999999999998</v>
      </c>
      <c r="G2455" s="93">
        <v>2</v>
      </c>
      <c r="H2455" s="4">
        <v>899</v>
      </c>
      <c r="J2455" s="131">
        <v>899</v>
      </c>
      <c r="K2455" s="143">
        <f t="shared" si="156"/>
        <v>0</v>
      </c>
      <c r="L2455" s="152">
        <v>43073</v>
      </c>
      <c r="N2455" s="161">
        <v>756</v>
      </c>
      <c r="O2455" s="171">
        <f t="shared" si="154"/>
        <v>63.9</v>
      </c>
      <c r="Q2455" s="181">
        <f t="shared" si="155"/>
        <v>79.099999999999994</v>
      </c>
    </row>
    <row r="2456" spans="1:17">
      <c r="A2456" s="60" t="s">
        <v>1759</v>
      </c>
      <c r="C2456" s="119">
        <v>623</v>
      </c>
      <c r="D2456" s="7" t="s">
        <v>546</v>
      </c>
      <c r="F2456" s="8">
        <v>12.438000000000001</v>
      </c>
      <c r="G2456" s="93">
        <v>32</v>
      </c>
      <c r="H2456" s="4">
        <v>21269</v>
      </c>
      <c r="I2456" s="37"/>
      <c r="J2456" s="131">
        <v>21269</v>
      </c>
      <c r="K2456" s="143">
        <f t="shared" si="156"/>
        <v>0</v>
      </c>
      <c r="L2456" s="152">
        <v>43073</v>
      </c>
      <c r="N2456" s="161">
        <v>16294</v>
      </c>
      <c r="O2456" s="171">
        <f t="shared" si="154"/>
        <v>2238.84</v>
      </c>
      <c r="Q2456" s="181">
        <f t="shared" si="155"/>
        <v>2736.16</v>
      </c>
    </row>
    <row r="2457" spans="1:17">
      <c r="A2457" s="5" t="s">
        <v>1336</v>
      </c>
      <c r="C2457" s="119">
        <v>624</v>
      </c>
      <c r="D2457" s="7" t="s">
        <v>1423</v>
      </c>
      <c r="F2457" s="8">
        <v>0.60699999999999998</v>
      </c>
      <c r="G2457" s="93">
        <v>1</v>
      </c>
      <c r="H2457" s="4">
        <v>1688</v>
      </c>
      <c r="J2457" s="131">
        <v>1688</v>
      </c>
      <c r="K2457" s="143">
        <f t="shared" si="156"/>
        <v>0</v>
      </c>
      <c r="L2457" s="152">
        <v>43073</v>
      </c>
      <c r="N2457" s="161">
        <v>1442</v>
      </c>
      <c r="O2457" s="171">
        <f t="shared" si="154"/>
        <v>109.25999999999999</v>
      </c>
      <c r="Q2457" s="181">
        <f t="shared" si="155"/>
        <v>136.74</v>
      </c>
    </row>
    <row r="2458" spans="1:17">
      <c r="A2458" s="5" t="s">
        <v>1651</v>
      </c>
      <c r="B2458" s="68" t="s">
        <v>1791</v>
      </c>
      <c r="C2458" s="119">
        <v>625</v>
      </c>
      <c r="D2458" s="7" t="s">
        <v>1774</v>
      </c>
      <c r="F2458" s="8">
        <v>0.34599999999999997</v>
      </c>
      <c r="G2458" s="93">
        <v>1</v>
      </c>
      <c r="H2458" s="4">
        <v>1040</v>
      </c>
      <c r="J2458" s="131">
        <v>1040</v>
      </c>
      <c r="K2458" s="143">
        <f t="shared" si="156"/>
        <v>0</v>
      </c>
      <c r="L2458" s="152">
        <v>43073</v>
      </c>
      <c r="N2458" s="161">
        <v>903</v>
      </c>
      <c r="O2458" s="171">
        <f t="shared" si="154"/>
        <v>62.279999999999994</v>
      </c>
      <c r="Q2458" s="181">
        <f t="shared" si="155"/>
        <v>74.72</v>
      </c>
    </row>
    <row r="2459" spans="1:17">
      <c r="A2459" s="5" t="s">
        <v>1578</v>
      </c>
      <c r="C2459" s="119">
        <v>626</v>
      </c>
      <c r="D2459" s="7" t="s">
        <v>461</v>
      </c>
      <c r="F2459" s="8">
        <v>11.2</v>
      </c>
      <c r="G2459" s="93">
        <v>48</v>
      </c>
      <c r="H2459" s="4">
        <v>53350</v>
      </c>
      <c r="I2459" s="37"/>
      <c r="J2459" s="131">
        <v>53350</v>
      </c>
      <c r="K2459" s="143">
        <f t="shared" si="156"/>
        <v>0</v>
      </c>
      <c r="L2459" s="152">
        <v>43073</v>
      </c>
      <c r="N2459" s="161">
        <v>36300</v>
      </c>
      <c r="O2459" s="171">
        <f t="shared" si="154"/>
        <v>2015.9999999999998</v>
      </c>
      <c r="Q2459" s="181">
        <f t="shared" si="155"/>
        <v>15034</v>
      </c>
    </row>
    <row r="2460" spans="1:17">
      <c r="A2460" s="5" t="s">
        <v>1775</v>
      </c>
      <c r="B2460" s="68" t="s">
        <v>1776</v>
      </c>
      <c r="C2460" s="119">
        <v>626</v>
      </c>
      <c r="D2460" s="7" t="s">
        <v>1771</v>
      </c>
      <c r="F2460" s="8">
        <v>4.0119999999999996</v>
      </c>
      <c r="G2460" s="93">
        <v>12</v>
      </c>
      <c r="H2460" s="4">
        <v>8426</v>
      </c>
      <c r="J2460" s="131">
        <v>8426</v>
      </c>
      <c r="K2460" s="143">
        <f t="shared" si="156"/>
        <v>0</v>
      </c>
      <c r="L2460" s="152">
        <v>43073</v>
      </c>
      <c r="N2460" s="161">
        <v>5255</v>
      </c>
      <c r="O2460" s="171">
        <f t="shared" si="154"/>
        <v>722.16</v>
      </c>
      <c r="Q2460" s="181">
        <f t="shared" si="155"/>
        <v>2448.84</v>
      </c>
    </row>
    <row r="2461" spans="1:17">
      <c r="A2461" s="5" t="s">
        <v>1336</v>
      </c>
      <c r="C2461" s="119">
        <v>627</v>
      </c>
      <c r="D2461" s="7" t="s">
        <v>621</v>
      </c>
      <c r="F2461" s="8">
        <v>4.0149999999999997</v>
      </c>
      <c r="G2461" s="93">
        <v>9</v>
      </c>
      <c r="H2461" s="4">
        <v>9154</v>
      </c>
      <c r="J2461" s="131">
        <v>9154</v>
      </c>
      <c r="K2461" s="143">
        <f t="shared" si="156"/>
        <v>0</v>
      </c>
      <c r="L2461" s="152">
        <v>43073</v>
      </c>
      <c r="N2461" s="161">
        <v>7548</v>
      </c>
      <c r="O2461" s="171">
        <f t="shared" ref="O2461:O2524" si="157">F2461*180</f>
        <v>722.69999999999993</v>
      </c>
      <c r="Q2461" s="181">
        <f t="shared" ref="Q2461:Q2524" si="158">SUM(H2461-N2461-O2461-P2461)</f>
        <v>883.30000000000007</v>
      </c>
    </row>
    <row r="2462" spans="1:17">
      <c r="A2462" s="5" t="s">
        <v>987</v>
      </c>
      <c r="C2462" s="119">
        <v>629</v>
      </c>
      <c r="D2462" s="7" t="s">
        <v>283</v>
      </c>
      <c r="F2462" s="8">
        <v>1.4550000000000001</v>
      </c>
      <c r="G2462" s="93">
        <v>6</v>
      </c>
      <c r="H2462" s="4">
        <v>3318</v>
      </c>
      <c r="I2462" s="37"/>
      <c r="J2462" s="131">
        <v>3318</v>
      </c>
      <c r="K2462" s="143">
        <f t="shared" si="156"/>
        <v>0</v>
      </c>
      <c r="L2462" s="152">
        <v>43073</v>
      </c>
      <c r="N2462" s="161">
        <v>2735</v>
      </c>
      <c r="O2462" s="171">
        <f t="shared" si="157"/>
        <v>261.90000000000003</v>
      </c>
      <c r="Q2462" s="181">
        <f t="shared" si="158"/>
        <v>321.09999999999997</v>
      </c>
    </row>
    <row r="2463" spans="1:17">
      <c r="A2463" s="5" t="s">
        <v>987</v>
      </c>
      <c r="C2463" s="119">
        <v>630</v>
      </c>
      <c r="D2463" s="7" t="s">
        <v>1777</v>
      </c>
      <c r="F2463" s="8">
        <v>2.0209999999999999</v>
      </c>
      <c r="G2463" s="93">
        <v>12</v>
      </c>
      <c r="H2463" s="4">
        <v>4609</v>
      </c>
      <c r="I2463" s="37"/>
      <c r="J2463" s="131">
        <v>4609</v>
      </c>
      <c r="K2463" s="143">
        <f t="shared" si="156"/>
        <v>0</v>
      </c>
      <c r="L2463" s="152">
        <v>43073</v>
      </c>
      <c r="N2463" s="161">
        <v>3800</v>
      </c>
      <c r="O2463" s="171">
        <f t="shared" si="157"/>
        <v>363.78</v>
      </c>
      <c r="Q2463" s="181">
        <f t="shared" si="158"/>
        <v>445.22</v>
      </c>
    </row>
    <row r="2464" spans="1:17">
      <c r="A2464" s="5" t="s">
        <v>730</v>
      </c>
      <c r="C2464" s="119">
        <v>631</v>
      </c>
      <c r="D2464" s="7" t="s">
        <v>1544</v>
      </c>
      <c r="F2464" s="8">
        <v>5.38</v>
      </c>
      <c r="G2464" s="93">
        <v>2</v>
      </c>
      <c r="H2464" s="4">
        <v>13180</v>
      </c>
      <c r="J2464" s="131">
        <v>13180</v>
      </c>
      <c r="K2464" s="143">
        <f t="shared" si="156"/>
        <v>0</v>
      </c>
      <c r="L2464" s="152">
        <v>43073</v>
      </c>
      <c r="N2464" s="161">
        <v>11029</v>
      </c>
      <c r="O2464" s="171">
        <f t="shared" si="157"/>
        <v>968.4</v>
      </c>
      <c r="Q2464" s="181">
        <f t="shared" si="158"/>
        <v>1182.5999999999999</v>
      </c>
    </row>
    <row r="2465" spans="1:17">
      <c r="A2465" s="5" t="s">
        <v>730</v>
      </c>
      <c r="C2465" s="119">
        <v>632</v>
      </c>
      <c r="D2465" s="7" t="s">
        <v>1778</v>
      </c>
      <c r="F2465" s="8">
        <v>3.3439999999999999</v>
      </c>
      <c r="G2465" s="93">
        <v>11</v>
      </c>
      <c r="H2465" s="4">
        <v>7625</v>
      </c>
      <c r="J2465" s="131">
        <v>7625</v>
      </c>
      <c r="K2465" s="143">
        <f t="shared" si="156"/>
        <v>0</v>
      </c>
      <c r="L2465" s="152">
        <v>43073</v>
      </c>
      <c r="N2465" s="161">
        <v>6286</v>
      </c>
      <c r="O2465" s="171">
        <f t="shared" si="157"/>
        <v>601.91999999999996</v>
      </c>
      <c r="Q2465" s="181">
        <f t="shared" si="158"/>
        <v>737.08</v>
      </c>
    </row>
    <row r="2466" spans="1:17">
      <c r="A2466" s="5" t="s">
        <v>987</v>
      </c>
      <c r="C2466" s="119">
        <v>633</v>
      </c>
      <c r="D2466" s="7" t="s">
        <v>1351</v>
      </c>
      <c r="F2466" s="8">
        <v>3.153</v>
      </c>
      <c r="G2466" s="93">
        <v>18</v>
      </c>
      <c r="H2466" s="4">
        <v>7030</v>
      </c>
      <c r="J2466" s="131">
        <v>7030</v>
      </c>
      <c r="K2466" s="143">
        <f t="shared" si="156"/>
        <v>0</v>
      </c>
      <c r="L2466" s="152">
        <v>43073</v>
      </c>
      <c r="N2466" s="161">
        <v>5770</v>
      </c>
      <c r="O2466" s="171">
        <f t="shared" si="157"/>
        <v>567.54</v>
      </c>
      <c r="Q2466" s="181">
        <f t="shared" si="158"/>
        <v>692.46</v>
      </c>
    </row>
    <row r="2467" spans="1:17">
      <c r="A2467" s="5" t="s">
        <v>1756</v>
      </c>
      <c r="C2467" s="119">
        <v>634</v>
      </c>
      <c r="D2467" s="7" t="s">
        <v>1024</v>
      </c>
      <c r="F2467" s="8">
        <v>0.40300000000000002</v>
      </c>
      <c r="G2467" s="93">
        <v>2</v>
      </c>
      <c r="H2467" s="4">
        <v>690</v>
      </c>
      <c r="J2467" s="131">
        <v>690</v>
      </c>
      <c r="K2467" s="143">
        <f t="shared" si="156"/>
        <v>0</v>
      </c>
      <c r="L2467" s="152">
        <v>43073</v>
      </c>
      <c r="N2467" s="161">
        <v>528</v>
      </c>
      <c r="O2467" s="171">
        <f t="shared" si="157"/>
        <v>72.540000000000006</v>
      </c>
      <c r="Q2467" s="181">
        <f t="shared" si="158"/>
        <v>89.46</v>
      </c>
    </row>
    <row r="2468" spans="1:17">
      <c r="A2468" s="5" t="s">
        <v>1144</v>
      </c>
      <c r="B2468" s="68" t="s">
        <v>1779</v>
      </c>
      <c r="C2468" s="119">
        <v>635</v>
      </c>
      <c r="D2468" s="7" t="s">
        <v>1780</v>
      </c>
      <c r="F2468" s="8">
        <v>3.831</v>
      </c>
      <c r="G2468" s="93">
        <v>8</v>
      </c>
      <c r="H2468" s="4">
        <v>9219</v>
      </c>
      <c r="J2468" s="131">
        <v>9219</v>
      </c>
      <c r="K2468" s="143">
        <f t="shared" si="156"/>
        <v>0</v>
      </c>
      <c r="L2468" s="152">
        <v>43082</v>
      </c>
      <c r="N2468" s="161">
        <v>7535</v>
      </c>
      <c r="O2468" s="171">
        <f t="shared" si="157"/>
        <v>689.58</v>
      </c>
      <c r="Q2468" s="181">
        <f t="shared" si="158"/>
        <v>994.42</v>
      </c>
    </row>
    <row r="2469" spans="1:17">
      <c r="A2469" s="5" t="s">
        <v>1144</v>
      </c>
      <c r="B2469" s="68" t="s">
        <v>1779</v>
      </c>
      <c r="C2469" s="119">
        <v>636</v>
      </c>
      <c r="D2469" s="7" t="s">
        <v>1261</v>
      </c>
      <c r="F2469" s="8">
        <v>2.3639999999999999</v>
      </c>
      <c r="G2469" s="93">
        <v>11</v>
      </c>
      <c r="H2469" s="4">
        <v>4493</v>
      </c>
      <c r="J2469" s="131">
        <v>4493</v>
      </c>
      <c r="K2469" s="143">
        <f t="shared" si="156"/>
        <v>0</v>
      </c>
      <c r="L2469" s="152">
        <v>43082</v>
      </c>
      <c r="N2469" s="161">
        <v>3446</v>
      </c>
      <c r="O2469" s="171">
        <f t="shared" si="157"/>
        <v>425.52</v>
      </c>
      <c r="Q2469" s="181">
        <f t="shared" si="158"/>
        <v>621.48</v>
      </c>
    </row>
    <row r="2470" spans="1:17">
      <c r="A2470" s="5" t="s">
        <v>34</v>
      </c>
      <c r="C2470" s="119">
        <v>637</v>
      </c>
      <c r="D2470" s="7" t="s">
        <v>1781</v>
      </c>
      <c r="F2470" s="8">
        <v>4.2889999999999997</v>
      </c>
      <c r="G2470" s="93">
        <v>15</v>
      </c>
      <c r="H2470" s="4">
        <v>6905</v>
      </c>
      <c r="J2470" s="131">
        <v>6905</v>
      </c>
      <c r="K2470" s="143">
        <f t="shared" si="156"/>
        <v>0</v>
      </c>
      <c r="L2470" s="152">
        <v>43082</v>
      </c>
      <c r="N2470" s="161">
        <v>5618</v>
      </c>
      <c r="O2470" s="171">
        <f t="shared" si="157"/>
        <v>772.02</v>
      </c>
      <c r="Q2470" s="181">
        <f t="shared" si="158"/>
        <v>514.98</v>
      </c>
    </row>
    <row r="2471" spans="1:17">
      <c r="A2471" s="5" t="s">
        <v>34</v>
      </c>
      <c r="C2471" s="119">
        <v>638</v>
      </c>
      <c r="D2471" s="7" t="s">
        <v>601</v>
      </c>
      <c r="F2471" s="8">
        <v>2.9009999999999998</v>
      </c>
      <c r="G2471" s="93">
        <v>9</v>
      </c>
      <c r="H2471" s="4">
        <v>6179</v>
      </c>
      <c r="J2471" s="131">
        <v>6179</v>
      </c>
      <c r="K2471" s="143">
        <f t="shared" si="156"/>
        <v>0</v>
      </c>
      <c r="L2471" s="152">
        <v>43082</v>
      </c>
      <c r="N2471" s="161">
        <v>5308</v>
      </c>
      <c r="O2471" s="171">
        <f t="shared" si="157"/>
        <v>522.17999999999995</v>
      </c>
      <c r="Q2471" s="181">
        <f t="shared" si="158"/>
        <v>348.82000000000005</v>
      </c>
    </row>
    <row r="2472" spans="1:17">
      <c r="A2472" s="5" t="s">
        <v>34</v>
      </c>
      <c r="C2472" s="119">
        <v>639</v>
      </c>
      <c r="D2472" s="7" t="s">
        <v>1782</v>
      </c>
      <c r="F2472" s="8">
        <v>1.988</v>
      </c>
      <c r="G2472" s="93">
        <v>12</v>
      </c>
      <c r="H2472" s="4">
        <v>4235</v>
      </c>
      <c r="J2472" s="131">
        <v>4235</v>
      </c>
      <c r="K2472" s="143">
        <f t="shared" si="156"/>
        <v>0</v>
      </c>
      <c r="L2472" s="152">
        <v>43082</v>
      </c>
      <c r="N2472" s="161">
        <v>3638</v>
      </c>
      <c r="O2472" s="171">
        <f t="shared" si="157"/>
        <v>357.84</v>
      </c>
      <c r="Q2472" s="181">
        <f t="shared" si="158"/>
        <v>239.16000000000003</v>
      </c>
    </row>
    <row r="2473" spans="1:17">
      <c r="A2473" s="5" t="s">
        <v>34</v>
      </c>
      <c r="C2473" s="119">
        <v>640</v>
      </c>
      <c r="D2473" s="7" t="s">
        <v>601</v>
      </c>
      <c r="F2473" s="8">
        <v>0.53900000000000003</v>
      </c>
      <c r="G2473" s="93" t="s">
        <v>524</v>
      </c>
      <c r="H2473" s="4">
        <v>3232</v>
      </c>
      <c r="J2473" s="131">
        <v>3232</v>
      </c>
      <c r="K2473" s="143">
        <f t="shared" si="156"/>
        <v>0</v>
      </c>
      <c r="L2473" s="152">
        <v>43082</v>
      </c>
      <c r="N2473" s="161">
        <v>2937</v>
      </c>
      <c r="O2473" s="171">
        <f t="shared" si="157"/>
        <v>97.02000000000001</v>
      </c>
      <c r="Q2473" s="181">
        <f t="shared" si="158"/>
        <v>197.98</v>
      </c>
    </row>
    <row r="2474" spans="1:17">
      <c r="A2474" s="5" t="s">
        <v>34</v>
      </c>
      <c r="C2474" s="119">
        <v>641</v>
      </c>
      <c r="D2474" s="7" t="s">
        <v>1782</v>
      </c>
      <c r="F2474" s="8">
        <v>0.34899999999999998</v>
      </c>
      <c r="G2474" s="93" t="s">
        <v>524</v>
      </c>
      <c r="H2474" s="4">
        <v>2635</v>
      </c>
      <c r="J2474" s="131">
        <v>2635</v>
      </c>
      <c r="K2474" s="143">
        <f t="shared" si="156"/>
        <v>0</v>
      </c>
      <c r="L2474" s="152">
        <v>43082</v>
      </c>
      <c r="N2474" s="161">
        <v>2392</v>
      </c>
      <c r="O2474" s="171">
        <f t="shared" si="157"/>
        <v>62.819999999999993</v>
      </c>
      <c r="Q2474" s="181">
        <f t="shared" si="158"/>
        <v>180.18</v>
      </c>
    </row>
    <row r="2475" spans="1:17">
      <c r="A2475" s="5" t="s">
        <v>1507</v>
      </c>
      <c r="B2475" s="68" t="s">
        <v>1783</v>
      </c>
      <c r="C2475" s="119">
        <v>642</v>
      </c>
      <c r="D2475" s="7" t="s">
        <v>1784</v>
      </c>
      <c r="F2475" s="8">
        <v>1.6060000000000001</v>
      </c>
      <c r="G2475" s="93">
        <v>10</v>
      </c>
      <c r="H2475" s="4">
        <v>4257</v>
      </c>
      <c r="J2475" s="131">
        <v>4257</v>
      </c>
      <c r="K2475" s="143">
        <f t="shared" si="156"/>
        <v>0</v>
      </c>
      <c r="L2475" s="152">
        <v>43082</v>
      </c>
      <c r="N2475" s="161">
        <v>3613</v>
      </c>
      <c r="O2475" s="171">
        <f t="shared" si="157"/>
        <v>289.08000000000004</v>
      </c>
      <c r="Q2475" s="181">
        <f t="shared" si="158"/>
        <v>354.91999999999996</v>
      </c>
    </row>
    <row r="2476" spans="1:17">
      <c r="A2476" s="5" t="s">
        <v>1507</v>
      </c>
      <c r="B2476" s="68" t="s">
        <v>1783</v>
      </c>
      <c r="C2476" s="119">
        <v>643</v>
      </c>
      <c r="D2476" s="7" t="s">
        <v>621</v>
      </c>
      <c r="F2476" s="8">
        <v>0.42399999999999999</v>
      </c>
      <c r="G2476" s="93">
        <v>2</v>
      </c>
      <c r="H2476" s="4">
        <v>966</v>
      </c>
      <c r="J2476" s="131">
        <v>966</v>
      </c>
      <c r="K2476" s="143">
        <f t="shared" si="156"/>
        <v>0</v>
      </c>
      <c r="L2476" s="152">
        <v>43082</v>
      </c>
      <c r="N2476" s="161">
        <v>797</v>
      </c>
      <c r="O2476" s="171">
        <f t="shared" si="157"/>
        <v>76.319999999999993</v>
      </c>
      <c r="Q2476" s="181">
        <f t="shared" si="158"/>
        <v>92.68</v>
      </c>
    </row>
    <row r="2477" spans="1:17">
      <c r="A2477" s="5" t="s">
        <v>1785</v>
      </c>
      <c r="B2477" s="68" t="s">
        <v>1786</v>
      </c>
      <c r="C2477" s="119">
        <v>644</v>
      </c>
      <c r="D2477" s="7" t="s">
        <v>646</v>
      </c>
      <c r="F2477" s="8">
        <v>4.8730000000000002</v>
      </c>
      <c r="G2477" s="93">
        <v>23</v>
      </c>
      <c r="H2477" s="4">
        <v>14619</v>
      </c>
      <c r="J2477" s="131">
        <v>14619</v>
      </c>
      <c r="K2477" s="143">
        <f t="shared" si="156"/>
        <v>0</v>
      </c>
      <c r="L2477" s="152">
        <v>43082</v>
      </c>
      <c r="N2477" s="161">
        <v>8917</v>
      </c>
      <c r="O2477" s="171">
        <f t="shared" si="157"/>
        <v>877.14</v>
      </c>
      <c r="Q2477" s="181">
        <f t="shared" si="158"/>
        <v>4824.8599999999997</v>
      </c>
    </row>
    <row r="2478" spans="1:17">
      <c r="A2478" s="5" t="s">
        <v>1787</v>
      </c>
      <c r="B2478" s="68" t="s">
        <v>1788</v>
      </c>
      <c r="C2478" s="119">
        <v>645</v>
      </c>
      <c r="D2478" s="7" t="s">
        <v>1789</v>
      </c>
      <c r="F2478" s="8">
        <v>0.42499999999999999</v>
      </c>
      <c r="G2478" s="93">
        <v>2</v>
      </c>
      <c r="H2478" s="4">
        <v>977</v>
      </c>
      <c r="J2478" s="131">
        <v>977</v>
      </c>
      <c r="K2478" s="143">
        <f t="shared" si="156"/>
        <v>0</v>
      </c>
      <c r="L2478" s="152">
        <v>43082</v>
      </c>
      <c r="N2478" s="161">
        <v>556</v>
      </c>
      <c r="O2478" s="171">
        <f t="shared" si="157"/>
        <v>76.5</v>
      </c>
      <c r="Q2478" s="181">
        <f t="shared" si="158"/>
        <v>344.5</v>
      </c>
    </row>
    <row r="2479" spans="1:17">
      <c r="A2479" s="5" t="s">
        <v>1560</v>
      </c>
      <c r="C2479" s="119">
        <v>646</v>
      </c>
      <c r="K2479" s="143">
        <f t="shared" si="156"/>
        <v>0</v>
      </c>
      <c r="O2479" s="171">
        <f t="shared" si="157"/>
        <v>0</v>
      </c>
      <c r="Q2479" s="181">
        <f t="shared" si="158"/>
        <v>0</v>
      </c>
    </row>
    <row r="2480" spans="1:17">
      <c r="A2480" s="5" t="s">
        <v>1325</v>
      </c>
      <c r="C2480" s="119">
        <v>647</v>
      </c>
      <c r="K2480" s="143">
        <f t="shared" si="156"/>
        <v>0</v>
      </c>
      <c r="O2480" s="171">
        <f t="shared" si="157"/>
        <v>0</v>
      </c>
      <c r="Q2480" s="181">
        <f t="shared" si="158"/>
        <v>0</v>
      </c>
    </row>
    <row r="2481" spans="1:17">
      <c r="A2481" s="5" t="s">
        <v>874</v>
      </c>
      <c r="C2481" s="116">
        <v>648</v>
      </c>
      <c r="H2481" s="4">
        <v>790</v>
      </c>
      <c r="K2481" s="143">
        <f t="shared" si="156"/>
        <v>790</v>
      </c>
      <c r="O2481" s="171">
        <f t="shared" si="157"/>
        <v>0</v>
      </c>
      <c r="Q2481" s="181">
        <f t="shared" si="158"/>
        <v>790</v>
      </c>
    </row>
    <row r="2482" spans="1:17">
      <c r="A2482" s="5" t="s">
        <v>1790</v>
      </c>
      <c r="C2482" s="119">
        <v>649</v>
      </c>
      <c r="K2482" s="143">
        <f t="shared" si="156"/>
        <v>0</v>
      </c>
      <c r="O2482" s="171">
        <f t="shared" si="157"/>
        <v>0</v>
      </c>
      <c r="Q2482" s="181">
        <f t="shared" si="158"/>
        <v>0</v>
      </c>
    </row>
    <row r="2483" spans="1:17">
      <c r="A2483" s="60" t="s">
        <v>1477</v>
      </c>
      <c r="C2483" s="119">
        <v>650</v>
      </c>
      <c r="K2483" s="143">
        <f t="shared" si="156"/>
        <v>0</v>
      </c>
      <c r="O2483" s="171">
        <f t="shared" si="157"/>
        <v>0</v>
      </c>
      <c r="Q2483" s="181">
        <f t="shared" si="158"/>
        <v>0</v>
      </c>
    </row>
    <row r="2484" spans="1:17">
      <c r="A2484" s="5" t="s">
        <v>921</v>
      </c>
      <c r="C2484" s="119">
        <v>651</v>
      </c>
      <c r="K2484" s="143">
        <f t="shared" si="156"/>
        <v>0</v>
      </c>
      <c r="O2484" s="171">
        <f t="shared" si="157"/>
        <v>0</v>
      </c>
      <c r="Q2484" s="181">
        <f t="shared" si="158"/>
        <v>0</v>
      </c>
    </row>
    <row r="2485" spans="1:17">
      <c r="A2485" s="5" t="s">
        <v>921</v>
      </c>
      <c r="C2485" s="119">
        <v>652</v>
      </c>
      <c r="K2485" s="143">
        <f t="shared" si="156"/>
        <v>0</v>
      </c>
      <c r="O2485" s="171">
        <f t="shared" si="157"/>
        <v>0</v>
      </c>
      <c r="Q2485" s="181">
        <f t="shared" si="158"/>
        <v>0</v>
      </c>
    </row>
    <row r="2486" spans="1:17">
      <c r="A2486" s="5" t="s">
        <v>1757</v>
      </c>
      <c r="C2486" s="119">
        <v>653</v>
      </c>
      <c r="K2486" s="143">
        <f t="shared" si="156"/>
        <v>0</v>
      </c>
      <c r="O2486" s="171">
        <f t="shared" si="157"/>
        <v>0</v>
      </c>
      <c r="Q2486" s="181">
        <f t="shared" si="158"/>
        <v>0</v>
      </c>
    </row>
    <row r="2487" spans="1:17">
      <c r="A2487" s="5" t="s">
        <v>1679</v>
      </c>
      <c r="C2487" s="119">
        <v>654</v>
      </c>
      <c r="K2487" s="143">
        <f t="shared" si="156"/>
        <v>0</v>
      </c>
      <c r="O2487" s="171">
        <f t="shared" si="157"/>
        <v>0</v>
      </c>
      <c r="Q2487" s="181">
        <f t="shared" si="158"/>
        <v>0</v>
      </c>
    </row>
    <row r="2488" spans="1:17">
      <c r="A2488" s="5" t="s">
        <v>1757</v>
      </c>
      <c r="C2488" s="119">
        <v>655</v>
      </c>
      <c r="K2488" s="143">
        <f t="shared" si="156"/>
        <v>0</v>
      </c>
      <c r="O2488" s="171">
        <f t="shared" si="157"/>
        <v>0</v>
      </c>
      <c r="Q2488" s="181">
        <f t="shared" si="158"/>
        <v>0</v>
      </c>
    </row>
    <row r="2489" spans="1:17">
      <c r="A2489" s="5" t="s">
        <v>1679</v>
      </c>
      <c r="C2489" s="119">
        <v>656</v>
      </c>
      <c r="K2489" s="143">
        <f t="shared" si="156"/>
        <v>0</v>
      </c>
      <c r="O2489" s="171">
        <f t="shared" si="157"/>
        <v>0</v>
      </c>
      <c r="Q2489" s="181">
        <f t="shared" si="158"/>
        <v>0</v>
      </c>
    </row>
    <row r="2490" spans="1:17">
      <c r="A2490" s="5" t="s">
        <v>1679</v>
      </c>
      <c r="C2490" s="119">
        <v>657</v>
      </c>
      <c r="K2490" s="143">
        <f t="shared" si="156"/>
        <v>0</v>
      </c>
      <c r="O2490" s="171">
        <f t="shared" si="157"/>
        <v>0</v>
      </c>
      <c r="Q2490" s="181">
        <f t="shared" si="158"/>
        <v>0</v>
      </c>
    </row>
    <row r="2491" spans="1:17">
      <c r="A2491" s="5" t="s">
        <v>1679</v>
      </c>
      <c r="C2491" s="119">
        <v>658</v>
      </c>
      <c r="K2491" s="143">
        <f t="shared" si="156"/>
        <v>0</v>
      </c>
      <c r="O2491" s="171">
        <f t="shared" si="157"/>
        <v>0</v>
      </c>
      <c r="Q2491" s="181">
        <f t="shared" si="158"/>
        <v>0</v>
      </c>
    </row>
    <row r="2492" spans="1:17">
      <c r="A2492" s="5" t="s">
        <v>1745</v>
      </c>
      <c r="C2492" s="119">
        <v>659</v>
      </c>
      <c r="K2492" s="143">
        <f t="shared" ref="K2492:K2555" si="159">H2492-J2492</f>
        <v>0</v>
      </c>
      <c r="O2492" s="171">
        <f t="shared" si="157"/>
        <v>0</v>
      </c>
      <c r="Q2492" s="181">
        <f t="shared" si="158"/>
        <v>0</v>
      </c>
    </row>
    <row r="2493" spans="1:17">
      <c r="A2493" s="5" t="s">
        <v>1745</v>
      </c>
      <c r="C2493" s="119">
        <v>660</v>
      </c>
      <c r="K2493" s="143">
        <f t="shared" si="159"/>
        <v>0</v>
      </c>
      <c r="O2493" s="171">
        <f t="shared" si="157"/>
        <v>0</v>
      </c>
      <c r="Q2493" s="181">
        <f t="shared" si="158"/>
        <v>0</v>
      </c>
    </row>
    <row r="2494" spans="1:17">
      <c r="A2494" s="60" t="s">
        <v>874</v>
      </c>
      <c r="C2494" s="119">
        <v>661</v>
      </c>
      <c r="K2494" s="143">
        <f t="shared" si="159"/>
        <v>0</v>
      </c>
      <c r="O2494" s="171">
        <f t="shared" si="157"/>
        <v>0</v>
      </c>
      <c r="Q2494" s="181">
        <f t="shared" si="158"/>
        <v>0</v>
      </c>
    </row>
    <row r="2495" spans="1:17">
      <c r="A2495" s="60" t="s">
        <v>874</v>
      </c>
      <c r="C2495" s="119">
        <v>662</v>
      </c>
      <c r="K2495" s="143">
        <f t="shared" si="159"/>
        <v>0</v>
      </c>
      <c r="O2495" s="171">
        <f t="shared" si="157"/>
        <v>0</v>
      </c>
      <c r="Q2495" s="181">
        <f t="shared" si="158"/>
        <v>0</v>
      </c>
    </row>
    <row r="2496" spans="1:17">
      <c r="A2496" s="5" t="s">
        <v>94</v>
      </c>
      <c r="C2496" s="119">
        <v>663</v>
      </c>
      <c r="K2496" s="143">
        <f t="shared" si="159"/>
        <v>0</v>
      </c>
      <c r="O2496" s="171">
        <f t="shared" si="157"/>
        <v>0</v>
      </c>
      <c r="Q2496" s="181">
        <f t="shared" si="158"/>
        <v>0</v>
      </c>
    </row>
    <row r="2497" spans="1:17">
      <c r="A2497" s="5" t="s">
        <v>34</v>
      </c>
      <c r="C2497" s="119">
        <v>664</v>
      </c>
      <c r="D2497" s="7" t="s">
        <v>1781</v>
      </c>
      <c r="F2497" s="8">
        <v>0.182</v>
      </c>
      <c r="G2497" s="93">
        <v>2</v>
      </c>
      <c r="H2497" s="4">
        <v>322</v>
      </c>
      <c r="J2497" s="131">
        <v>322</v>
      </c>
      <c r="K2497" s="143">
        <f t="shared" si="159"/>
        <v>0</v>
      </c>
      <c r="L2497" s="152">
        <v>43115</v>
      </c>
      <c r="N2497" s="161">
        <v>262</v>
      </c>
      <c r="O2497" s="171">
        <f t="shared" si="157"/>
        <v>32.76</v>
      </c>
      <c r="Q2497" s="181">
        <f t="shared" si="158"/>
        <v>27.240000000000002</v>
      </c>
    </row>
    <row r="2498" spans="1:17">
      <c r="A2498" s="5" t="s">
        <v>1792</v>
      </c>
      <c r="B2498" s="68" t="s">
        <v>1793</v>
      </c>
      <c r="C2498" s="119">
        <v>665</v>
      </c>
      <c r="D2498" s="7" t="s">
        <v>723</v>
      </c>
      <c r="F2498" s="8">
        <v>4.3559999999999999</v>
      </c>
      <c r="G2498" s="93">
        <v>26</v>
      </c>
      <c r="H2498" s="4">
        <v>17860</v>
      </c>
      <c r="J2498" s="131">
        <v>17860</v>
      </c>
      <c r="K2498" s="143">
        <f t="shared" si="159"/>
        <v>0</v>
      </c>
      <c r="O2498" s="171">
        <f t="shared" si="157"/>
        <v>784.07999999999993</v>
      </c>
      <c r="Q2498" s="181">
        <f t="shared" si="158"/>
        <v>17075.919999999998</v>
      </c>
    </row>
    <row r="2499" spans="1:17">
      <c r="A2499" s="5" t="s">
        <v>94</v>
      </c>
      <c r="C2499" s="119">
        <v>666</v>
      </c>
      <c r="D2499" s="7" t="s">
        <v>1273</v>
      </c>
      <c r="F2499" s="8">
        <v>0.28399999999999997</v>
      </c>
      <c r="G2499" s="93">
        <v>1</v>
      </c>
      <c r="H2499" s="4">
        <v>845</v>
      </c>
      <c r="I2499" s="66"/>
      <c r="J2499" s="131">
        <v>845</v>
      </c>
      <c r="K2499" s="143">
        <f t="shared" si="159"/>
        <v>0</v>
      </c>
      <c r="O2499" s="171">
        <f t="shared" si="157"/>
        <v>51.12</v>
      </c>
      <c r="Q2499" s="181">
        <f t="shared" si="158"/>
        <v>793.88</v>
      </c>
    </row>
    <row r="2500" spans="1:17">
      <c r="A2500" s="5" t="s">
        <v>1756</v>
      </c>
      <c r="B2500" s="68" t="s">
        <v>1766</v>
      </c>
      <c r="C2500" s="119">
        <v>667</v>
      </c>
      <c r="D2500" s="7" t="s">
        <v>1024</v>
      </c>
      <c r="F2500" s="8" t="s">
        <v>1794</v>
      </c>
      <c r="G2500" s="93">
        <v>1</v>
      </c>
      <c r="H2500" s="4">
        <v>1393</v>
      </c>
      <c r="I2500" s="48"/>
      <c r="J2500" s="131">
        <v>1393</v>
      </c>
      <c r="K2500" s="143">
        <f t="shared" si="159"/>
        <v>0</v>
      </c>
      <c r="O2500" s="171" t="e">
        <f t="shared" si="157"/>
        <v>#VALUE!</v>
      </c>
      <c r="Q2500" s="181" t="e">
        <f t="shared" si="158"/>
        <v>#VALUE!</v>
      </c>
    </row>
    <row r="2501" spans="1:17">
      <c r="A2501" s="5" t="s">
        <v>1756</v>
      </c>
      <c r="B2501" s="68" t="s">
        <v>1766</v>
      </c>
      <c r="C2501" s="119">
        <v>668</v>
      </c>
      <c r="D2501" s="7" t="s">
        <v>1080</v>
      </c>
      <c r="F2501" s="8">
        <v>4.2030000000000003</v>
      </c>
      <c r="G2501" s="93">
        <v>26</v>
      </c>
      <c r="H2501" s="4">
        <v>15339</v>
      </c>
      <c r="J2501" s="131">
        <v>15339</v>
      </c>
      <c r="K2501" s="143">
        <f t="shared" si="159"/>
        <v>0</v>
      </c>
      <c r="O2501" s="171">
        <f t="shared" si="157"/>
        <v>756.54000000000008</v>
      </c>
      <c r="Q2501" s="181">
        <f t="shared" si="158"/>
        <v>14582.46</v>
      </c>
    </row>
    <row r="2502" spans="1:17">
      <c r="A2502" s="5" t="s">
        <v>1756</v>
      </c>
      <c r="B2502" s="68" t="s">
        <v>1766</v>
      </c>
      <c r="C2502" s="119">
        <v>669</v>
      </c>
      <c r="D2502" s="7" t="s">
        <v>1080</v>
      </c>
      <c r="F2502" s="8">
        <v>0.84299999999999997</v>
      </c>
      <c r="G2502" s="93">
        <v>3</v>
      </c>
      <c r="H2502" s="4">
        <v>9587</v>
      </c>
      <c r="J2502" s="131">
        <v>9587</v>
      </c>
      <c r="K2502" s="143">
        <f t="shared" si="159"/>
        <v>0</v>
      </c>
      <c r="O2502" s="171">
        <f t="shared" si="157"/>
        <v>151.74</v>
      </c>
      <c r="Q2502" s="181">
        <f t="shared" si="158"/>
        <v>9435.26</v>
      </c>
    </row>
    <row r="2503" spans="1:17">
      <c r="A2503" s="5" t="s">
        <v>879</v>
      </c>
      <c r="C2503" s="119">
        <v>670</v>
      </c>
      <c r="D2503" s="7" t="s">
        <v>733</v>
      </c>
      <c r="F2503" s="8">
        <v>10.561999999999999</v>
      </c>
      <c r="G2503" s="93">
        <v>50</v>
      </c>
      <c r="H2503" s="4">
        <v>23752</v>
      </c>
      <c r="J2503" s="131">
        <v>23752</v>
      </c>
      <c r="K2503" s="143">
        <f t="shared" si="159"/>
        <v>0</v>
      </c>
      <c r="O2503" s="171">
        <f t="shared" si="157"/>
        <v>1901.1599999999999</v>
      </c>
      <c r="Q2503" s="181">
        <f t="shared" si="158"/>
        <v>21850.84</v>
      </c>
    </row>
    <row r="2504" spans="1:17">
      <c r="A2504" s="5" t="s">
        <v>417</v>
      </c>
      <c r="C2504" s="119">
        <v>671</v>
      </c>
      <c r="D2504" s="7" t="s">
        <v>1724</v>
      </c>
      <c r="F2504" s="8">
        <v>0.6</v>
      </c>
      <c r="G2504" s="93">
        <v>3</v>
      </c>
      <c r="H2504" s="4">
        <v>2009</v>
      </c>
      <c r="I2504" s="37"/>
      <c r="J2504" s="131">
        <v>2009</v>
      </c>
      <c r="K2504" s="143">
        <f t="shared" si="159"/>
        <v>0</v>
      </c>
      <c r="O2504" s="171">
        <f t="shared" si="157"/>
        <v>108</v>
      </c>
      <c r="Q2504" s="181">
        <f t="shared" si="158"/>
        <v>1901</v>
      </c>
    </row>
    <row r="2505" spans="1:17">
      <c r="A2505" s="5" t="s">
        <v>412</v>
      </c>
      <c r="B2505" s="68" t="s">
        <v>1250</v>
      </c>
      <c r="C2505" s="119">
        <v>672</v>
      </c>
      <c r="D2505" s="7" t="s">
        <v>1010</v>
      </c>
      <c r="F2505" s="8">
        <v>1.2070000000000001</v>
      </c>
      <c r="G2505" s="93">
        <v>6</v>
      </c>
      <c r="H2505" s="4">
        <v>2487</v>
      </c>
      <c r="I2505" s="66"/>
      <c r="J2505" s="131">
        <v>2487</v>
      </c>
      <c r="K2505" s="143">
        <f t="shared" si="159"/>
        <v>0</v>
      </c>
      <c r="O2505" s="171">
        <f t="shared" si="157"/>
        <v>217.26000000000002</v>
      </c>
      <c r="Q2505" s="181">
        <f t="shared" si="158"/>
        <v>2269.7399999999998</v>
      </c>
    </row>
    <row r="2506" spans="1:17">
      <c r="A2506" s="5" t="s">
        <v>412</v>
      </c>
      <c r="B2506" s="68" t="s">
        <v>1250</v>
      </c>
      <c r="C2506" s="119">
        <v>673</v>
      </c>
      <c r="D2506" s="7" t="s">
        <v>1073</v>
      </c>
      <c r="F2506" s="8">
        <v>4.1040000000000001</v>
      </c>
      <c r="G2506" s="93">
        <v>17</v>
      </c>
      <c r="H2506" s="4">
        <v>8455</v>
      </c>
      <c r="I2506" s="66"/>
      <c r="J2506" s="131">
        <v>8455</v>
      </c>
      <c r="K2506" s="143">
        <f t="shared" si="159"/>
        <v>0</v>
      </c>
      <c r="O2506" s="171">
        <f t="shared" si="157"/>
        <v>738.72</v>
      </c>
      <c r="Q2506" s="181">
        <f t="shared" si="158"/>
        <v>7716.28</v>
      </c>
    </row>
    <row r="2507" spans="1:17">
      <c r="A2507" s="5" t="s">
        <v>749</v>
      </c>
      <c r="C2507" s="119">
        <v>674</v>
      </c>
      <c r="D2507" s="7" t="s">
        <v>1315</v>
      </c>
      <c r="F2507" s="8">
        <v>1.115</v>
      </c>
      <c r="G2507" s="93">
        <v>6</v>
      </c>
      <c r="H2507" s="4">
        <v>4193</v>
      </c>
      <c r="I2507" s="66"/>
      <c r="J2507" s="131">
        <v>4193</v>
      </c>
      <c r="K2507" s="143">
        <f t="shared" si="159"/>
        <v>0</v>
      </c>
      <c r="O2507" s="171">
        <f t="shared" si="157"/>
        <v>200.7</v>
      </c>
      <c r="Q2507" s="181">
        <f t="shared" si="158"/>
        <v>3992.3</v>
      </c>
    </row>
    <row r="2508" spans="1:17">
      <c r="A2508" s="5" t="s">
        <v>1679</v>
      </c>
      <c r="B2508" s="215" t="s">
        <v>1328</v>
      </c>
      <c r="C2508" s="119">
        <v>675</v>
      </c>
      <c r="D2508" s="7" t="s">
        <v>1795</v>
      </c>
      <c r="F2508" s="8">
        <v>2.06</v>
      </c>
      <c r="G2508" s="93">
        <v>11</v>
      </c>
      <c r="H2508" s="4">
        <v>7815</v>
      </c>
      <c r="I2508" s="37"/>
      <c r="J2508" s="131">
        <v>7815</v>
      </c>
      <c r="K2508" s="143">
        <f t="shared" si="159"/>
        <v>0</v>
      </c>
      <c r="O2508" s="171">
        <f t="shared" si="157"/>
        <v>370.8</v>
      </c>
      <c r="Q2508" s="181">
        <f t="shared" si="158"/>
        <v>7444.2</v>
      </c>
    </row>
    <row r="2509" spans="1:17">
      <c r="A2509" s="60" t="s">
        <v>874</v>
      </c>
      <c r="C2509" s="119">
        <v>676</v>
      </c>
      <c r="D2509" s="7" t="s">
        <v>712</v>
      </c>
      <c r="F2509" s="8">
        <v>3.181</v>
      </c>
      <c r="G2509" s="93">
        <v>16</v>
      </c>
      <c r="H2509" s="4">
        <v>7402</v>
      </c>
      <c r="J2509" s="131">
        <v>7402</v>
      </c>
      <c r="K2509" s="143">
        <f t="shared" si="159"/>
        <v>0</v>
      </c>
      <c r="O2509" s="171">
        <f t="shared" si="157"/>
        <v>572.58000000000004</v>
      </c>
      <c r="Q2509" s="181">
        <f t="shared" si="158"/>
        <v>6829.42</v>
      </c>
    </row>
    <row r="2510" spans="1:17">
      <c r="A2510" s="60" t="s">
        <v>874</v>
      </c>
      <c r="C2510" s="119">
        <v>677</v>
      </c>
      <c r="D2510" s="7" t="s">
        <v>712</v>
      </c>
      <c r="F2510" s="8">
        <v>0.41899999999999998</v>
      </c>
      <c r="G2510" s="93">
        <v>1</v>
      </c>
      <c r="H2510" s="4">
        <v>2828</v>
      </c>
      <c r="J2510" s="131">
        <v>2828</v>
      </c>
      <c r="K2510" s="143">
        <f t="shared" si="159"/>
        <v>0</v>
      </c>
      <c r="O2510" s="171">
        <f t="shared" si="157"/>
        <v>75.42</v>
      </c>
      <c r="Q2510" s="181">
        <f t="shared" si="158"/>
        <v>2752.58</v>
      </c>
    </row>
    <row r="2511" spans="1:17">
      <c r="A2511" s="60" t="s">
        <v>874</v>
      </c>
      <c r="C2511" s="119">
        <v>678</v>
      </c>
      <c r="D2511" s="7" t="s">
        <v>1496</v>
      </c>
      <c r="F2511" s="8">
        <v>0.21199999999999999</v>
      </c>
      <c r="G2511" s="93">
        <v>1</v>
      </c>
      <c r="H2511" s="4">
        <v>562</v>
      </c>
      <c r="J2511" s="131">
        <v>562</v>
      </c>
      <c r="K2511" s="143">
        <f t="shared" si="159"/>
        <v>0</v>
      </c>
      <c r="O2511" s="171">
        <f t="shared" si="157"/>
        <v>38.159999999999997</v>
      </c>
      <c r="Q2511" s="181">
        <f t="shared" si="158"/>
        <v>523.84</v>
      </c>
    </row>
    <row r="2512" spans="1:17">
      <c r="A2512" s="5" t="s">
        <v>1751</v>
      </c>
      <c r="C2512" s="119">
        <v>679</v>
      </c>
      <c r="D2512" s="7" t="s">
        <v>1137</v>
      </c>
      <c r="F2512" s="8">
        <v>0.20300000000000001</v>
      </c>
      <c r="G2512" s="93">
        <v>1</v>
      </c>
      <c r="H2512" s="4">
        <v>419</v>
      </c>
      <c r="I2512" s="37"/>
      <c r="K2512" s="143">
        <f t="shared" si="159"/>
        <v>419</v>
      </c>
      <c r="O2512" s="171">
        <f t="shared" si="157"/>
        <v>36.54</v>
      </c>
      <c r="Q2512" s="181">
        <f t="shared" si="158"/>
        <v>382.46</v>
      </c>
    </row>
    <row r="2513" spans="1:17">
      <c r="A2513" s="5" t="s">
        <v>1796</v>
      </c>
      <c r="C2513" s="119">
        <v>680</v>
      </c>
      <c r="D2513" s="7" t="s">
        <v>1024</v>
      </c>
      <c r="F2513" s="8">
        <v>5.7969999999999997</v>
      </c>
      <c r="G2513" s="93">
        <v>20</v>
      </c>
      <c r="H2513" s="4">
        <v>26032</v>
      </c>
      <c r="J2513" s="131">
        <v>26032</v>
      </c>
      <c r="K2513" s="143">
        <f t="shared" si="159"/>
        <v>0</v>
      </c>
      <c r="O2513" s="171">
        <f t="shared" si="157"/>
        <v>1043.46</v>
      </c>
      <c r="Q2513" s="181">
        <f t="shared" si="158"/>
        <v>24988.54</v>
      </c>
    </row>
    <row r="2514" spans="1:17">
      <c r="A2514" s="5" t="s">
        <v>1796</v>
      </c>
      <c r="C2514" s="119">
        <v>681</v>
      </c>
      <c r="D2514" s="7" t="s">
        <v>1602</v>
      </c>
      <c r="F2514" s="8">
        <v>10.301</v>
      </c>
      <c r="G2514" s="93">
        <v>40</v>
      </c>
      <c r="H2514" s="4">
        <v>37091</v>
      </c>
      <c r="J2514" s="131">
        <v>13468</v>
      </c>
      <c r="K2514" s="143">
        <f t="shared" si="159"/>
        <v>23623</v>
      </c>
      <c r="O2514" s="171">
        <f t="shared" si="157"/>
        <v>1854.18</v>
      </c>
      <c r="Q2514" s="181">
        <f t="shared" si="158"/>
        <v>35236.82</v>
      </c>
    </row>
    <row r="2515" spans="1:17">
      <c r="A2515" s="5" t="s">
        <v>1797</v>
      </c>
      <c r="B2515" s="68" t="s">
        <v>1805</v>
      </c>
      <c r="C2515" s="119">
        <v>682</v>
      </c>
      <c r="D2515" s="7" t="s">
        <v>1799</v>
      </c>
      <c r="F2515" s="8">
        <v>5.0750000000000002</v>
      </c>
      <c r="G2515" s="93">
        <v>13</v>
      </c>
      <c r="H2515" s="4">
        <v>13348</v>
      </c>
      <c r="J2515" s="131">
        <v>10000</v>
      </c>
      <c r="K2515" s="143">
        <f t="shared" si="159"/>
        <v>3348</v>
      </c>
      <c r="O2515" s="171">
        <f t="shared" si="157"/>
        <v>913.5</v>
      </c>
      <c r="Q2515" s="181">
        <f t="shared" si="158"/>
        <v>12434.5</v>
      </c>
    </row>
    <row r="2516" spans="1:17">
      <c r="A2516" s="60" t="s">
        <v>1477</v>
      </c>
      <c r="C2516" s="119">
        <v>683</v>
      </c>
      <c r="D2516" s="7" t="s">
        <v>1450</v>
      </c>
      <c r="F2516" s="8">
        <v>2.605</v>
      </c>
      <c r="G2516" s="93">
        <v>10</v>
      </c>
      <c r="H2516" s="4">
        <v>5967</v>
      </c>
      <c r="I2516" s="37"/>
      <c r="J2516" s="131">
        <v>5967</v>
      </c>
      <c r="K2516" s="143">
        <f t="shared" si="159"/>
        <v>0</v>
      </c>
      <c r="O2516" s="171">
        <f t="shared" si="157"/>
        <v>468.9</v>
      </c>
      <c r="Q2516" s="181">
        <f t="shared" si="158"/>
        <v>5498.1</v>
      </c>
    </row>
    <row r="2517" spans="1:17">
      <c r="A2517" s="5" t="s">
        <v>34</v>
      </c>
      <c r="C2517" s="119">
        <v>684</v>
      </c>
      <c r="D2517" s="7" t="s">
        <v>1298</v>
      </c>
      <c r="F2517" s="8">
        <v>4.569</v>
      </c>
      <c r="G2517" s="93">
        <v>21</v>
      </c>
      <c r="H2517" s="4">
        <v>9433</v>
      </c>
      <c r="J2517" s="131">
        <v>6233</v>
      </c>
      <c r="K2517" s="143">
        <f t="shared" si="159"/>
        <v>3200</v>
      </c>
      <c r="O2517" s="171">
        <f t="shared" si="157"/>
        <v>822.42</v>
      </c>
      <c r="Q2517" s="181">
        <f t="shared" si="158"/>
        <v>8610.58</v>
      </c>
    </row>
    <row r="2518" spans="1:17">
      <c r="A2518" s="5" t="s">
        <v>1325</v>
      </c>
      <c r="C2518" s="119">
        <v>685</v>
      </c>
      <c r="D2518" s="7" t="s">
        <v>283</v>
      </c>
      <c r="F2518" s="8">
        <v>0.73799999999999999</v>
      </c>
      <c r="G2518" s="93">
        <v>2</v>
      </c>
      <c r="H2518" s="4">
        <v>1000</v>
      </c>
      <c r="K2518" s="143">
        <f t="shared" si="159"/>
        <v>1000</v>
      </c>
      <c r="O2518" s="171">
        <f t="shared" si="157"/>
        <v>132.84</v>
      </c>
      <c r="Q2518" s="181">
        <f t="shared" si="158"/>
        <v>867.16</v>
      </c>
    </row>
    <row r="2519" spans="1:17">
      <c r="A2519" s="5" t="s">
        <v>1798</v>
      </c>
      <c r="B2519" s="68" t="s">
        <v>1800</v>
      </c>
      <c r="C2519" s="119">
        <v>686</v>
      </c>
      <c r="D2519" s="7" t="s">
        <v>1072</v>
      </c>
      <c r="F2519" s="8">
        <v>0.999</v>
      </c>
      <c r="G2519" s="93">
        <v>4</v>
      </c>
      <c r="H2519" s="4">
        <v>3196</v>
      </c>
      <c r="J2519" s="131">
        <v>3196</v>
      </c>
      <c r="K2519" s="143">
        <f t="shared" si="159"/>
        <v>0</v>
      </c>
      <c r="O2519" s="171">
        <f t="shared" si="157"/>
        <v>179.82</v>
      </c>
      <c r="Q2519" s="181">
        <f t="shared" si="158"/>
        <v>3016.18</v>
      </c>
    </row>
    <row r="2520" spans="1:17">
      <c r="A2520" s="5" t="s">
        <v>776</v>
      </c>
      <c r="B2520" s="68" t="s">
        <v>916</v>
      </c>
      <c r="C2520" s="119">
        <v>687</v>
      </c>
      <c r="D2520" s="7" t="s">
        <v>1500</v>
      </c>
      <c r="F2520" s="8">
        <v>0.5</v>
      </c>
      <c r="G2520" s="93">
        <v>3</v>
      </c>
      <c r="H2520" s="4">
        <v>1290</v>
      </c>
      <c r="J2520" s="131">
        <v>1290</v>
      </c>
      <c r="K2520" s="143">
        <f t="shared" si="159"/>
        <v>0</v>
      </c>
      <c r="O2520" s="171">
        <f t="shared" si="157"/>
        <v>90</v>
      </c>
      <c r="Q2520" s="181">
        <f t="shared" si="158"/>
        <v>1200</v>
      </c>
    </row>
    <row r="2521" spans="1:17">
      <c r="A2521" s="5" t="s">
        <v>1651</v>
      </c>
      <c r="B2521" s="68" t="s">
        <v>1804</v>
      </c>
      <c r="C2521" s="119">
        <v>688</v>
      </c>
      <c r="D2521" s="7" t="s">
        <v>1715</v>
      </c>
      <c r="F2521" s="8">
        <v>2.7639999999999998</v>
      </c>
      <c r="G2521" s="93">
        <v>16</v>
      </c>
      <c r="H2521" s="4">
        <v>10961</v>
      </c>
      <c r="I2521" s="37"/>
      <c r="J2521" s="131">
        <v>10961</v>
      </c>
      <c r="K2521" s="143">
        <f t="shared" si="159"/>
        <v>0</v>
      </c>
      <c r="O2521" s="171">
        <f t="shared" si="157"/>
        <v>497.52</v>
      </c>
      <c r="Q2521" s="181">
        <f t="shared" si="158"/>
        <v>10463.48</v>
      </c>
    </row>
    <row r="2522" spans="1:17">
      <c r="A2522" s="5" t="s">
        <v>1651</v>
      </c>
      <c r="C2522" s="119">
        <v>689</v>
      </c>
      <c r="D2522" s="7" t="s">
        <v>1801</v>
      </c>
      <c r="F2522" s="8">
        <v>4.6219999999999999</v>
      </c>
      <c r="G2522" s="93">
        <v>23</v>
      </c>
      <c r="H2522" s="4">
        <v>11694</v>
      </c>
      <c r="I2522" s="37"/>
      <c r="J2522" s="131">
        <v>11694</v>
      </c>
      <c r="K2522" s="143">
        <f t="shared" si="159"/>
        <v>0</v>
      </c>
      <c r="O2522" s="171">
        <f t="shared" si="157"/>
        <v>831.96</v>
      </c>
      <c r="Q2522" s="181">
        <f t="shared" si="158"/>
        <v>10862.04</v>
      </c>
    </row>
    <row r="2523" spans="1:17">
      <c r="A2523" s="5" t="s">
        <v>1679</v>
      </c>
      <c r="B2523" s="215" t="s">
        <v>1328</v>
      </c>
      <c r="C2523" s="119">
        <v>690</v>
      </c>
      <c r="D2523" s="7" t="s">
        <v>1802</v>
      </c>
      <c r="F2523" s="8">
        <v>3.96</v>
      </c>
      <c r="G2523" s="93">
        <v>12</v>
      </c>
      <c r="H2523" s="4">
        <v>9729</v>
      </c>
      <c r="I2523" s="37"/>
      <c r="J2523" s="131">
        <v>9729</v>
      </c>
      <c r="K2523" s="143">
        <f t="shared" si="159"/>
        <v>0</v>
      </c>
      <c r="O2523" s="171">
        <f t="shared" si="157"/>
        <v>712.8</v>
      </c>
      <c r="Q2523" s="181">
        <f t="shared" si="158"/>
        <v>9016.2000000000007</v>
      </c>
    </row>
    <row r="2524" spans="1:17">
      <c r="A2524" s="5" t="s">
        <v>465</v>
      </c>
      <c r="B2524" s="68" t="s">
        <v>1483</v>
      </c>
      <c r="C2524" s="119">
        <v>691</v>
      </c>
      <c r="D2524" s="7" t="s">
        <v>1803</v>
      </c>
      <c r="F2524" s="8">
        <v>1.0369999999999999</v>
      </c>
      <c r="G2524" s="93">
        <v>7</v>
      </c>
      <c r="H2524" s="4">
        <v>2365</v>
      </c>
      <c r="I2524" s="48"/>
      <c r="J2524" s="131">
        <v>2365</v>
      </c>
      <c r="K2524" s="143">
        <f t="shared" si="159"/>
        <v>0</v>
      </c>
      <c r="O2524" s="171">
        <f t="shared" si="157"/>
        <v>186.66</v>
      </c>
      <c r="Q2524" s="181">
        <f t="shared" si="158"/>
        <v>2178.34</v>
      </c>
    </row>
    <row r="2525" spans="1:17">
      <c r="A2525" s="5" t="s">
        <v>412</v>
      </c>
      <c r="C2525" s="119">
        <v>692</v>
      </c>
      <c r="D2525" s="7">
        <v>31003</v>
      </c>
      <c r="F2525" s="8">
        <v>5.3140000000000001</v>
      </c>
      <c r="G2525" s="93">
        <v>23</v>
      </c>
      <c r="H2525" s="4">
        <v>15082</v>
      </c>
      <c r="I2525" s="66"/>
      <c r="J2525" s="131">
        <v>15082</v>
      </c>
      <c r="K2525" s="143">
        <f t="shared" si="159"/>
        <v>0</v>
      </c>
      <c r="O2525" s="171">
        <f t="shared" ref="O2525:O2588" si="160">F2525*180</f>
        <v>956.52</v>
      </c>
      <c r="Q2525" s="181">
        <f t="shared" ref="Q2525:Q2588" si="161">SUM(H2525-N2525-O2525-P2525)</f>
        <v>14125.48</v>
      </c>
    </row>
    <row r="2526" spans="1:17">
      <c r="A2526" s="5" t="s">
        <v>94</v>
      </c>
      <c r="C2526" s="119">
        <v>693</v>
      </c>
      <c r="K2526" s="143">
        <f t="shared" si="159"/>
        <v>0</v>
      </c>
      <c r="O2526" s="171">
        <f t="shared" si="160"/>
        <v>0</v>
      </c>
      <c r="Q2526" s="181">
        <f t="shared" si="161"/>
        <v>0</v>
      </c>
    </row>
    <row r="2527" spans="1:17">
      <c r="A2527" s="5" t="s">
        <v>94</v>
      </c>
      <c r="C2527" s="119">
        <v>694</v>
      </c>
      <c r="K2527" s="143">
        <f t="shared" si="159"/>
        <v>0</v>
      </c>
      <c r="O2527" s="171">
        <f t="shared" si="160"/>
        <v>0</v>
      </c>
      <c r="Q2527" s="181">
        <f t="shared" si="161"/>
        <v>0</v>
      </c>
    </row>
    <row r="2528" spans="1:17">
      <c r="A2528" s="5" t="s">
        <v>1679</v>
      </c>
      <c r="B2528" s="215" t="s">
        <v>1328</v>
      </c>
      <c r="C2528" s="119">
        <v>695</v>
      </c>
      <c r="K2528" s="143">
        <f t="shared" si="159"/>
        <v>0</v>
      </c>
      <c r="O2528" s="171">
        <f t="shared" si="160"/>
        <v>0</v>
      </c>
      <c r="Q2528" s="181">
        <f t="shared" si="161"/>
        <v>0</v>
      </c>
    </row>
    <row r="2529" spans="1:17">
      <c r="A2529" s="5" t="s">
        <v>1667</v>
      </c>
      <c r="C2529" s="119">
        <v>696</v>
      </c>
      <c r="K2529" s="143">
        <f t="shared" si="159"/>
        <v>0</v>
      </c>
      <c r="O2529" s="171">
        <f t="shared" si="160"/>
        <v>0</v>
      </c>
      <c r="Q2529" s="181">
        <f t="shared" si="161"/>
        <v>0</v>
      </c>
    </row>
    <row r="2530" spans="1:17">
      <c r="A2530" s="5" t="s">
        <v>1667</v>
      </c>
      <c r="C2530" s="119">
        <v>697</v>
      </c>
      <c r="K2530" s="143">
        <f t="shared" si="159"/>
        <v>0</v>
      </c>
      <c r="O2530" s="171">
        <f t="shared" si="160"/>
        <v>0</v>
      </c>
      <c r="Q2530" s="181">
        <f t="shared" si="161"/>
        <v>0</v>
      </c>
    </row>
    <row r="2531" spans="1:17">
      <c r="A2531" s="5" t="s">
        <v>1667</v>
      </c>
      <c r="C2531" s="119">
        <v>698</v>
      </c>
      <c r="K2531" s="143">
        <f t="shared" si="159"/>
        <v>0</v>
      </c>
      <c r="O2531" s="171">
        <f t="shared" si="160"/>
        <v>0</v>
      </c>
      <c r="Q2531" s="181">
        <f t="shared" si="161"/>
        <v>0</v>
      </c>
    </row>
    <row r="2532" spans="1:17">
      <c r="A2532" s="5" t="s">
        <v>1507</v>
      </c>
      <c r="B2532" s="68" t="s">
        <v>1783</v>
      </c>
      <c r="C2532" s="119">
        <v>699</v>
      </c>
      <c r="K2532" s="143">
        <f t="shared" si="159"/>
        <v>0</v>
      </c>
      <c r="O2532" s="171">
        <f t="shared" si="160"/>
        <v>0</v>
      </c>
      <c r="Q2532" s="181">
        <f t="shared" si="161"/>
        <v>0</v>
      </c>
    </row>
    <row r="2533" spans="1:17">
      <c r="A2533" s="5" t="s">
        <v>465</v>
      </c>
      <c r="B2533" s="68" t="s">
        <v>1483</v>
      </c>
      <c r="C2533" s="119">
        <v>700</v>
      </c>
      <c r="K2533" s="143">
        <f t="shared" si="159"/>
        <v>0</v>
      </c>
      <c r="O2533" s="171">
        <f t="shared" si="160"/>
        <v>0</v>
      </c>
      <c r="Q2533" s="181">
        <f t="shared" si="161"/>
        <v>0</v>
      </c>
    </row>
    <row r="2534" spans="1:17">
      <c r="A2534" s="5" t="s">
        <v>1679</v>
      </c>
      <c r="B2534" s="215" t="s">
        <v>1328</v>
      </c>
      <c r="C2534" s="119">
        <v>701</v>
      </c>
      <c r="D2534" s="7" t="s">
        <v>1467</v>
      </c>
      <c r="F2534" s="8">
        <v>4.3819999999999997</v>
      </c>
      <c r="G2534" s="93">
        <v>14</v>
      </c>
      <c r="H2534" s="4">
        <v>10472</v>
      </c>
      <c r="I2534" s="37"/>
      <c r="K2534" s="143">
        <f t="shared" si="159"/>
        <v>10472</v>
      </c>
      <c r="O2534" s="171">
        <f t="shared" si="160"/>
        <v>788.76</v>
      </c>
      <c r="P2534" s="13">
        <v>500</v>
      </c>
      <c r="Q2534" s="181">
        <f t="shared" si="161"/>
        <v>9183.24</v>
      </c>
    </row>
    <row r="2535" spans="1:17">
      <c r="A2535" s="5" t="s">
        <v>34</v>
      </c>
      <c r="C2535" s="119">
        <v>702</v>
      </c>
      <c r="D2535" s="7" t="s">
        <v>1781</v>
      </c>
      <c r="F2535" s="8">
        <v>0.45100000000000001</v>
      </c>
      <c r="G2535" s="93">
        <v>1</v>
      </c>
      <c r="H2535" s="4">
        <v>727</v>
      </c>
      <c r="J2535" s="131">
        <v>727</v>
      </c>
      <c r="K2535" s="143">
        <f t="shared" si="159"/>
        <v>0</v>
      </c>
      <c r="O2535" s="171">
        <f t="shared" si="160"/>
        <v>81.180000000000007</v>
      </c>
      <c r="Q2535" s="181">
        <f t="shared" si="161"/>
        <v>645.81999999999994</v>
      </c>
    </row>
    <row r="2536" spans="1:17">
      <c r="A2536" s="5" t="s">
        <v>34</v>
      </c>
      <c r="C2536" s="119">
        <v>703</v>
      </c>
      <c r="D2536" s="7" t="s">
        <v>1806</v>
      </c>
      <c r="F2536" s="8">
        <v>2.3460000000000001</v>
      </c>
      <c r="G2536" s="93">
        <v>7</v>
      </c>
      <c r="H2536" s="4">
        <v>5114</v>
      </c>
      <c r="J2536" s="131">
        <v>5114</v>
      </c>
      <c r="K2536" s="143">
        <f t="shared" si="159"/>
        <v>0</v>
      </c>
      <c r="O2536" s="171">
        <f t="shared" si="160"/>
        <v>422.28000000000003</v>
      </c>
      <c r="Q2536" s="181">
        <f t="shared" si="161"/>
        <v>4691.72</v>
      </c>
    </row>
    <row r="2537" spans="1:17">
      <c r="A2537" s="5" t="s">
        <v>34</v>
      </c>
      <c r="C2537" s="119">
        <v>704</v>
      </c>
      <c r="D2537" s="7" t="s">
        <v>1044</v>
      </c>
      <c r="F2537" s="8">
        <v>1.819</v>
      </c>
      <c r="G2537" s="93">
        <v>8</v>
      </c>
      <c r="H2537" s="4">
        <v>3966</v>
      </c>
      <c r="J2537" s="131">
        <v>3966</v>
      </c>
      <c r="K2537" s="143">
        <f t="shared" si="159"/>
        <v>0</v>
      </c>
      <c r="O2537" s="171">
        <f t="shared" si="160"/>
        <v>327.42</v>
      </c>
      <c r="Q2537" s="181">
        <f t="shared" si="161"/>
        <v>3638.58</v>
      </c>
    </row>
    <row r="2538" spans="1:17">
      <c r="A2538" s="5" t="s">
        <v>412</v>
      </c>
      <c r="B2538" s="68" t="s">
        <v>1250</v>
      </c>
      <c r="C2538" s="119">
        <v>705</v>
      </c>
      <c r="D2538" s="7">
        <v>31003</v>
      </c>
      <c r="F2538" s="8">
        <v>3.7309999999999999</v>
      </c>
      <c r="G2538" s="93">
        <v>15</v>
      </c>
      <c r="H2538" s="4">
        <v>11588</v>
      </c>
      <c r="J2538" s="131">
        <v>11588</v>
      </c>
      <c r="K2538" s="143">
        <f t="shared" si="159"/>
        <v>0</v>
      </c>
      <c r="O2538" s="171">
        <f t="shared" si="160"/>
        <v>671.57999999999993</v>
      </c>
      <c r="Q2538" s="181">
        <f t="shared" si="161"/>
        <v>10916.42</v>
      </c>
    </row>
    <row r="2539" spans="1:17">
      <c r="A2539" s="5" t="s">
        <v>1667</v>
      </c>
      <c r="C2539" s="119">
        <v>706</v>
      </c>
      <c r="D2539" s="7" t="s">
        <v>1807</v>
      </c>
      <c r="F2539" s="8">
        <v>2.1230000000000002</v>
      </c>
      <c r="G2539" s="93">
        <v>11</v>
      </c>
      <c r="H2539" s="4">
        <v>5901</v>
      </c>
      <c r="K2539" s="143">
        <f t="shared" si="159"/>
        <v>5901</v>
      </c>
      <c r="O2539" s="171">
        <f t="shared" si="160"/>
        <v>382.14000000000004</v>
      </c>
      <c r="Q2539" s="181">
        <f t="shared" si="161"/>
        <v>5518.86</v>
      </c>
    </row>
    <row r="2540" spans="1:17">
      <c r="A2540" s="5" t="s">
        <v>1667</v>
      </c>
      <c r="C2540" s="119">
        <v>707</v>
      </c>
      <c r="D2540" s="7" t="s">
        <v>1808</v>
      </c>
      <c r="F2540" s="8">
        <v>3.3519999999999999</v>
      </c>
      <c r="G2540" s="93">
        <v>9</v>
      </c>
      <c r="H2540" s="4">
        <v>6904</v>
      </c>
      <c r="K2540" s="143">
        <f t="shared" si="159"/>
        <v>6904</v>
      </c>
      <c r="O2540" s="171">
        <f t="shared" si="160"/>
        <v>603.36</v>
      </c>
      <c r="Q2540" s="181">
        <f t="shared" si="161"/>
        <v>6300.64</v>
      </c>
    </row>
    <row r="2541" spans="1:17">
      <c r="A2541" s="5" t="s">
        <v>1449</v>
      </c>
      <c r="C2541" s="119">
        <v>708</v>
      </c>
      <c r="D2541" s="7" t="s">
        <v>1799</v>
      </c>
      <c r="F2541" s="8">
        <v>6.0579999999999998</v>
      </c>
      <c r="G2541" s="93">
        <v>13</v>
      </c>
      <c r="H2541" s="4">
        <v>13509</v>
      </c>
      <c r="I2541" s="37"/>
      <c r="J2541" s="131">
        <v>5033</v>
      </c>
      <c r="K2541" s="143">
        <f t="shared" si="159"/>
        <v>8476</v>
      </c>
      <c r="O2541" s="171">
        <f t="shared" si="160"/>
        <v>1090.44</v>
      </c>
      <c r="Q2541" s="181">
        <f t="shared" si="161"/>
        <v>12418.56</v>
      </c>
    </row>
    <row r="2542" spans="1:17">
      <c r="A2542" s="5" t="s">
        <v>1449</v>
      </c>
      <c r="C2542" s="119">
        <v>709</v>
      </c>
      <c r="D2542" s="7" t="s">
        <v>1799</v>
      </c>
      <c r="F2542" s="8">
        <v>2.9260000000000002</v>
      </c>
      <c r="G2542" s="93">
        <v>4</v>
      </c>
      <c r="H2542" s="4">
        <v>6524</v>
      </c>
      <c r="I2542" s="37"/>
      <c r="K2542" s="143">
        <f t="shared" si="159"/>
        <v>6524</v>
      </c>
      <c r="O2542" s="171">
        <f t="shared" si="160"/>
        <v>526.68000000000006</v>
      </c>
      <c r="Q2542" s="181">
        <f t="shared" si="161"/>
        <v>5997.32</v>
      </c>
    </row>
    <row r="2543" spans="1:17">
      <c r="A2543" s="5" t="s">
        <v>417</v>
      </c>
      <c r="C2543" s="119">
        <v>710</v>
      </c>
      <c r="D2543" s="7" t="s">
        <v>61</v>
      </c>
      <c r="F2543" s="8">
        <v>5.9770000000000003</v>
      </c>
      <c r="G2543" s="93">
        <v>19</v>
      </c>
      <c r="H2543" s="4">
        <v>14500</v>
      </c>
      <c r="J2543" s="131">
        <v>14500</v>
      </c>
      <c r="K2543" s="143">
        <f t="shared" si="159"/>
        <v>0</v>
      </c>
      <c r="O2543" s="171">
        <f t="shared" si="160"/>
        <v>1075.8600000000001</v>
      </c>
      <c r="Q2543" s="181">
        <f t="shared" si="161"/>
        <v>13424.14</v>
      </c>
    </row>
    <row r="2544" spans="1:17">
      <c r="A2544" s="5" t="s">
        <v>1809</v>
      </c>
      <c r="B2544" s="68" t="s">
        <v>1804</v>
      </c>
      <c r="C2544" s="119">
        <v>711</v>
      </c>
      <c r="D2544" s="7" t="s">
        <v>1810</v>
      </c>
      <c r="F2544" s="8">
        <v>3.13</v>
      </c>
      <c r="G2544" s="93">
        <v>10</v>
      </c>
      <c r="H2544" s="4">
        <v>7135</v>
      </c>
      <c r="J2544" s="131">
        <v>7135</v>
      </c>
      <c r="K2544" s="143">
        <f t="shared" si="159"/>
        <v>0</v>
      </c>
      <c r="N2544" s="161">
        <v>5884</v>
      </c>
      <c r="O2544" s="171">
        <f t="shared" si="160"/>
        <v>563.4</v>
      </c>
      <c r="Q2544" s="181">
        <f t="shared" si="161"/>
        <v>687.6</v>
      </c>
    </row>
    <row r="2545" spans="1:17">
      <c r="A2545" s="5" t="s">
        <v>1274</v>
      </c>
      <c r="B2545" s="68" t="s">
        <v>1812</v>
      </c>
      <c r="C2545" s="119">
        <v>712</v>
      </c>
      <c r="D2545" s="7" t="s">
        <v>1811</v>
      </c>
      <c r="F2545" s="8">
        <v>0.40200000000000002</v>
      </c>
      <c r="G2545" s="93">
        <v>2</v>
      </c>
      <c r="H2545" s="4">
        <v>907</v>
      </c>
      <c r="J2545" s="131">
        <v>907</v>
      </c>
      <c r="K2545" s="143">
        <f t="shared" si="159"/>
        <v>0</v>
      </c>
      <c r="N2545" s="161">
        <v>647</v>
      </c>
      <c r="O2545" s="171">
        <f t="shared" si="160"/>
        <v>72.36</v>
      </c>
      <c r="Q2545" s="181">
        <f t="shared" si="161"/>
        <v>187.64</v>
      </c>
    </row>
    <row r="2546" spans="1:17">
      <c r="A2546" s="5" t="s">
        <v>94</v>
      </c>
      <c r="C2546" s="119">
        <v>713</v>
      </c>
      <c r="D2546" s="7" t="s">
        <v>1813</v>
      </c>
      <c r="F2546" s="8">
        <v>1.073</v>
      </c>
      <c r="G2546" s="93">
        <v>10</v>
      </c>
      <c r="H2546" s="4">
        <v>2844</v>
      </c>
      <c r="J2546" s="131">
        <v>2844</v>
      </c>
      <c r="K2546" s="143">
        <f t="shared" si="159"/>
        <v>0</v>
      </c>
      <c r="N2546" s="161">
        <v>2414</v>
      </c>
      <c r="O2546" s="171">
        <f t="shared" si="160"/>
        <v>193.14</v>
      </c>
      <c r="Q2546" s="181">
        <f t="shared" si="161"/>
        <v>236.86</v>
      </c>
    </row>
    <row r="2547" spans="1:17">
      <c r="A2547" s="5" t="s">
        <v>94</v>
      </c>
      <c r="C2547" s="119">
        <v>714</v>
      </c>
      <c r="D2547" s="7" t="s">
        <v>723</v>
      </c>
      <c r="F2547" s="8">
        <v>0.96799999999999997</v>
      </c>
      <c r="G2547" s="93">
        <v>5</v>
      </c>
      <c r="H2547" s="4">
        <v>2450</v>
      </c>
      <c r="J2547" s="131">
        <v>2450</v>
      </c>
      <c r="K2547" s="143">
        <f t="shared" si="159"/>
        <v>0</v>
      </c>
      <c r="N2547" s="161">
        <v>2062</v>
      </c>
      <c r="O2547" s="171">
        <f t="shared" si="160"/>
        <v>174.24</v>
      </c>
      <c r="Q2547" s="181">
        <f t="shared" si="161"/>
        <v>213.76</v>
      </c>
    </row>
    <row r="2548" spans="1:17">
      <c r="A2548" s="5" t="s">
        <v>94</v>
      </c>
      <c r="C2548" s="119">
        <v>715</v>
      </c>
      <c r="D2548" s="7" t="s">
        <v>1400</v>
      </c>
      <c r="F2548" s="8">
        <v>1.7</v>
      </c>
      <c r="G2548" s="93">
        <v>8</v>
      </c>
      <c r="H2548" s="4">
        <v>4300</v>
      </c>
      <c r="J2548" s="131">
        <v>4300</v>
      </c>
      <c r="K2548" s="143">
        <f t="shared" si="159"/>
        <v>0</v>
      </c>
      <c r="N2548" s="161">
        <v>3621</v>
      </c>
      <c r="O2548" s="171">
        <f t="shared" si="160"/>
        <v>306</v>
      </c>
      <c r="Q2548" s="181">
        <f t="shared" si="161"/>
        <v>373</v>
      </c>
    </row>
    <row r="2549" spans="1:17">
      <c r="A2549" s="5" t="s">
        <v>1667</v>
      </c>
      <c r="C2549" s="119">
        <v>716</v>
      </c>
      <c r="K2549" s="143">
        <f t="shared" si="159"/>
        <v>0</v>
      </c>
      <c r="O2549" s="171">
        <f t="shared" si="160"/>
        <v>0</v>
      </c>
      <c r="Q2549" s="181">
        <f t="shared" si="161"/>
        <v>0</v>
      </c>
    </row>
    <row r="2550" spans="1:17">
      <c r="A2550" s="5" t="s">
        <v>1667</v>
      </c>
      <c r="C2550" s="119">
        <v>717</v>
      </c>
      <c r="K2550" s="143">
        <f t="shared" si="159"/>
        <v>0</v>
      </c>
      <c r="O2550" s="171">
        <f t="shared" si="160"/>
        <v>0</v>
      </c>
      <c r="Q2550" s="181">
        <f t="shared" si="161"/>
        <v>0</v>
      </c>
    </row>
    <row r="2551" spans="1:17">
      <c r="A2551" s="5" t="s">
        <v>1667</v>
      </c>
      <c r="C2551" s="119">
        <v>718</v>
      </c>
      <c r="K2551" s="143">
        <f t="shared" si="159"/>
        <v>0</v>
      </c>
      <c r="O2551" s="171">
        <f t="shared" si="160"/>
        <v>0</v>
      </c>
      <c r="Q2551" s="181">
        <f t="shared" si="161"/>
        <v>0</v>
      </c>
    </row>
    <row r="2552" spans="1:17">
      <c r="A2552" s="5" t="s">
        <v>1667</v>
      </c>
      <c r="C2552" s="119">
        <v>719</v>
      </c>
      <c r="K2552" s="143">
        <f t="shared" si="159"/>
        <v>0</v>
      </c>
      <c r="O2552" s="171">
        <f t="shared" si="160"/>
        <v>0</v>
      </c>
      <c r="Q2552" s="181">
        <f t="shared" si="161"/>
        <v>0</v>
      </c>
    </row>
    <row r="2553" spans="1:17">
      <c r="A2553" s="5" t="s">
        <v>1667</v>
      </c>
      <c r="C2553" s="119">
        <v>720</v>
      </c>
      <c r="K2553" s="143">
        <f t="shared" si="159"/>
        <v>0</v>
      </c>
      <c r="O2553" s="171">
        <f t="shared" si="160"/>
        <v>0</v>
      </c>
      <c r="Q2553" s="181">
        <f t="shared" si="161"/>
        <v>0</v>
      </c>
    </row>
    <row r="2554" spans="1:17">
      <c r="A2554" s="5" t="s">
        <v>1814</v>
      </c>
      <c r="C2554" s="119">
        <v>721</v>
      </c>
      <c r="K2554" s="143">
        <f t="shared" si="159"/>
        <v>0</v>
      </c>
      <c r="O2554" s="171">
        <f t="shared" si="160"/>
        <v>0</v>
      </c>
      <c r="Q2554" s="181">
        <f t="shared" si="161"/>
        <v>0</v>
      </c>
    </row>
    <row r="2555" spans="1:17">
      <c r="A2555" s="5" t="s">
        <v>34</v>
      </c>
      <c r="C2555" s="119">
        <v>722</v>
      </c>
      <c r="K2555" s="143">
        <f t="shared" si="159"/>
        <v>0</v>
      </c>
      <c r="O2555" s="171">
        <f t="shared" si="160"/>
        <v>0</v>
      </c>
      <c r="Q2555" s="181">
        <f t="shared" si="161"/>
        <v>0</v>
      </c>
    </row>
    <row r="2556" spans="1:17">
      <c r="A2556" s="5" t="s">
        <v>34</v>
      </c>
      <c r="C2556" s="119">
        <v>723</v>
      </c>
      <c r="K2556" s="143">
        <f t="shared" ref="K2556:K2619" si="162">H2556-J2556</f>
        <v>0</v>
      </c>
      <c r="O2556" s="171">
        <f t="shared" si="160"/>
        <v>0</v>
      </c>
      <c r="Q2556" s="181">
        <f t="shared" si="161"/>
        <v>0</v>
      </c>
    </row>
    <row r="2557" spans="1:17">
      <c r="A2557" s="5" t="s">
        <v>34</v>
      </c>
      <c r="C2557" s="119">
        <v>724</v>
      </c>
      <c r="K2557" s="143">
        <f t="shared" si="162"/>
        <v>0</v>
      </c>
      <c r="O2557" s="171">
        <f t="shared" si="160"/>
        <v>0</v>
      </c>
      <c r="Q2557" s="181">
        <f t="shared" si="161"/>
        <v>0</v>
      </c>
    </row>
    <row r="2558" spans="1:17">
      <c r="A2558" s="5" t="s">
        <v>34</v>
      </c>
      <c r="C2558" s="119">
        <v>725</v>
      </c>
      <c r="K2558" s="143">
        <f t="shared" si="162"/>
        <v>0</v>
      </c>
      <c r="O2558" s="171">
        <f t="shared" si="160"/>
        <v>0</v>
      </c>
      <c r="Q2558" s="181">
        <f t="shared" si="161"/>
        <v>0</v>
      </c>
    </row>
    <row r="2559" spans="1:17">
      <c r="A2559" s="5" t="s">
        <v>1756</v>
      </c>
      <c r="B2559" s="68" t="s">
        <v>1766</v>
      </c>
      <c r="C2559" s="119">
        <v>726</v>
      </c>
      <c r="K2559" s="143">
        <f t="shared" si="162"/>
        <v>0</v>
      </c>
      <c r="O2559" s="171">
        <f t="shared" si="160"/>
        <v>0</v>
      </c>
      <c r="Q2559" s="181">
        <f t="shared" si="161"/>
        <v>0</v>
      </c>
    </row>
    <row r="2560" spans="1:17">
      <c r="A2560" s="5" t="s">
        <v>776</v>
      </c>
      <c r="B2560" s="68" t="s">
        <v>916</v>
      </c>
      <c r="C2560" s="119">
        <v>727</v>
      </c>
      <c r="K2560" s="143">
        <f t="shared" si="162"/>
        <v>0</v>
      </c>
      <c r="O2560" s="171">
        <f t="shared" si="160"/>
        <v>0</v>
      </c>
      <c r="Q2560" s="181">
        <f t="shared" si="161"/>
        <v>0</v>
      </c>
    </row>
    <row r="2561" spans="1:17">
      <c r="A2561" s="5" t="s">
        <v>1796</v>
      </c>
      <c r="C2561" s="119">
        <v>728</v>
      </c>
      <c r="K2561" s="143">
        <f t="shared" si="162"/>
        <v>0</v>
      </c>
      <c r="O2561" s="171">
        <f t="shared" si="160"/>
        <v>0</v>
      </c>
      <c r="Q2561" s="181">
        <f t="shared" si="161"/>
        <v>0</v>
      </c>
    </row>
    <row r="2562" spans="1:17">
      <c r="A2562" s="5" t="s">
        <v>987</v>
      </c>
      <c r="C2562" s="119">
        <v>729</v>
      </c>
      <c r="K2562" s="143">
        <f t="shared" si="162"/>
        <v>0</v>
      </c>
      <c r="O2562" s="171">
        <f t="shared" si="160"/>
        <v>0</v>
      </c>
      <c r="Q2562" s="181">
        <f t="shared" si="161"/>
        <v>0</v>
      </c>
    </row>
    <row r="2563" spans="1:17">
      <c r="A2563" s="5" t="s">
        <v>987</v>
      </c>
      <c r="C2563" s="119">
        <v>730</v>
      </c>
      <c r="K2563" s="143">
        <f t="shared" si="162"/>
        <v>0</v>
      </c>
      <c r="O2563" s="171">
        <f t="shared" si="160"/>
        <v>0</v>
      </c>
      <c r="Q2563" s="181">
        <f t="shared" si="161"/>
        <v>0</v>
      </c>
    </row>
    <row r="2564" spans="1:17">
      <c r="A2564" s="5" t="s">
        <v>1560</v>
      </c>
      <c r="C2564" s="119">
        <v>731</v>
      </c>
      <c r="K2564" s="143">
        <f t="shared" si="162"/>
        <v>0</v>
      </c>
      <c r="O2564" s="171">
        <f t="shared" si="160"/>
        <v>0</v>
      </c>
      <c r="Q2564" s="181">
        <f t="shared" si="161"/>
        <v>0</v>
      </c>
    </row>
    <row r="2565" spans="1:17">
      <c r="A2565" s="5" t="s">
        <v>412</v>
      </c>
      <c r="B2565" s="68" t="s">
        <v>1250</v>
      </c>
      <c r="C2565" s="119">
        <v>732</v>
      </c>
      <c r="K2565" s="143">
        <f t="shared" si="162"/>
        <v>0</v>
      </c>
      <c r="O2565" s="171">
        <f t="shared" si="160"/>
        <v>0</v>
      </c>
      <c r="Q2565" s="181">
        <f t="shared" si="161"/>
        <v>0</v>
      </c>
    </row>
    <row r="2566" spans="1:17">
      <c r="A2566" s="5" t="s">
        <v>1815</v>
      </c>
      <c r="B2566" s="68" t="s">
        <v>1816</v>
      </c>
      <c r="C2566" s="119">
        <v>733</v>
      </c>
      <c r="D2566" s="7" t="s">
        <v>1817</v>
      </c>
      <c r="F2566" s="8">
        <v>2.0979999999999999</v>
      </c>
      <c r="G2566" s="93">
        <v>11</v>
      </c>
      <c r="H2566" s="4">
        <v>5559</v>
      </c>
      <c r="J2566" s="131">
        <v>5559</v>
      </c>
      <c r="K2566" s="143">
        <f t="shared" si="162"/>
        <v>0</v>
      </c>
      <c r="L2566" s="152">
        <v>43150</v>
      </c>
      <c r="N2566" s="161">
        <v>4720</v>
      </c>
      <c r="O2566" s="171">
        <f t="shared" si="160"/>
        <v>377.64</v>
      </c>
      <c r="Q2566" s="181">
        <f t="shared" si="161"/>
        <v>461.36</v>
      </c>
    </row>
    <row r="2567" spans="1:17">
      <c r="A2567" s="60" t="s">
        <v>1818</v>
      </c>
      <c r="B2567" s="68" t="s">
        <v>1819</v>
      </c>
      <c r="C2567" s="119">
        <v>734</v>
      </c>
      <c r="D2567" s="7" t="s">
        <v>1820</v>
      </c>
      <c r="F2567" s="8">
        <v>1.1659999999999999</v>
      </c>
      <c r="G2567" s="93">
        <v>5</v>
      </c>
      <c r="H2567" s="4">
        <v>2950</v>
      </c>
      <c r="I2567" s="46"/>
      <c r="J2567" s="131">
        <v>2950</v>
      </c>
      <c r="K2567" s="143">
        <f t="shared" si="162"/>
        <v>0</v>
      </c>
      <c r="L2567" s="152">
        <v>43150</v>
      </c>
      <c r="N2567" s="161">
        <v>2133</v>
      </c>
      <c r="O2567" s="171">
        <f t="shared" si="160"/>
        <v>209.88</v>
      </c>
      <c r="Q2567" s="181">
        <f t="shared" si="161"/>
        <v>607.12</v>
      </c>
    </row>
    <row r="2568" spans="1:17">
      <c r="A2568" s="60" t="s">
        <v>1818</v>
      </c>
      <c r="B2568" s="68" t="s">
        <v>1819</v>
      </c>
      <c r="C2568" s="119">
        <v>735</v>
      </c>
      <c r="D2568" s="7" t="s">
        <v>951</v>
      </c>
      <c r="F2568" s="8">
        <v>1.02</v>
      </c>
      <c r="G2568" s="93">
        <v>7</v>
      </c>
      <c r="H2568" s="4">
        <v>2580</v>
      </c>
      <c r="I2568" s="46"/>
      <c r="J2568" s="131">
        <v>2580</v>
      </c>
      <c r="K2568" s="143">
        <f t="shared" si="162"/>
        <v>0</v>
      </c>
      <c r="L2568" s="152">
        <v>43150</v>
      </c>
      <c r="N2568" s="161">
        <v>1867</v>
      </c>
      <c r="O2568" s="171">
        <f t="shared" si="160"/>
        <v>183.6</v>
      </c>
      <c r="Q2568" s="181">
        <f t="shared" si="161"/>
        <v>529.4</v>
      </c>
    </row>
    <row r="2569" spans="1:17">
      <c r="A2569" s="5" t="s">
        <v>1821</v>
      </c>
      <c r="B2569" s="68">
        <v>3142828</v>
      </c>
      <c r="C2569" s="119">
        <v>736</v>
      </c>
      <c r="D2569" s="7" t="s">
        <v>1822</v>
      </c>
      <c r="F2569" s="8">
        <v>6.8079999999999998</v>
      </c>
      <c r="G2569" s="93">
        <v>8</v>
      </c>
      <c r="H2569" s="4">
        <v>14025</v>
      </c>
      <c r="J2569" s="131">
        <v>14025</v>
      </c>
      <c r="K2569" s="143">
        <f t="shared" si="162"/>
        <v>0</v>
      </c>
      <c r="L2569" s="152">
        <v>43150</v>
      </c>
      <c r="N2569" s="161">
        <v>10961</v>
      </c>
      <c r="O2569" s="171">
        <f t="shared" si="160"/>
        <v>1225.44</v>
      </c>
      <c r="Q2569" s="181">
        <f t="shared" si="161"/>
        <v>1838.56</v>
      </c>
    </row>
    <row r="2570" spans="1:17">
      <c r="A2570" s="5" t="s">
        <v>1821</v>
      </c>
      <c r="B2570" s="68">
        <v>3142828</v>
      </c>
      <c r="C2570" s="119">
        <v>737</v>
      </c>
      <c r="D2570" s="7" t="s">
        <v>1823</v>
      </c>
      <c r="F2570" s="8">
        <v>1.3069999999999999</v>
      </c>
      <c r="G2570" s="93">
        <v>4</v>
      </c>
      <c r="H2570" s="4">
        <v>2691</v>
      </c>
      <c r="J2570" s="131">
        <v>2691</v>
      </c>
      <c r="K2570" s="143">
        <f t="shared" si="162"/>
        <v>0</v>
      </c>
      <c r="L2570" s="152">
        <v>43150</v>
      </c>
      <c r="N2570" s="161">
        <v>2104</v>
      </c>
      <c r="O2570" s="171">
        <f t="shared" si="160"/>
        <v>235.26</v>
      </c>
      <c r="Q2570" s="181">
        <f t="shared" si="161"/>
        <v>351.74</v>
      </c>
    </row>
    <row r="2571" spans="1:17">
      <c r="A2571" s="60" t="s">
        <v>874</v>
      </c>
      <c r="C2571" s="119">
        <v>738</v>
      </c>
      <c r="D2571" s="7" t="s">
        <v>576</v>
      </c>
      <c r="F2571" s="8">
        <v>0.25600000000000001</v>
      </c>
      <c r="G2571" s="93">
        <v>1</v>
      </c>
      <c r="H2571" s="4">
        <v>527</v>
      </c>
      <c r="I2571" s="46"/>
      <c r="J2571" s="131">
        <v>527</v>
      </c>
      <c r="K2571" s="143">
        <f t="shared" si="162"/>
        <v>0</v>
      </c>
      <c r="L2571" s="152">
        <v>43150</v>
      </c>
      <c r="N2571" s="161">
        <v>412</v>
      </c>
      <c r="O2571" s="171">
        <f t="shared" si="160"/>
        <v>46.08</v>
      </c>
      <c r="Q2571" s="181">
        <f t="shared" si="161"/>
        <v>68.92</v>
      </c>
    </row>
    <row r="2572" spans="1:17">
      <c r="A2572" s="60" t="s">
        <v>874</v>
      </c>
      <c r="C2572" s="119">
        <v>739</v>
      </c>
      <c r="D2572" s="7" t="s">
        <v>1602</v>
      </c>
      <c r="F2572" s="8">
        <v>1.649</v>
      </c>
      <c r="G2572" s="93">
        <v>8</v>
      </c>
      <c r="H2572" s="4">
        <v>5393</v>
      </c>
      <c r="I2572" s="46"/>
      <c r="J2572" s="131">
        <v>5393</v>
      </c>
      <c r="K2572" s="143">
        <f t="shared" si="162"/>
        <v>0</v>
      </c>
      <c r="L2572" s="152">
        <v>43150</v>
      </c>
      <c r="N2572" s="161">
        <v>4584</v>
      </c>
      <c r="O2572" s="171">
        <f t="shared" si="160"/>
        <v>296.82</v>
      </c>
      <c r="Q2572" s="181">
        <f t="shared" si="161"/>
        <v>512.18000000000006</v>
      </c>
    </row>
    <row r="2573" spans="1:17">
      <c r="A2573" s="60" t="s">
        <v>874</v>
      </c>
      <c r="C2573" s="119">
        <v>740</v>
      </c>
      <c r="D2573" s="7" t="s">
        <v>1824</v>
      </c>
      <c r="F2573" s="8">
        <v>1.841</v>
      </c>
      <c r="G2573" s="93">
        <v>8</v>
      </c>
      <c r="H2573" s="4">
        <v>6004</v>
      </c>
      <c r="I2573" s="46"/>
      <c r="J2573" s="131">
        <v>6004</v>
      </c>
      <c r="K2573" s="143">
        <f t="shared" si="162"/>
        <v>0</v>
      </c>
      <c r="L2573" s="152">
        <v>43150</v>
      </c>
      <c r="N2573" s="161">
        <v>5117</v>
      </c>
      <c r="O2573" s="171">
        <f t="shared" si="160"/>
        <v>331.38</v>
      </c>
      <c r="Q2573" s="181">
        <f t="shared" si="161"/>
        <v>555.62</v>
      </c>
    </row>
    <row r="2574" spans="1:17">
      <c r="A2574" s="5" t="s">
        <v>1679</v>
      </c>
      <c r="B2574" s="215" t="s">
        <v>1328</v>
      </c>
      <c r="C2574" s="119">
        <v>741</v>
      </c>
      <c r="D2574" s="7" t="s">
        <v>1482</v>
      </c>
      <c r="F2574" s="8">
        <v>5.8680000000000003</v>
      </c>
      <c r="G2574" s="93">
        <v>24</v>
      </c>
      <c r="H2574" s="4">
        <v>24671</v>
      </c>
      <c r="J2574" s="131">
        <v>24671</v>
      </c>
      <c r="K2574" s="143">
        <f t="shared" si="162"/>
        <v>0</v>
      </c>
      <c r="L2574" s="152">
        <v>43150</v>
      </c>
      <c r="N2574" s="161">
        <v>19580</v>
      </c>
      <c r="O2574" s="171">
        <f t="shared" si="160"/>
        <v>1056.24</v>
      </c>
      <c r="Q2574" s="181">
        <f t="shared" si="161"/>
        <v>4034.76</v>
      </c>
    </row>
    <row r="2575" spans="1:17">
      <c r="A2575" s="5" t="s">
        <v>879</v>
      </c>
      <c r="C2575" s="119">
        <v>742</v>
      </c>
      <c r="D2575" s="7" t="s">
        <v>733</v>
      </c>
      <c r="F2575" s="8">
        <v>3.58</v>
      </c>
      <c r="G2575" s="93">
        <v>20</v>
      </c>
      <c r="H2575" s="4">
        <v>9182</v>
      </c>
      <c r="J2575" s="131">
        <v>9182</v>
      </c>
      <c r="K2575" s="143">
        <f t="shared" si="162"/>
        <v>0</v>
      </c>
      <c r="L2575" s="152">
        <v>43151</v>
      </c>
      <c r="N2575" s="161">
        <v>6690</v>
      </c>
      <c r="O2575" s="171">
        <f t="shared" si="160"/>
        <v>644.4</v>
      </c>
      <c r="Q2575" s="181">
        <f t="shared" si="161"/>
        <v>1847.6</v>
      </c>
    </row>
    <row r="2576" spans="1:17">
      <c r="A2576" s="5" t="s">
        <v>366</v>
      </c>
      <c r="C2576" s="119">
        <v>743</v>
      </c>
      <c r="D2576" s="7" t="s">
        <v>1241</v>
      </c>
      <c r="F2576" s="8">
        <v>3.601</v>
      </c>
      <c r="G2576" s="93">
        <v>24</v>
      </c>
      <c r="H2576" s="4">
        <v>7868</v>
      </c>
      <c r="I2576" s="35"/>
      <c r="J2576" s="131">
        <v>7868</v>
      </c>
      <c r="K2576" s="143">
        <f t="shared" si="162"/>
        <v>0</v>
      </c>
      <c r="L2576" s="152">
        <v>43151</v>
      </c>
      <c r="N2576" s="161">
        <v>6027</v>
      </c>
      <c r="O2576" s="171">
        <f t="shared" si="160"/>
        <v>648.17999999999995</v>
      </c>
      <c r="Q2576" s="181">
        <f t="shared" si="161"/>
        <v>1192.8200000000002</v>
      </c>
    </row>
    <row r="2577" spans="1:17">
      <c r="A2577" s="5" t="s">
        <v>366</v>
      </c>
      <c r="C2577" s="119">
        <v>744</v>
      </c>
      <c r="D2577" s="7" t="s">
        <v>1241</v>
      </c>
      <c r="F2577" s="8">
        <v>8.7810000000000006</v>
      </c>
      <c r="G2577" s="93">
        <v>28</v>
      </c>
      <c r="H2577" s="4">
        <v>22918</v>
      </c>
      <c r="J2577" s="131">
        <v>22918</v>
      </c>
      <c r="K2577" s="143">
        <f t="shared" si="162"/>
        <v>0</v>
      </c>
      <c r="L2577" s="152">
        <v>43151</v>
      </c>
      <c r="N2577" s="161">
        <v>17650</v>
      </c>
      <c r="O2577" s="171">
        <f t="shared" si="160"/>
        <v>1580.5800000000002</v>
      </c>
      <c r="Q2577" s="181">
        <f t="shared" si="161"/>
        <v>3687.42</v>
      </c>
    </row>
    <row r="2578" spans="1:17">
      <c r="A2578" s="5" t="s">
        <v>1519</v>
      </c>
      <c r="B2578" s="68" t="s">
        <v>1521</v>
      </c>
      <c r="C2578" s="119">
        <v>745</v>
      </c>
      <c r="D2578" s="7" t="s">
        <v>1520</v>
      </c>
      <c r="F2578" s="8">
        <v>1.4370000000000001</v>
      </c>
      <c r="G2578" s="93">
        <v>6</v>
      </c>
      <c r="H2578" s="4">
        <v>6123</v>
      </c>
      <c r="J2578" s="131">
        <v>6123</v>
      </c>
      <c r="K2578" s="143">
        <f t="shared" si="162"/>
        <v>0</v>
      </c>
      <c r="L2578" s="152">
        <v>43159</v>
      </c>
      <c r="N2578" s="161">
        <v>4817</v>
      </c>
      <c r="O2578" s="171">
        <f t="shared" si="160"/>
        <v>258.66000000000003</v>
      </c>
      <c r="Q2578" s="181">
        <f t="shared" si="161"/>
        <v>1047.3399999999999</v>
      </c>
    </row>
    <row r="2579" spans="1:17">
      <c r="A2579" s="5" t="s">
        <v>34</v>
      </c>
      <c r="C2579" s="119">
        <v>746</v>
      </c>
      <c r="D2579" s="7" t="s">
        <v>1825</v>
      </c>
      <c r="F2579" s="8">
        <v>5.516</v>
      </c>
      <c r="G2579" s="93">
        <v>21</v>
      </c>
      <c r="H2579" s="4">
        <v>15514</v>
      </c>
      <c r="J2579" s="131">
        <v>15514</v>
      </c>
      <c r="K2579" s="143">
        <f t="shared" si="162"/>
        <v>0</v>
      </c>
      <c r="L2579" s="152">
        <v>43159</v>
      </c>
      <c r="N2579" s="161">
        <v>15047</v>
      </c>
      <c r="O2579" s="171">
        <f t="shared" si="160"/>
        <v>992.88</v>
      </c>
      <c r="Q2579" s="181">
        <f t="shared" si="161"/>
        <v>-525.88</v>
      </c>
    </row>
    <row r="2580" spans="1:17">
      <c r="A2580" s="5" t="s">
        <v>1667</v>
      </c>
      <c r="C2580" s="119">
        <v>747</v>
      </c>
      <c r="D2580" s="7" t="s">
        <v>939</v>
      </c>
      <c r="F2580" s="8">
        <v>0.97</v>
      </c>
      <c r="G2580" s="93">
        <v>4</v>
      </c>
      <c r="H2580" s="4">
        <v>1658</v>
      </c>
      <c r="J2580" s="131">
        <v>1658</v>
      </c>
      <c r="K2580" s="143">
        <f t="shared" si="162"/>
        <v>0</v>
      </c>
      <c r="L2580" s="152">
        <v>43159</v>
      </c>
      <c r="N2580" s="161">
        <v>1270</v>
      </c>
      <c r="O2580" s="171">
        <f t="shared" si="160"/>
        <v>174.6</v>
      </c>
      <c r="Q2580" s="181">
        <f t="shared" si="161"/>
        <v>213.4</v>
      </c>
    </row>
    <row r="2581" spans="1:17">
      <c r="A2581" s="5" t="s">
        <v>1826</v>
      </c>
      <c r="B2581" s="68" t="s">
        <v>1827</v>
      </c>
      <c r="C2581" s="119">
        <v>748</v>
      </c>
      <c r="D2581" s="7" t="s">
        <v>1704</v>
      </c>
      <c r="F2581" s="8">
        <v>1.129</v>
      </c>
      <c r="G2581" s="93">
        <v>5</v>
      </c>
      <c r="H2581" s="4">
        <v>3370</v>
      </c>
      <c r="J2581" s="131">
        <v>3370</v>
      </c>
      <c r="K2581" s="143">
        <f t="shared" si="162"/>
        <v>0</v>
      </c>
      <c r="L2581" s="152">
        <v>43159</v>
      </c>
      <c r="N2581" s="161">
        <v>1989</v>
      </c>
      <c r="O2581" s="171">
        <f t="shared" si="160"/>
        <v>203.22</v>
      </c>
      <c r="Q2581" s="181">
        <f t="shared" si="161"/>
        <v>1177.78</v>
      </c>
    </row>
    <row r="2582" spans="1:17">
      <c r="A2582" s="5" t="s">
        <v>1826</v>
      </c>
      <c r="B2582" s="68" t="s">
        <v>1827</v>
      </c>
      <c r="C2582" s="119">
        <v>749</v>
      </c>
      <c r="D2582" s="7" t="s">
        <v>546</v>
      </c>
      <c r="F2582" s="8">
        <v>1.42</v>
      </c>
      <c r="G2582" s="93">
        <v>6</v>
      </c>
      <c r="H2582" s="4">
        <v>3255</v>
      </c>
      <c r="J2582" s="131">
        <v>3255</v>
      </c>
      <c r="K2582" s="143">
        <f t="shared" si="162"/>
        <v>0</v>
      </c>
      <c r="L2582" s="152">
        <v>43159</v>
      </c>
      <c r="N2582" s="161">
        <v>2140</v>
      </c>
      <c r="O2582" s="171">
        <f t="shared" si="160"/>
        <v>255.6</v>
      </c>
      <c r="Q2582" s="181">
        <f t="shared" si="161"/>
        <v>859.4</v>
      </c>
    </row>
    <row r="2583" spans="1:17">
      <c r="A2583" s="5" t="s">
        <v>1828</v>
      </c>
      <c r="B2583" s="68" t="s">
        <v>1829</v>
      </c>
      <c r="C2583" s="119">
        <v>750</v>
      </c>
      <c r="D2583" s="7" t="s">
        <v>1830</v>
      </c>
      <c r="F2583" s="8">
        <v>2.2719999999999998</v>
      </c>
      <c r="G2583" s="93">
        <v>11</v>
      </c>
      <c r="H2583" s="4">
        <v>3885</v>
      </c>
      <c r="J2583" s="131">
        <v>3885</v>
      </c>
      <c r="K2583" s="143">
        <f t="shared" si="162"/>
        <v>0</v>
      </c>
      <c r="L2583" s="152">
        <v>43159</v>
      </c>
      <c r="N2583" s="161">
        <v>2976</v>
      </c>
      <c r="O2583" s="171">
        <f t="shared" si="160"/>
        <v>408.96</v>
      </c>
      <c r="Q2583" s="181">
        <f t="shared" si="161"/>
        <v>500.04</v>
      </c>
    </row>
    <row r="2584" spans="1:17">
      <c r="A2584" s="60" t="s">
        <v>874</v>
      </c>
      <c r="C2584" s="119">
        <v>751</v>
      </c>
      <c r="D2584" s="7" t="s">
        <v>1778</v>
      </c>
      <c r="F2584" s="8">
        <v>0.28399999999999997</v>
      </c>
      <c r="G2584" s="93">
        <v>1</v>
      </c>
      <c r="H2584" s="4">
        <v>646</v>
      </c>
      <c r="J2584" s="131">
        <v>646</v>
      </c>
      <c r="K2584" s="143">
        <f t="shared" si="162"/>
        <v>0</v>
      </c>
      <c r="L2584" s="152">
        <v>43159</v>
      </c>
      <c r="N2584" s="161">
        <v>534</v>
      </c>
      <c r="O2584" s="171">
        <f t="shared" si="160"/>
        <v>51.12</v>
      </c>
      <c r="Q2584" s="181">
        <f t="shared" si="161"/>
        <v>60.88</v>
      </c>
    </row>
    <row r="2585" spans="1:17">
      <c r="A2585" s="60" t="s">
        <v>874</v>
      </c>
      <c r="C2585" s="119">
        <v>752</v>
      </c>
      <c r="D2585" s="7" t="s">
        <v>283</v>
      </c>
      <c r="F2585" s="8">
        <v>2.149</v>
      </c>
      <c r="G2585" s="93">
        <v>8</v>
      </c>
      <c r="H2585" s="4">
        <v>5039</v>
      </c>
      <c r="J2585" s="131">
        <v>5039</v>
      </c>
      <c r="K2585" s="143">
        <f t="shared" si="162"/>
        <v>0</v>
      </c>
      <c r="L2585" s="152">
        <v>43159</v>
      </c>
      <c r="N2585" s="161">
        <v>4040</v>
      </c>
      <c r="O2585" s="171">
        <f t="shared" si="160"/>
        <v>386.82</v>
      </c>
      <c r="Q2585" s="181">
        <f t="shared" si="161"/>
        <v>612.18000000000006</v>
      </c>
    </row>
    <row r="2586" spans="1:17">
      <c r="A2586" s="60" t="s">
        <v>874</v>
      </c>
      <c r="C2586" s="119">
        <v>753</v>
      </c>
      <c r="D2586" s="7" t="s">
        <v>1602</v>
      </c>
      <c r="F2586" s="8">
        <v>1.911</v>
      </c>
      <c r="G2586" s="93">
        <v>11</v>
      </c>
      <c r="H2586" s="4">
        <v>6226</v>
      </c>
      <c r="J2586" s="131">
        <v>6226</v>
      </c>
      <c r="K2586" s="143">
        <f t="shared" si="162"/>
        <v>0</v>
      </c>
      <c r="L2586" s="152">
        <v>43159</v>
      </c>
      <c r="N2586" s="161">
        <v>5312</v>
      </c>
      <c r="O2586" s="171">
        <f t="shared" si="160"/>
        <v>343.98</v>
      </c>
      <c r="Q2586" s="181">
        <f t="shared" si="161"/>
        <v>570.02</v>
      </c>
    </row>
    <row r="2587" spans="1:17">
      <c r="A2587" s="60" t="s">
        <v>874</v>
      </c>
      <c r="C2587" s="119">
        <v>754</v>
      </c>
      <c r="D2587" s="7" t="s">
        <v>1301</v>
      </c>
      <c r="F2587" s="8">
        <v>1.762</v>
      </c>
      <c r="G2587" s="93">
        <v>10</v>
      </c>
      <c r="H2587" s="4">
        <v>4167</v>
      </c>
      <c r="J2587" s="131">
        <v>4167</v>
      </c>
      <c r="K2587" s="143">
        <f t="shared" si="162"/>
        <v>0</v>
      </c>
      <c r="L2587" s="152">
        <v>43159</v>
      </c>
      <c r="N2587" s="161">
        <v>3312</v>
      </c>
      <c r="O2587" s="171">
        <f t="shared" si="160"/>
        <v>317.16000000000003</v>
      </c>
      <c r="Q2587" s="181">
        <f t="shared" si="161"/>
        <v>537.83999999999992</v>
      </c>
    </row>
    <row r="2588" spans="1:17">
      <c r="A2588" s="60" t="s">
        <v>874</v>
      </c>
      <c r="C2588" s="119">
        <v>755</v>
      </c>
      <c r="D2588" s="7" t="s">
        <v>726</v>
      </c>
      <c r="F2588" s="8">
        <v>2.3330000000000002</v>
      </c>
      <c r="G2588" s="93">
        <v>12</v>
      </c>
      <c r="H2588" s="4">
        <v>7569</v>
      </c>
      <c r="J2588" s="131">
        <v>7569</v>
      </c>
      <c r="K2588" s="143">
        <f t="shared" si="162"/>
        <v>0</v>
      </c>
      <c r="L2588" s="152">
        <v>43159</v>
      </c>
      <c r="N2588" s="161">
        <v>6485</v>
      </c>
      <c r="O2588" s="171">
        <f t="shared" si="160"/>
        <v>419.94000000000005</v>
      </c>
      <c r="Q2588" s="181">
        <f t="shared" si="161"/>
        <v>664.06</v>
      </c>
    </row>
    <row r="2589" spans="1:17">
      <c r="A2589" s="60" t="s">
        <v>874</v>
      </c>
      <c r="C2589" s="119">
        <v>756</v>
      </c>
      <c r="D2589" s="7" t="s">
        <v>283</v>
      </c>
      <c r="F2589" s="8">
        <v>0.41899999999999998</v>
      </c>
      <c r="G2589" s="93" t="s">
        <v>524</v>
      </c>
      <c r="H2589" s="4">
        <v>2870</v>
      </c>
      <c r="J2589" s="131">
        <v>2870</v>
      </c>
      <c r="K2589" s="143">
        <f t="shared" si="162"/>
        <v>0</v>
      </c>
      <c r="L2589" s="152">
        <v>43159</v>
      </c>
      <c r="N2589" s="161">
        <v>2463</v>
      </c>
      <c r="O2589" s="171">
        <f t="shared" ref="O2589:O2652" si="163">F2589*180</f>
        <v>75.42</v>
      </c>
      <c r="Q2589" s="181">
        <f t="shared" ref="Q2589:Q2652" si="164">SUM(H2589-N2589-O2589-P2589)</f>
        <v>331.58</v>
      </c>
    </row>
    <row r="2590" spans="1:17">
      <c r="A2590" s="60" t="s">
        <v>874</v>
      </c>
      <c r="C2590" s="119">
        <v>757</v>
      </c>
      <c r="D2590" s="7" t="s">
        <v>1831</v>
      </c>
      <c r="F2590" s="8">
        <v>1.9970000000000001</v>
      </c>
      <c r="G2590" s="93">
        <v>12</v>
      </c>
      <c r="H2590" s="4">
        <v>4604</v>
      </c>
      <c r="J2590" s="131">
        <v>4604</v>
      </c>
      <c r="K2590" s="143">
        <f t="shared" si="162"/>
        <v>0</v>
      </c>
      <c r="L2590" s="152">
        <v>43159</v>
      </c>
      <c r="N2590" s="161">
        <v>3654</v>
      </c>
      <c r="O2590" s="171">
        <f t="shared" si="163"/>
        <v>359.46000000000004</v>
      </c>
      <c r="Q2590" s="181">
        <f t="shared" si="164"/>
        <v>590.54</v>
      </c>
    </row>
    <row r="2591" spans="1:17">
      <c r="A2591" s="60" t="s">
        <v>874</v>
      </c>
      <c r="C2591" s="119">
        <v>758</v>
      </c>
      <c r="D2591" s="7" t="s">
        <v>644</v>
      </c>
      <c r="F2591" s="8">
        <v>1.3640000000000001</v>
      </c>
      <c r="G2591" s="93">
        <v>6</v>
      </c>
      <c r="H2591" s="4">
        <v>3191</v>
      </c>
      <c r="J2591" s="131">
        <v>3191</v>
      </c>
      <c r="K2591" s="143">
        <f t="shared" si="162"/>
        <v>0</v>
      </c>
      <c r="L2591" s="152">
        <v>43159</v>
      </c>
      <c r="N2591" s="161">
        <v>2496</v>
      </c>
      <c r="O2591" s="171">
        <f t="shared" si="163"/>
        <v>245.52</v>
      </c>
      <c r="Q2591" s="181">
        <f t="shared" si="164"/>
        <v>449.48</v>
      </c>
    </row>
    <row r="2592" spans="1:17">
      <c r="A2592" s="60" t="s">
        <v>874</v>
      </c>
      <c r="C2592" s="119">
        <v>759</v>
      </c>
      <c r="D2592" s="7" t="s">
        <v>1301</v>
      </c>
      <c r="F2592" s="8">
        <v>0.41899999999999998</v>
      </c>
      <c r="G2592" s="93" t="s">
        <v>524</v>
      </c>
      <c r="H2592" s="4">
        <v>2870</v>
      </c>
      <c r="J2592" s="131">
        <v>2870</v>
      </c>
      <c r="K2592" s="143">
        <f t="shared" si="162"/>
        <v>0</v>
      </c>
      <c r="L2592" s="152">
        <v>43159</v>
      </c>
      <c r="N2592" s="161">
        <v>2463</v>
      </c>
      <c r="O2592" s="171">
        <f t="shared" si="163"/>
        <v>75.42</v>
      </c>
      <c r="Q2592" s="181">
        <f t="shared" si="164"/>
        <v>331.58</v>
      </c>
    </row>
    <row r="2593" spans="1:17">
      <c r="A2593" s="5" t="s">
        <v>1275</v>
      </c>
      <c r="B2593" s="68" t="s">
        <v>1356</v>
      </c>
      <c r="C2593" s="119">
        <v>760</v>
      </c>
      <c r="D2593" s="7" t="s">
        <v>540</v>
      </c>
      <c r="F2593" s="8">
        <v>2.944</v>
      </c>
      <c r="G2593" s="93">
        <v>3</v>
      </c>
      <c r="H2593" s="4">
        <v>6713</v>
      </c>
      <c r="J2593" s="131">
        <v>6713</v>
      </c>
      <c r="K2593" s="143">
        <f t="shared" si="162"/>
        <v>0</v>
      </c>
      <c r="L2593" s="152">
        <v>43159</v>
      </c>
      <c r="N2593" s="161">
        <v>5534</v>
      </c>
      <c r="O2593" s="171">
        <f t="shared" si="163"/>
        <v>529.91999999999996</v>
      </c>
      <c r="Q2593" s="181">
        <f t="shared" si="164"/>
        <v>649.08000000000004</v>
      </c>
    </row>
    <row r="2594" spans="1:17">
      <c r="A2594" s="5" t="s">
        <v>1275</v>
      </c>
      <c r="B2594" s="68" t="s">
        <v>1356</v>
      </c>
      <c r="C2594" s="119">
        <v>761</v>
      </c>
      <c r="D2594" s="7" t="s">
        <v>1316</v>
      </c>
      <c r="F2594" s="8">
        <v>2.5470000000000002</v>
      </c>
      <c r="G2594" s="93">
        <v>12</v>
      </c>
      <c r="H2594" s="4">
        <v>8840</v>
      </c>
      <c r="J2594" s="131">
        <v>8840</v>
      </c>
      <c r="K2594" s="143">
        <f t="shared" si="162"/>
        <v>0</v>
      </c>
      <c r="L2594" s="152">
        <v>43159</v>
      </c>
      <c r="N2594" s="161">
        <v>6825</v>
      </c>
      <c r="O2594" s="171">
        <f t="shared" si="163"/>
        <v>458.46000000000004</v>
      </c>
      <c r="Q2594" s="181">
        <f t="shared" si="164"/>
        <v>1556.54</v>
      </c>
    </row>
    <row r="2595" spans="1:17">
      <c r="A2595" s="5" t="s">
        <v>1275</v>
      </c>
      <c r="B2595" s="68" t="s">
        <v>1356</v>
      </c>
      <c r="C2595" s="119">
        <v>762</v>
      </c>
      <c r="D2595" s="7" t="s">
        <v>550</v>
      </c>
      <c r="F2595" s="8">
        <v>2.8929999999999998</v>
      </c>
      <c r="G2595" s="93">
        <v>11</v>
      </c>
      <c r="H2595" s="4">
        <v>10038</v>
      </c>
      <c r="J2595" s="131">
        <v>10038</v>
      </c>
      <c r="K2595" s="143">
        <f t="shared" si="162"/>
        <v>0</v>
      </c>
      <c r="L2595" s="152">
        <v>43159</v>
      </c>
      <c r="N2595" s="161">
        <v>7532</v>
      </c>
      <c r="O2595" s="171">
        <f t="shared" si="163"/>
        <v>520.74</v>
      </c>
      <c r="Q2595" s="181">
        <f t="shared" si="164"/>
        <v>1985.26</v>
      </c>
    </row>
    <row r="2596" spans="1:17">
      <c r="A2596" s="5" t="s">
        <v>1679</v>
      </c>
      <c r="B2596" s="215" t="s">
        <v>1328</v>
      </c>
      <c r="C2596" s="119">
        <v>763</v>
      </c>
      <c r="D2596" s="7" t="s">
        <v>1832</v>
      </c>
      <c r="F2596" s="8">
        <v>5.1719999999999997</v>
      </c>
      <c r="G2596" s="93">
        <v>23</v>
      </c>
      <c r="H2596" s="4">
        <v>11855</v>
      </c>
      <c r="I2596" s="37"/>
      <c r="J2596" s="131">
        <v>11855</v>
      </c>
      <c r="K2596" s="143">
        <f t="shared" si="162"/>
        <v>0</v>
      </c>
      <c r="L2596" s="152">
        <v>43159</v>
      </c>
      <c r="N2596" s="161">
        <v>8326</v>
      </c>
      <c r="O2596" s="171">
        <f t="shared" si="163"/>
        <v>930.95999999999992</v>
      </c>
      <c r="Q2596" s="181">
        <f t="shared" si="164"/>
        <v>2598.04</v>
      </c>
    </row>
    <row r="2597" spans="1:17">
      <c r="A2597" s="5" t="s">
        <v>1679</v>
      </c>
      <c r="B2597" s="215" t="s">
        <v>1328</v>
      </c>
      <c r="C2597" s="119">
        <v>764</v>
      </c>
      <c r="D2597" s="7" t="s">
        <v>1833</v>
      </c>
      <c r="F2597" s="8">
        <v>5.47</v>
      </c>
      <c r="G2597" s="93">
        <v>30</v>
      </c>
      <c r="H2597" s="4">
        <v>12468</v>
      </c>
      <c r="I2597" s="37"/>
      <c r="J2597" s="131">
        <v>12468</v>
      </c>
      <c r="K2597" s="143">
        <f t="shared" si="162"/>
        <v>0</v>
      </c>
      <c r="L2597" s="152">
        <v>43159</v>
      </c>
      <c r="N2597" s="161">
        <v>8806</v>
      </c>
      <c r="O2597" s="171">
        <f t="shared" si="163"/>
        <v>984.59999999999991</v>
      </c>
      <c r="Q2597" s="181">
        <f t="shared" si="164"/>
        <v>2677.4</v>
      </c>
    </row>
    <row r="2598" spans="1:17">
      <c r="A2598" s="5" t="s">
        <v>1679</v>
      </c>
      <c r="B2598" s="215" t="s">
        <v>1328</v>
      </c>
      <c r="C2598" s="119">
        <v>765</v>
      </c>
      <c r="D2598" s="7" t="s">
        <v>1834</v>
      </c>
      <c r="F2598" s="8">
        <v>1.282</v>
      </c>
      <c r="G2598" s="93">
        <v>6</v>
      </c>
      <c r="H2598" s="4">
        <v>4170</v>
      </c>
      <c r="I2598" s="37"/>
      <c r="J2598" s="131">
        <v>4170</v>
      </c>
      <c r="K2598" s="143">
        <f t="shared" si="162"/>
        <v>0</v>
      </c>
      <c r="L2598" s="152">
        <v>43159</v>
      </c>
      <c r="N2598" s="161">
        <v>2646</v>
      </c>
      <c r="O2598" s="171">
        <f t="shared" si="163"/>
        <v>230.76</v>
      </c>
      <c r="Q2598" s="181">
        <f t="shared" si="164"/>
        <v>1293.24</v>
      </c>
    </row>
    <row r="2599" spans="1:17">
      <c r="A2599" s="60" t="s">
        <v>1477</v>
      </c>
      <c r="C2599" s="119">
        <v>766</v>
      </c>
      <c r="D2599" s="7">
        <v>754852</v>
      </c>
      <c r="F2599" s="8">
        <v>0.19800000000000001</v>
      </c>
      <c r="G2599" s="93">
        <v>1</v>
      </c>
      <c r="H2599" s="4">
        <v>658</v>
      </c>
      <c r="J2599" s="131">
        <v>658</v>
      </c>
      <c r="K2599" s="143">
        <f t="shared" si="162"/>
        <v>0</v>
      </c>
      <c r="L2599" s="152">
        <v>43160</v>
      </c>
      <c r="N2599" s="161">
        <v>580</v>
      </c>
      <c r="O2599" s="171">
        <f t="shared" si="163"/>
        <v>35.64</v>
      </c>
      <c r="Q2599" s="181">
        <f t="shared" si="164"/>
        <v>42.36</v>
      </c>
    </row>
    <row r="2600" spans="1:17">
      <c r="A2600" s="5" t="s">
        <v>1835</v>
      </c>
      <c r="B2600" s="68" t="s">
        <v>1836</v>
      </c>
      <c r="C2600" s="119">
        <v>767</v>
      </c>
      <c r="D2600" s="7" t="s">
        <v>1241</v>
      </c>
      <c r="F2600" s="8">
        <v>5.2030000000000003</v>
      </c>
      <c r="G2600" s="93">
        <v>18</v>
      </c>
      <c r="H2600" s="4">
        <v>9886</v>
      </c>
      <c r="J2600" s="131">
        <v>9886</v>
      </c>
      <c r="K2600" s="143">
        <f t="shared" si="162"/>
        <v>0</v>
      </c>
      <c r="L2600" s="152">
        <v>43160</v>
      </c>
      <c r="N2600" s="161">
        <v>6296</v>
      </c>
      <c r="O2600" s="171">
        <f t="shared" si="163"/>
        <v>936.54000000000008</v>
      </c>
      <c r="Q2600" s="181">
        <f t="shared" si="164"/>
        <v>2653.46</v>
      </c>
    </row>
    <row r="2601" spans="1:17">
      <c r="A2601" s="5" t="s">
        <v>1835</v>
      </c>
      <c r="B2601" s="68" t="s">
        <v>1836</v>
      </c>
      <c r="C2601" s="119">
        <v>768</v>
      </c>
      <c r="D2601" s="7" t="s">
        <v>1241</v>
      </c>
      <c r="F2601" s="8">
        <v>0.94399999999999995</v>
      </c>
      <c r="G2601" s="93" t="s">
        <v>109</v>
      </c>
      <c r="H2601" s="4">
        <v>5663</v>
      </c>
      <c r="J2601" s="131">
        <v>5663</v>
      </c>
      <c r="K2601" s="143">
        <f t="shared" si="162"/>
        <v>0</v>
      </c>
      <c r="L2601" s="152">
        <v>43160</v>
      </c>
      <c r="N2601" s="161">
        <v>4437</v>
      </c>
      <c r="O2601" s="171">
        <f t="shared" si="163"/>
        <v>169.92</v>
      </c>
      <c r="Q2601" s="181">
        <f t="shared" si="164"/>
        <v>1056.08</v>
      </c>
    </row>
    <row r="2602" spans="1:17">
      <c r="A2602" s="5" t="s">
        <v>1756</v>
      </c>
      <c r="B2602" s="68" t="s">
        <v>1766</v>
      </c>
      <c r="C2602" s="119">
        <v>769</v>
      </c>
      <c r="D2602" s="7" t="s">
        <v>1080</v>
      </c>
      <c r="F2602" s="8">
        <v>0.36</v>
      </c>
      <c r="G2602" s="93">
        <v>2</v>
      </c>
      <c r="H2602" s="4">
        <v>2600</v>
      </c>
      <c r="I2602" s="66"/>
      <c r="J2602" s="131">
        <v>2600</v>
      </c>
      <c r="K2602" s="143">
        <f t="shared" si="162"/>
        <v>0</v>
      </c>
      <c r="L2602" s="152">
        <v>43164</v>
      </c>
      <c r="N2602" s="161">
        <v>1950</v>
      </c>
      <c r="O2602" s="171">
        <f t="shared" si="163"/>
        <v>64.8</v>
      </c>
      <c r="Q2602" s="181">
        <f t="shared" si="164"/>
        <v>585.20000000000005</v>
      </c>
    </row>
    <row r="2603" spans="1:17">
      <c r="A2603" s="5" t="s">
        <v>1667</v>
      </c>
      <c r="C2603" s="119">
        <v>770</v>
      </c>
      <c r="D2603" s="7" t="s">
        <v>951</v>
      </c>
      <c r="F2603" s="8">
        <v>0.52400000000000002</v>
      </c>
      <c r="G2603" s="93">
        <v>2</v>
      </c>
      <c r="H2603" s="4">
        <v>1168</v>
      </c>
      <c r="I2603" s="66"/>
      <c r="J2603" s="131">
        <v>1168</v>
      </c>
      <c r="K2603" s="143">
        <f t="shared" si="162"/>
        <v>0</v>
      </c>
      <c r="L2603" s="152">
        <v>43164</v>
      </c>
      <c r="N2603" s="161">
        <v>959</v>
      </c>
      <c r="O2603" s="171">
        <f t="shared" si="163"/>
        <v>94.320000000000007</v>
      </c>
      <c r="Q2603" s="181">
        <f t="shared" si="164"/>
        <v>114.67999999999999</v>
      </c>
    </row>
    <row r="2604" spans="1:17">
      <c r="A2604" s="5" t="s">
        <v>1667</v>
      </c>
      <c r="C2604" s="119">
        <v>771</v>
      </c>
      <c r="D2604" s="7" t="s">
        <v>832</v>
      </c>
      <c r="F2604" s="8">
        <v>1.141</v>
      </c>
      <c r="G2604" s="93">
        <v>3</v>
      </c>
      <c r="H2604" s="4">
        <v>2351</v>
      </c>
      <c r="I2604" s="66"/>
      <c r="J2604" s="131">
        <v>2351</v>
      </c>
      <c r="K2604" s="143">
        <f t="shared" si="162"/>
        <v>0</v>
      </c>
      <c r="L2604" s="152">
        <v>43164</v>
      </c>
      <c r="N2604" s="161">
        <v>1837</v>
      </c>
      <c r="O2604" s="171">
        <f t="shared" si="163"/>
        <v>205.38</v>
      </c>
      <c r="Q2604" s="181">
        <f t="shared" si="164"/>
        <v>308.62</v>
      </c>
    </row>
    <row r="2605" spans="1:17">
      <c r="A2605" s="5" t="s">
        <v>94</v>
      </c>
      <c r="C2605" s="119">
        <v>772</v>
      </c>
      <c r="D2605" s="7" t="s">
        <v>1837</v>
      </c>
      <c r="F2605" s="8">
        <v>7.28</v>
      </c>
      <c r="G2605" s="93">
        <v>14</v>
      </c>
      <c r="H2605" s="4">
        <v>21536</v>
      </c>
      <c r="I2605" s="66"/>
      <c r="J2605" s="131">
        <v>21536</v>
      </c>
      <c r="K2605" s="143">
        <f t="shared" si="162"/>
        <v>0</v>
      </c>
      <c r="L2605" s="152">
        <v>43164</v>
      </c>
      <c r="N2605" s="161">
        <v>16416</v>
      </c>
      <c r="O2605" s="171">
        <f t="shared" si="163"/>
        <v>1310.4000000000001</v>
      </c>
      <c r="Q2605" s="181">
        <f t="shared" si="164"/>
        <v>3809.6</v>
      </c>
    </row>
    <row r="2606" spans="1:17">
      <c r="A2606" s="5" t="s">
        <v>465</v>
      </c>
      <c r="C2606" s="119">
        <v>773</v>
      </c>
      <c r="D2606" s="7" t="s">
        <v>1838</v>
      </c>
      <c r="F2606" s="8">
        <v>5.3630000000000004</v>
      </c>
      <c r="G2606" s="93">
        <v>20</v>
      </c>
      <c r="H2606" s="4">
        <v>17324</v>
      </c>
      <c r="I2606" s="66"/>
      <c r="J2606" s="131">
        <v>17324</v>
      </c>
      <c r="K2606" s="143">
        <f t="shared" si="162"/>
        <v>0</v>
      </c>
      <c r="L2606" s="152">
        <v>43164</v>
      </c>
      <c r="N2606" s="161">
        <v>13980</v>
      </c>
      <c r="O2606" s="171">
        <f t="shared" si="163"/>
        <v>965.34</v>
      </c>
      <c r="Q2606" s="181">
        <f t="shared" si="164"/>
        <v>2378.66</v>
      </c>
    </row>
    <row r="2607" spans="1:17">
      <c r="A2607" s="5" t="s">
        <v>890</v>
      </c>
      <c r="C2607" s="119">
        <v>774</v>
      </c>
      <c r="D2607" s="7" t="s">
        <v>1019</v>
      </c>
      <c r="F2607" s="8">
        <v>1.663</v>
      </c>
      <c r="G2607" s="93">
        <v>10</v>
      </c>
      <c r="H2607" s="4">
        <v>4007</v>
      </c>
      <c r="I2607" s="66"/>
      <c r="J2607" s="131">
        <v>4007</v>
      </c>
      <c r="K2607" s="143">
        <f t="shared" si="162"/>
        <v>0</v>
      </c>
      <c r="L2607" s="152">
        <v>43164</v>
      </c>
      <c r="N2607" s="161">
        <v>3010</v>
      </c>
      <c r="O2607" s="171">
        <f t="shared" si="163"/>
        <v>299.34000000000003</v>
      </c>
      <c r="Q2607" s="181">
        <f t="shared" si="164"/>
        <v>697.66</v>
      </c>
    </row>
    <row r="2608" spans="1:17">
      <c r="A2608" s="5" t="s">
        <v>890</v>
      </c>
      <c r="C2608" s="119">
        <v>775</v>
      </c>
      <c r="D2608" s="7" t="s">
        <v>1241</v>
      </c>
      <c r="F2608" s="8">
        <v>0.42499999999999999</v>
      </c>
      <c r="G2608" s="93">
        <v>3</v>
      </c>
      <c r="H2608" s="4">
        <v>727</v>
      </c>
      <c r="I2608" s="66"/>
      <c r="J2608" s="131">
        <v>727</v>
      </c>
      <c r="K2608" s="143">
        <f t="shared" si="162"/>
        <v>0</v>
      </c>
      <c r="L2608" s="152">
        <v>43164</v>
      </c>
      <c r="N2608" s="161">
        <v>427</v>
      </c>
      <c r="O2608" s="171">
        <f t="shared" si="163"/>
        <v>76.5</v>
      </c>
      <c r="Q2608" s="181">
        <f t="shared" si="164"/>
        <v>223.5</v>
      </c>
    </row>
    <row r="2609" spans="1:17">
      <c r="A2609" s="5" t="s">
        <v>890</v>
      </c>
      <c r="C2609" s="119">
        <v>776</v>
      </c>
      <c r="D2609" s="7" t="s">
        <v>1777</v>
      </c>
      <c r="F2609" s="8">
        <v>0.86899999999999999</v>
      </c>
      <c r="G2609" s="93">
        <v>2</v>
      </c>
      <c r="H2609" s="4">
        <v>1981</v>
      </c>
      <c r="I2609" s="66"/>
      <c r="J2609" s="131">
        <v>1981</v>
      </c>
      <c r="K2609" s="143">
        <f t="shared" si="162"/>
        <v>0</v>
      </c>
      <c r="L2609" s="152">
        <v>43164</v>
      </c>
      <c r="N2609" s="161">
        <v>1633</v>
      </c>
      <c r="O2609" s="171">
        <f t="shared" si="163"/>
        <v>156.41999999999999</v>
      </c>
      <c r="Q2609" s="181">
        <f t="shared" si="164"/>
        <v>191.58</v>
      </c>
    </row>
    <row r="2610" spans="1:17">
      <c r="A2610" s="5" t="s">
        <v>890</v>
      </c>
      <c r="C2610" s="119">
        <v>777</v>
      </c>
      <c r="D2610" s="7" t="s">
        <v>1283</v>
      </c>
      <c r="F2610" s="8">
        <v>1.026</v>
      </c>
      <c r="G2610" s="93">
        <v>5</v>
      </c>
      <c r="H2610" s="4">
        <v>2113</v>
      </c>
      <c r="I2610" s="66"/>
      <c r="J2610" s="131">
        <v>2113</v>
      </c>
      <c r="K2610" s="143">
        <f t="shared" si="162"/>
        <v>0</v>
      </c>
      <c r="L2610" s="152">
        <v>43164</v>
      </c>
      <c r="N2610" s="161">
        <v>1651</v>
      </c>
      <c r="O2610" s="171">
        <f t="shared" si="163"/>
        <v>184.68</v>
      </c>
      <c r="Q2610" s="181">
        <f t="shared" si="164"/>
        <v>277.32</v>
      </c>
    </row>
    <row r="2611" spans="1:17">
      <c r="A2611" s="5" t="s">
        <v>890</v>
      </c>
      <c r="C2611" s="119">
        <v>778</v>
      </c>
      <c r="D2611" s="7" t="s">
        <v>550</v>
      </c>
      <c r="F2611" s="8">
        <v>1.212</v>
      </c>
      <c r="G2611" s="93">
        <v>3</v>
      </c>
      <c r="H2611" s="4">
        <v>2073</v>
      </c>
      <c r="I2611" s="66"/>
      <c r="J2611" s="131">
        <v>2073</v>
      </c>
      <c r="K2611" s="143">
        <f t="shared" si="162"/>
        <v>0</v>
      </c>
      <c r="L2611" s="152">
        <v>43164</v>
      </c>
      <c r="N2611" s="161">
        <v>2678</v>
      </c>
      <c r="O2611" s="171">
        <f t="shared" si="163"/>
        <v>218.16</v>
      </c>
      <c r="Q2611" s="181">
        <f t="shared" si="164"/>
        <v>-823.16</v>
      </c>
    </row>
    <row r="2612" spans="1:17">
      <c r="A2612" s="5" t="s">
        <v>890</v>
      </c>
      <c r="C2612" s="119">
        <v>779</v>
      </c>
      <c r="D2612" s="7" t="s">
        <v>1316</v>
      </c>
      <c r="F2612" s="8">
        <v>2.91</v>
      </c>
      <c r="G2612" s="93">
        <v>13</v>
      </c>
      <c r="H2612" s="4">
        <v>6489</v>
      </c>
      <c r="I2612" s="66"/>
      <c r="J2612" s="131">
        <v>6489</v>
      </c>
      <c r="K2612" s="143">
        <f t="shared" si="162"/>
        <v>0</v>
      </c>
      <c r="L2612" s="152">
        <v>43164</v>
      </c>
      <c r="N2612" s="161">
        <v>5325</v>
      </c>
      <c r="O2612" s="171">
        <f t="shared" si="163"/>
        <v>523.80000000000007</v>
      </c>
      <c r="Q2612" s="181">
        <f t="shared" si="164"/>
        <v>640.19999999999993</v>
      </c>
    </row>
    <row r="2613" spans="1:17">
      <c r="A2613" s="5" t="s">
        <v>94</v>
      </c>
      <c r="C2613" s="119">
        <v>780</v>
      </c>
      <c r="D2613" s="7" t="s">
        <v>1839</v>
      </c>
      <c r="F2613" s="8">
        <v>1.619</v>
      </c>
      <c r="G2613" s="93">
        <v>6</v>
      </c>
      <c r="H2613" s="4">
        <v>4146</v>
      </c>
      <c r="J2613" s="131">
        <v>4146</v>
      </c>
      <c r="K2613" s="143">
        <f t="shared" si="162"/>
        <v>0</v>
      </c>
      <c r="L2613" s="152">
        <v>43171</v>
      </c>
      <c r="N2613" s="161">
        <v>3416</v>
      </c>
      <c r="O2613" s="171">
        <f t="shared" si="163"/>
        <v>291.42</v>
      </c>
      <c r="Q2613" s="181">
        <f t="shared" si="164"/>
        <v>438.58</v>
      </c>
    </row>
    <row r="2614" spans="1:17">
      <c r="A2614" s="5" t="s">
        <v>987</v>
      </c>
      <c r="C2614" s="119">
        <v>781</v>
      </c>
      <c r="D2614" s="7" t="s">
        <v>1840</v>
      </c>
      <c r="F2614" s="8">
        <v>1.56</v>
      </c>
      <c r="G2614" s="93">
        <v>6</v>
      </c>
      <c r="H2614" s="4">
        <v>4009</v>
      </c>
      <c r="I2614" s="37"/>
      <c r="J2614" s="131">
        <v>4009</v>
      </c>
      <c r="K2614" s="143">
        <f t="shared" si="162"/>
        <v>0</v>
      </c>
      <c r="L2614" s="152">
        <v>43171</v>
      </c>
      <c r="N2614" s="161">
        <v>3385</v>
      </c>
      <c r="O2614" s="171">
        <f t="shared" si="163"/>
        <v>280.8</v>
      </c>
      <c r="Q2614" s="181">
        <f t="shared" si="164"/>
        <v>343.2</v>
      </c>
    </row>
    <row r="2615" spans="1:17">
      <c r="A2615" s="5" t="s">
        <v>1841</v>
      </c>
      <c r="B2615" s="68" t="s">
        <v>1842</v>
      </c>
      <c r="C2615" s="119">
        <v>782</v>
      </c>
      <c r="D2615" s="7" t="s">
        <v>1740</v>
      </c>
      <c r="F2615" s="8">
        <v>2.7480000000000002</v>
      </c>
      <c r="G2615" s="93">
        <v>5</v>
      </c>
      <c r="H2615" s="4">
        <v>9427</v>
      </c>
      <c r="J2615" s="131">
        <v>9427</v>
      </c>
      <c r="K2615" s="143">
        <f t="shared" si="162"/>
        <v>0</v>
      </c>
      <c r="L2615" s="152">
        <v>43171</v>
      </c>
      <c r="N2615" s="161">
        <v>8601</v>
      </c>
      <c r="O2615" s="171">
        <f t="shared" si="163"/>
        <v>494.64000000000004</v>
      </c>
      <c r="Q2615" s="181">
        <f t="shared" si="164"/>
        <v>331.35999999999996</v>
      </c>
    </row>
    <row r="2616" spans="1:17">
      <c r="A2616" s="5" t="s">
        <v>890</v>
      </c>
      <c r="C2616" s="119">
        <v>783</v>
      </c>
      <c r="D2616" s="7" t="s">
        <v>1843</v>
      </c>
      <c r="F2616" s="8">
        <v>7.2569999999999997</v>
      </c>
      <c r="G2616" s="93">
        <v>6</v>
      </c>
      <c r="H2616" s="4">
        <v>16183</v>
      </c>
      <c r="J2616" s="131">
        <v>16183</v>
      </c>
      <c r="K2616" s="143">
        <f t="shared" si="162"/>
        <v>0</v>
      </c>
      <c r="L2616" s="152">
        <v>43171</v>
      </c>
      <c r="N2616" s="161">
        <v>13280</v>
      </c>
      <c r="O2616" s="171">
        <f t="shared" si="163"/>
        <v>1306.26</v>
      </c>
      <c r="Q2616" s="181">
        <f t="shared" si="164"/>
        <v>1596.74</v>
      </c>
    </row>
    <row r="2617" spans="1:17">
      <c r="A2617" s="5" t="s">
        <v>94</v>
      </c>
      <c r="B2617" s="68" t="s">
        <v>1844</v>
      </c>
      <c r="C2617" s="119">
        <v>784</v>
      </c>
      <c r="D2617" s="7" t="s">
        <v>1846</v>
      </c>
      <c r="F2617" s="8">
        <v>2.7970000000000002</v>
      </c>
      <c r="G2617" s="93">
        <v>11</v>
      </c>
      <c r="H2617" s="4">
        <v>14720</v>
      </c>
      <c r="J2617" s="131">
        <v>14720</v>
      </c>
      <c r="K2617" s="143">
        <f t="shared" si="162"/>
        <v>0</v>
      </c>
      <c r="L2617" s="152">
        <v>43172</v>
      </c>
      <c r="N2617" s="161">
        <v>10208</v>
      </c>
      <c r="O2617" s="171">
        <f t="shared" si="163"/>
        <v>503.46000000000004</v>
      </c>
      <c r="Q2617" s="181">
        <f t="shared" si="164"/>
        <v>4008.54</v>
      </c>
    </row>
    <row r="2618" spans="1:17">
      <c r="A2618" s="5" t="s">
        <v>34</v>
      </c>
      <c r="C2618" s="119">
        <v>785</v>
      </c>
      <c r="D2618" s="7" t="s">
        <v>1847</v>
      </c>
      <c r="F2618" s="8">
        <v>2.1619999999999999</v>
      </c>
      <c r="G2618" s="93">
        <v>11</v>
      </c>
      <c r="H2618" s="4">
        <v>5017</v>
      </c>
      <c r="J2618" s="131">
        <v>5017</v>
      </c>
      <c r="K2618" s="143">
        <f t="shared" si="162"/>
        <v>0</v>
      </c>
      <c r="L2618" s="152">
        <v>43172</v>
      </c>
      <c r="N2618" s="161">
        <v>4367</v>
      </c>
      <c r="O2618" s="171">
        <f t="shared" si="163"/>
        <v>389.15999999999997</v>
      </c>
      <c r="Q2618" s="181">
        <f t="shared" si="164"/>
        <v>260.84000000000003</v>
      </c>
    </row>
    <row r="2619" spans="1:17">
      <c r="A2619" s="5" t="s">
        <v>1845</v>
      </c>
      <c r="C2619" s="119">
        <v>786</v>
      </c>
      <c r="D2619" s="7" t="s">
        <v>1848</v>
      </c>
      <c r="F2619" s="8">
        <v>6.5069999999999997</v>
      </c>
      <c r="G2619" s="93">
        <v>14</v>
      </c>
      <c r="H2619" s="4">
        <v>16908</v>
      </c>
      <c r="J2619" s="131">
        <v>16908</v>
      </c>
      <c r="K2619" s="143">
        <f t="shared" si="162"/>
        <v>0</v>
      </c>
      <c r="L2619" s="152">
        <v>43172</v>
      </c>
      <c r="N2619" s="161">
        <v>12378</v>
      </c>
      <c r="O2619" s="171">
        <f t="shared" si="163"/>
        <v>1171.26</v>
      </c>
      <c r="Q2619" s="181">
        <f t="shared" si="164"/>
        <v>3358.74</v>
      </c>
    </row>
    <row r="2620" spans="1:17">
      <c r="A2620" s="5" t="s">
        <v>509</v>
      </c>
      <c r="C2620" s="119">
        <v>787</v>
      </c>
      <c r="D2620" s="7" t="s">
        <v>283</v>
      </c>
      <c r="F2620" s="8">
        <v>4.5590000000000002</v>
      </c>
      <c r="G2620" s="93">
        <v>15</v>
      </c>
      <c r="H2620" s="4">
        <v>10395</v>
      </c>
      <c r="J2620" s="131">
        <v>10395</v>
      </c>
      <c r="K2620" s="143">
        <f t="shared" ref="K2620:K2683" si="165">H2620-J2620</f>
        <v>0</v>
      </c>
      <c r="L2620" s="152">
        <v>43172</v>
      </c>
      <c r="N2620" s="161">
        <v>9020</v>
      </c>
      <c r="O2620" s="171">
        <f t="shared" si="163"/>
        <v>820.62</v>
      </c>
      <c r="Q2620" s="181">
        <f t="shared" si="164"/>
        <v>554.38</v>
      </c>
    </row>
    <row r="2621" spans="1:17">
      <c r="A2621" s="5" t="s">
        <v>1529</v>
      </c>
      <c r="C2621" s="119">
        <v>788</v>
      </c>
      <c r="D2621" s="7" t="s">
        <v>1849</v>
      </c>
      <c r="F2621" s="8">
        <v>3.6</v>
      </c>
      <c r="G2621" s="93">
        <v>20</v>
      </c>
      <c r="H2621" s="4">
        <v>15000</v>
      </c>
      <c r="I2621" s="37"/>
      <c r="J2621" s="131">
        <v>15000</v>
      </c>
      <c r="K2621" s="143">
        <f t="shared" si="165"/>
        <v>0</v>
      </c>
      <c r="L2621" s="152">
        <v>43172</v>
      </c>
      <c r="N2621" s="161">
        <v>9000</v>
      </c>
      <c r="O2621" s="171">
        <f t="shared" si="163"/>
        <v>648</v>
      </c>
      <c r="Q2621" s="181">
        <f t="shared" si="164"/>
        <v>5352</v>
      </c>
    </row>
    <row r="2622" spans="1:17">
      <c r="A2622" s="5" t="s">
        <v>1588</v>
      </c>
      <c r="B2622" s="68" t="s">
        <v>1850</v>
      </c>
      <c r="C2622" s="119">
        <v>789</v>
      </c>
      <c r="D2622" s="7" t="s">
        <v>1770</v>
      </c>
      <c r="F2622" s="8">
        <v>0.66</v>
      </c>
      <c r="G2622" s="93">
        <v>2</v>
      </c>
      <c r="H2622" s="4">
        <v>1737</v>
      </c>
      <c r="J2622" s="131">
        <v>1737</v>
      </c>
      <c r="K2622" s="143">
        <f t="shared" si="165"/>
        <v>0</v>
      </c>
      <c r="L2622" s="152">
        <v>43175</v>
      </c>
      <c r="N2622" s="161">
        <v>1405</v>
      </c>
      <c r="O2622" s="171">
        <f t="shared" si="163"/>
        <v>118.80000000000001</v>
      </c>
      <c r="Q2622" s="181">
        <f t="shared" si="164"/>
        <v>213.2</v>
      </c>
    </row>
    <row r="2623" spans="1:17">
      <c r="A2623" s="5" t="s">
        <v>94</v>
      </c>
      <c r="C2623" s="119">
        <v>790</v>
      </c>
      <c r="D2623" s="7" t="s">
        <v>1851</v>
      </c>
      <c r="F2623" s="8">
        <v>0.42799999999999999</v>
      </c>
      <c r="G2623" s="93">
        <v>2</v>
      </c>
      <c r="H2623" s="4">
        <v>1082</v>
      </c>
      <c r="I2623" s="66"/>
      <c r="J2623" s="131">
        <v>1082</v>
      </c>
      <c r="K2623" s="143">
        <f t="shared" si="165"/>
        <v>0</v>
      </c>
      <c r="L2623" s="152">
        <v>43175</v>
      </c>
      <c r="N2623" s="161">
        <v>2130</v>
      </c>
      <c r="O2623" s="171">
        <f t="shared" si="163"/>
        <v>77.039999999999992</v>
      </c>
      <c r="Q2623" s="181">
        <f t="shared" si="164"/>
        <v>-1125.04</v>
      </c>
    </row>
    <row r="2624" spans="1:17">
      <c r="A2624" s="5" t="s">
        <v>94</v>
      </c>
      <c r="C2624" s="119">
        <v>791</v>
      </c>
      <c r="D2624" s="7" t="s">
        <v>1851</v>
      </c>
      <c r="F2624" s="8">
        <v>0.90400000000000003</v>
      </c>
      <c r="G2624" s="93" t="s">
        <v>109</v>
      </c>
      <c r="H2624" s="4">
        <v>6329</v>
      </c>
      <c r="I2624" s="66"/>
      <c r="J2624" s="131">
        <v>6329</v>
      </c>
      <c r="K2624" s="143">
        <f t="shared" si="165"/>
        <v>0</v>
      </c>
      <c r="L2624" s="152">
        <v>43175</v>
      </c>
      <c r="N2624" s="161">
        <v>5470</v>
      </c>
      <c r="O2624" s="171">
        <f t="shared" si="163"/>
        <v>162.72</v>
      </c>
      <c r="Q2624" s="181">
        <f t="shared" si="164"/>
        <v>696.28</v>
      </c>
    </row>
    <row r="2625" spans="1:17">
      <c r="A2625" s="5" t="s">
        <v>1852</v>
      </c>
      <c r="B2625" s="68" t="s">
        <v>1853</v>
      </c>
      <c r="C2625" s="119">
        <v>792</v>
      </c>
      <c r="D2625" s="7" t="s">
        <v>1424</v>
      </c>
      <c r="F2625" s="8">
        <v>1.4810000000000001</v>
      </c>
      <c r="G2625" s="93" t="s">
        <v>783</v>
      </c>
      <c r="H2625" s="4">
        <v>9627</v>
      </c>
      <c r="J2625" s="131">
        <v>9627</v>
      </c>
      <c r="K2625" s="143">
        <f t="shared" si="165"/>
        <v>0</v>
      </c>
      <c r="L2625" s="152">
        <v>43175</v>
      </c>
      <c r="N2625" s="161">
        <v>7970</v>
      </c>
      <c r="O2625" s="171">
        <f t="shared" si="163"/>
        <v>266.58000000000004</v>
      </c>
      <c r="Q2625" s="181">
        <f t="shared" si="164"/>
        <v>1390.42</v>
      </c>
    </row>
    <row r="2626" spans="1:17">
      <c r="A2626" s="5" t="s">
        <v>1852</v>
      </c>
      <c r="B2626" s="68" t="s">
        <v>1853</v>
      </c>
      <c r="C2626" s="119">
        <v>793</v>
      </c>
      <c r="D2626" s="7" t="s">
        <v>1424</v>
      </c>
      <c r="F2626" s="8">
        <v>0.64900000000000002</v>
      </c>
      <c r="G2626" s="93">
        <v>1</v>
      </c>
      <c r="H2626" s="4">
        <v>1987</v>
      </c>
      <c r="J2626" s="131">
        <v>1987</v>
      </c>
      <c r="K2626" s="143">
        <f t="shared" si="165"/>
        <v>0</v>
      </c>
      <c r="L2626" s="152">
        <v>43175</v>
      </c>
      <c r="N2626" s="161">
        <v>1045</v>
      </c>
      <c r="O2626" s="171">
        <f t="shared" si="163"/>
        <v>116.82000000000001</v>
      </c>
      <c r="Q2626" s="181">
        <f t="shared" si="164"/>
        <v>825.18</v>
      </c>
    </row>
    <row r="2627" spans="1:17">
      <c r="A2627" s="5" t="s">
        <v>1449</v>
      </c>
      <c r="C2627" s="119">
        <v>794</v>
      </c>
      <c r="D2627" s="7" t="s">
        <v>1817</v>
      </c>
      <c r="F2627" s="8">
        <v>3.0449999999999999</v>
      </c>
      <c r="G2627" s="93">
        <v>12</v>
      </c>
      <c r="H2627" s="4">
        <v>8070</v>
      </c>
      <c r="I2627" s="37"/>
      <c r="J2627" s="131">
        <v>8070</v>
      </c>
      <c r="K2627" s="143">
        <f t="shared" si="165"/>
        <v>0</v>
      </c>
      <c r="L2627" s="152">
        <v>43175</v>
      </c>
      <c r="N2627" s="161">
        <v>6851</v>
      </c>
      <c r="O2627" s="171">
        <f t="shared" si="163"/>
        <v>548.1</v>
      </c>
      <c r="Q2627" s="181">
        <f t="shared" si="164"/>
        <v>670.9</v>
      </c>
    </row>
    <row r="2628" spans="1:17">
      <c r="A2628" s="5" t="s">
        <v>1854</v>
      </c>
      <c r="C2628" s="119">
        <v>795</v>
      </c>
      <c r="D2628" s="7" t="s">
        <v>1855</v>
      </c>
      <c r="F2628" s="8">
        <v>0.40100000000000002</v>
      </c>
      <c r="G2628" s="93">
        <v>2</v>
      </c>
      <c r="H2628" s="4">
        <v>685</v>
      </c>
      <c r="I2628" s="66"/>
      <c r="J2628" s="131">
        <v>685</v>
      </c>
      <c r="K2628" s="143">
        <f t="shared" si="165"/>
        <v>0</v>
      </c>
      <c r="L2628" s="152">
        <v>43175</v>
      </c>
      <c r="N2628" s="161">
        <v>525</v>
      </c>
      <c r="O2628" s="171">
        <f t="shared" si="163"/>
        <v>72.180000000000007</v>
      </c>
      <c r="Q2628" s="181">
        <f t="shared" si="164"/>
        <v>87.82</v>
      </c>
    </row>
    <row r="2629" spans="1:17">
      <c r="A2629" s="5" t="s">
        <v>1854</v>
      </c>
      <c r="C2629" s="119">
        <v>796</v>
      </c>
      <c r="D2629" s="7" t="s">
        <v>939</v>
      </c>
      <c r="F2629" s="8">
        <v>2.1120000000000001</v>
      </c>
      <c r="G2629" s="93">
        <v>5</v>
      </c>
      <c r="H2629" s="4">
        <v>3612</v>
      </c>
      <c r="I2629" s="66"/>
      <c r="J2629" s="131">
        <v>3612</v>
      </c>
      <c r="K2629" s="143">
        <f t="shared" si="165"/>
        <v>0</v>
      </c>
      <c r="L2629" s="152">
        <v>43175</v>
      </c>
      <c r="N2629" s="161">
        <v>2766</v>
      </c>
      <c r="O2629" s="171">
        <f t="shared" si="163"/>
        <v>380.16</v>
      </c>
      <c r="Q2629" s="181">
        <f t="shared" si="164"/>
        <v>465.84</v>
      </c>
    </row>
    <row r="2630" spans="1:17">
      <c r="A2630" s="5" t="s">
        <v>1854</v>
      </c>
      <c r="C2630" s="119">
        <v>797</v>
      </c>
      <c r="D2630" s="7" t="s">
        <v>1856</v>
      </c>
      <c r="F2630" s="8">
        <v>0.17899999999999999</v>
      </c>
      <c r="G2630" s="93">
        <v>2</v>
      </c>
      <c r="H2630" s="4">
        <v>618</v>
      </c>
      <c r="I2630" s="66"/>
      <c r="J2630" s="131">
        <v>618</v>
      </c>
      <c r="K2630" s="143">
        <f t="shared" si="165"/>
        <v>0</v>
      </c>
      <c r="L2630" s="152">
        <v>43175</v>
      </c>
      <c r="N2630" s="161">
        <v>322</v>
      </c>
      <c r="O2630" s="171">
        <f t="shared" si="163"/>
        <v>32.22</v>
      </c>
      <c r="Q2630" s="181">
        <f t="shared" si="164"/>
        <v>263.77999999999997</v>
      </c>
    </row>
    <row r="2631" spans="1:17">
      <c r="A2631" s="5" t="s">
        <v>1679</v>
      </c>
      <c r="B2631" s="215" t="s">
        <v>1328</v>
      </c>
      <c r="C2631" s="119">
        <v>798</v>
      </c>
      <c r="D2631" s="7" t="s">
        <v>1450</v>
      </c>
      <c r="F2631" s="8">
        <v>7.4429999999999996</v>
      </c>
      <c r="G2631" s="93">
        <v>14</v>
      </c>
      <c r="H2631" s="4">
        <v>35520</v>
      </c>
      <c r="I2631" s="37"/>
      <c r="J2631" s="131">
        <v>35520</v>
      </c>
      <c r="K2631" s="143">
        <f t="shared" si="165"/>
        <v>0</v>
      </c>
      <c r="L2631" s="152">
        <v>43175</v>
      </c>
      <c r="N2631" s="161">
        <v>26534</v>
      </c>
      <c r="O2631" s="171">
        <f t="shared" si="163"/>
        <v>1339.74</v>
      </c>
      <c r="P2631" s="13">
        <v>1000</v>
      </c>
      <c r="Q2631" s="181">
        <f t="shared" si="164"/>
        <v>6646.26</v>
      </c>
    </row>
    <row r="2632" spans="1:17">
      <c r="A2632" s="5" t="s">
        <v>1679</v>
      </c>
      <c r="B2632" s="215" t="s">
        <v>1328</v>
      </c>
      <c r="C2632" s="119">
        <v>799</v>
      </c>
      <c r="D2632" s="7" t="s">
        <v>1450</v>
      </c>
      <c r="F2632" s="8">
        <v>0.24199999999999999</v>
      </c>
      <c r="G2632" s="93" t="s">
        <v>109</v>
      </c>
      <c r="H2632" s="4">
        <v>2935</v>
      </c>
      <c r="I2632" s="37"/>
      <c r="J2632" s="131">
        <v>2935</v>
      </c>
      <c r="K2632" s="143">
        <f t="shared" si="165"/>
        <v>0</v>
      </c>
      <c r="L2632" s="152">
        <v>43175</v>
      </c>
      <c r="N2632" s="161">
        <v>1268</v>
      </c>
      <c r="O2632" s="171">
        <f t="shared" si="163"/>
        <v>43.56</v>
      </c>
      <c r="P2632" s="13">
        <v>250</v>
      </c>
      <c r="Q2632" s="181">
        <f t="shared" si="164"/>
        <v>1373.44</v>
      </c>
    </row>
    <row r="2633" spans="1:17">
      <c r="A2633" s="5" t="s">
        <v>1679</v>
      </c>
      <c r="B2633" s="215" t="s">
        <v>1328</v>
      </c>
      <c r="C2633" s="119">
        <v>800</v>
      </c>
      <c r="D2633" s="7" t="s">
        <v>1561</v>
      </c>
      <c r="F2633" s="8">
        <v>0.49199999999999999</v>
      </c>
      <c r="G2633" s="93">
        <v>16</v>
      </c>
      <c r="H2633" s="4">
        <v>13247</v>
      </c>
      <c r="I2633" s="37"/>
      <c r="J2633" s="131">
        <v>13247</v>
      </c>
      <c r="K2633" s="143">
        <f t="shared" si="165"/>
        <v>0</v>
      </c>
      <c r="L2633" s="152">
        <v>43178</v>
      </c>
      <c r="N2633" s="161">
        <v>10350</v>
      </c>
      <c r="O2633" s="171">
        <f t="shared" si="163"/>
        <v>88.56</v>
      </c>
      <c r="Q2633" s="181">
        <f t="shared" si="164"/>
        <v>2808.44</v>
      </c>
    </row>
    <row r="2634" spans="1:17">
      <c r="A2634" s="5" t="s">
        <v>1845</v>
      </c>
      <c r="B2634" s="68" t="s">
        <v>1880</v>
      </c>
      <c r="C2634" s="119">
        <v>801</v>
      </c>
      <c r="D2634" s="7" t="s">
        <v>1857</v>
      </c>
      <c r="F2634" s="8">
        <v>3.3820000000000001</v>
      </c>
      <c r="G2634" s="93">
        <v>10</v>
      </c>
      <c r="H2634" s="4">
        <v>9467</v>
      </c>
      <c r="J2634" s="131">
        <v>8557</v>
      </c>
      <c r="K2634" s="143">
        <f t="shared" si="165"/>
        <v>910</v>
      </c>
      <c r="L2634" s="152">
        <v>43178</v>
      </c>
      <c r="N2634" s="161">
        <v>7203</v>
      </c>
      <c r="O2634" s="171">
        <f t="shared" si="163"/>
        <v>608.76</v>
      </c>
      <c r="Q2634" s="181">
        <f t="shared" si="164"/>
        <v>1655.24</v>
      </c>
    </row>
    <row r="2635" spans="1:17">
      <c r="A2635" s="5" t="s">
        <v>1845</v>
      </c>
      <c r="B2635" s="68" t="s">
        <v>1880</v>
      </c>
      <c r="C2635" s="119">
        <v>802</v>
      </c>
      <c r="D2635" s="7" t="s">
        <v>1858</v>
      </c>
      <c r="F2635" s="8">
        <v>1.234</v>
      </c>
      <c r="G2635" s="93">
        <v>8</v>
      </c>
      <c r="H2635" s="4">
        <v>3121</v>
      </c>
      <c r="J2635" s="131">
        <v>3121</v>
      </c>
      <c r="K2635" s="143">
        <f t="shared" si="165"/>
        <v>0</v>
      </c>
      <c r="L2635" s="152">
        <v>43178</v>
      </c>
      <c r="N2635" s="161">
        <v>2628</v>
      </c>
      <c r="O2635" s="171">
        <f t="shared" si="163"/>
        <v>222.12</v>
      </c>
      <c r="Q2635" s="181">
        <f t="shared" si="164"/>
        <v>270.88</v>
      </c>
    </row>
    <row r="2636" spans="1:17">
      <c r="A2636" s="5" t="s">
        <v>1845</v>
      </c>
      <c r="B2636" s="68" t="s">
        <v>1880</v>
      </c>
      <c r="C2636" s="119">
        <v>803</v>
      </c>
      <c r="D2636" s="7" t="s">
        <v>1857</v>
      </c>
      <c r="F2636" s="8">
        <v>0.56100000000000005</v>
      </c>
      <c r="G2636" s="93" t="s">
        <v>524</v>
      </c>
      <c r="H2636" s="4">
        <v>3980</v>
      </c>
      <c r="J2636" s="131">
        <v>3980</v>
      </c>
      <c r="K2636" s="143">
        <f t="shared" si="165"/>
        <v>0</v>
      </c>
      <c r="L2636" s="152">
        <v>43178</v>
      </c>
      <c r="N2636" s="161">
        <v>3248</v>
      </c>
      <c r="O2636" s="171">
        <f t="shared" si="163"/>
        <v>100.98</v>
      </c>
      <c r="Q2636" s="181">
        <f t="shared" si="164"/>
        <v>631.02</v>
      </c>
    </row>
    <row r="2637" spans="1:17">
      <c r="A2637" s="5" t="s">
        <v>1845</v>
      </c>
      <c r="B2637" s="68" t="s">
        <v>1880</v>
      </c>
      <c r="C2637" s="119">
        <v>804</v>
      </c>
      <c r="D2637" s="7" t="s">
        <v>1858</v>
      </c>
      <c r="F2637" s="8">
        <v>0.45300000000000001</v>
      </c>
      <c r="G2637" s="93" t="s">
        <v>524</v>
      </c>
      <c r="H2637" s="4">
        <v>3214</v>
      </c>
      <c r="J2637" s="131">
        <v>3214</v>
      </c>
      <c r="K2637" s="143">
        <f t="shared" si="165"/>
        <v>0</v>
      </c>
      <c r="L2637" s="152">
        <v>43178</v>
      </c>
      <c r="N2637" s="161">
        <v>2625</v>
      </c>
      <c r="O2637" s="171">
        <f t="shared" si="163"/>
        <v>81.540000000000006</v>
      </c>
      <c r="Q2637" s="181">
        <f t="shared" si="164"/>
        <v>507.46</v>
      </c>
    </row>
    <row r="2638" spans="1:17">
      <c r="A2638" s="5" t="s">
        <v>1796</v>
      </c>
      <c r="C2638" s="119">
        <v>805</v>
      </c>
      <c r="D2638" s="7" t="s">
        <v>1859</v>
      </c>
      <c r="F2638" s="8">
        <v>3.621</v>
      </c>
      <c r="G2638" s="93">
        <v>20</v>
      </c>
      <c r="H2638" s="4">
        <v>13846</v>
      </c>
      <c r="I2638" s="66"/>
      <c r="J2638" s="131">
        <v>13846</v>
      </c>
      <c r="K2638" s="143">
        <f t="shared" si="165"/>
        <v>0</v>
      </c>
      <c r="L2638" s="152">
        <v>43178</v>
      </c>
      <c r="N2638" s="161">
        <v>7557</v>
      </c>
      <c r="O2638" s="171">
        <f t="shared" si="163"/>
        <v>651.78</v>
      </c>
      <c r="Q2638" s="181">
        <f t="shared" si="164"/>
        <v>5637.22</v>
      </c>
    </row>
    <row r="2639" spans="1:17">
      <c r="A2639" s="5" t="s">
        <v>1679</v>
      </c>
      <c r="B2639" s="215" t="s">
        <v>1328</v>
      </c>
      <c r="C2639" s="119">
        <v>806</v>
      </c>
      <c r="D2639" s="7" t="s">
        <v>1832</v>
      </c>
      <c r="F2639" s="8">
        <v>0.47299999999999998</v>
      </c>
      <c r="G2639" s="93">
        <v>2</v>
      </c>
      <c r="H2639" s="4">
        <v>1373</v>
      </c>
      <c r="I2639" s="37"/>
      <c r="J2639" s="131">
        <v>1373</v>
      </c>
      <c r="K2639" s="143">
        <f t="shared" si="165"/>
        <v>0</v>
      </c>
      <c r="L2639" s="152">
        <v>43182</v>
      </c>
      <c r="N2639" s="161">
        <v>761</v>
      </c>
      <c r="O2639" s="171">
        <f t="shared" si="163"/>
        <v>85.14</v>
      </c>
      <c r="Q2639" s="181">
        <f t="shared" si="164"/>
        <v>526.86</v>
      </c>
    </row>
    <row r="2640" spans="1:17">
      <c r="A2640" s="5" t="s">
        <v>94</v>
      </c>
      <c r="C2640" s="119">
        <v>807</v>
      </c>
      <c r="D2640" s="7" t="s">
        <v>1315</v>
      </c>
      <c r="F2640" s="8">
        <v>0.8</v>
      </c>
      <c r="G2640" s="93">
        <v>3</v>
      </c>
      <c r="H2640" s="4">
        <v>2958</v>
      </c>
      <c r="J2640" s="131">
        <v>2958</v>
      </c>
      <c r="K2640" s="143">
        <f t="shared" si="165"/>
        <v>0</v>
      </c>
      <c r="L2640" s="152">
        <v>43182</v>
      </c>
      <c r="N2640" s="161">
        <v>1807</v>
      </c>
      <c r="O2640" s="171">
        <f t="shared" si="163"/>
        <v>144</v>
      </c>
      <c r="Q2640" s="181">
        <f t="shared" si="164"/>
        <v>1007</v>
      </c>
    </row>
    <row r="2641" spans="1:17">
      <c r="A2641" s="5" t="s">
        <v>94</v>
      </c>
      <c r="C2641" s="119">
        <v>808</v>
      </c>
      <c r="D2641" s="7" t="s">
        <v>540</v>
      </c>
      <c r="F2641" s="8">
        <v>0.82</v>
      </c>
      <c r="G2641" s="93">
        <v>2</v>
      </c>
      <c r="H2641" s="4">
        <v>1869</v>
      </c>
      <c r="J2641" s="131">
        <v>1869</v>
      </c>
      <c r="K2641" s="143">
        <f t="shared" si="165"/>
        <v>0</v>
      </c>
      <c r="L2641" s="152">
        <v>43182</v>
      </c>
      <c r="N2641" s="161">
        <v>1542</v>
      </c>
      <c r="O2641" s="171">
        <f t="shared" si="163"/>
        <v>147.6</v>
      </c>
      <c r="Q2641" s="181">
        <f t="shared" si="164"/>
        <v>179.4</v>
      </c>
    </row>
    <row r="2642" spans="1:17">
      <c r="A2642" s="5" t="s">
        <v>94</v>
      </c>
      <c r="C2642" s="119">
        <v>809</v>
      </c>
      <c r="D2642" s="7" t="s">
        <v>1860</v>
      </c>
      <c r="F2642" s="8">
        <v>0.2</v>
      </c>
      <c r="G2642" s="93">
        <v>1</v>
      </c>
      <c r="H2642" s="4">
        <v>452</v>
      </c>
      <c r="J2642" s="131">
        <v>452</v>
      </c>
      <c r="K2642" s="143">
        <f t="shared" si="165"/>
        <v>0</v>
      </c>
      <c r="L2642" s="152">
        <v>43182</v>
      </c>
      <c r="N2642" s="161">
        <v>422</v>
      </c>
      <c r="O2642" s="171">
        <f t="shared" si="163"/>
        <v>36</v>
      </c>
      <c r="Q2642" s="181">
        <f t="shared" si="164"/>
        <v>-6</v>
      </c>
    </row>
    <row r="2643" spans="1:17">
      <c r="A2643" s="5" t="s">
        <v>1679</v>
      </c>
      <c r="B2643" s="215" t="s">
        <v>1328</v>
      </c>
      <c r="C2643" s="119">
        <v>810</v>
      </c>
      <c r="D2643" s="7" t="s">
        <v>1450</v>
      </c>
      <c r="F2643" s="8">
        <v>0.501</v>
      </c>
      <c r="G2643" s="93">
        <v>1</v>
      </c>
      <c r="H2643" s="4">
        <v>1706</v>
      </c>
      <c r="J2643" s="131">
        <v>1706</v>
      </c>
      <c r="K2643" s="143">
        <f t="shared" si="165"/>
        <v>0</v>
      </c>
      <c r="L2643" s="152">
        <v>43182</v>
      </c>
      <c r="N2643" s="161">
        <v>1057</v>
      </c>
      <c r="O2643" s="171">
        <f t="shared" si="163"/>
        <v>90.18</v>
      </c>
      <c r="Q2643" s="181">
        <f t="shared" si="164"/>
        <v>558.81999999999994</v>
      </c>
    </row>
    <row r="2644" spans="1:17">
      <c r="A2644" s="5" t="s">
        <v>1667</v>
      </c>
      <c r="B2644" s="68" t="s">
        <v>1752</v>
      </c>
      <c r="C2644" s="119">
        <v>811</v>
      </c>
      <c r="D2644" s="7" t="s">
        <v>523</v>
      </c>
      <c r="F2644" s="8">
        <v>2.1739999999999999</v>
      </c>
      <c r="G2644" s="93">
        <v>11</v>
      </c>
      <c r="H2644" s="4">
        <v>3718</v>
      </c>
      <c r="J2644" s="131">
        <v>3718</v>
      </c>
      <c r="K2644" s="143">
        <f t="shared" si="165"/>
        <v>0</v>
      </c>
      <c r="L2644" s="152">
        <v>43182</v>
      </c>
      <c r="N2644" s="161">
        <v>2848</v>
      </c>
      <c r="O2644" s="171">
        <f t="shared" si="163"/>
        <v>391.32</v>
      </c>
      <c r="Q2644" s="181">
        <f t="shared" si="164"/>
        <v>478.68</v>
      </c>
    </row>
    <row r="2645" spans="1:17">
      <c r="A2645" s="5" t="s">
        <v>1667</v>
      </c>
      <c r="B2645" s="68" t="s">
        <v>1752</v>
      </c>
      <c r="C2645" s="119">
        <v>812</v>
      </c>
      <c r="D2645" s="7" t="s">
        <v>523</v>
      </c>
      <c r="F2645" s="8">
        <v>1.0009999999999999</v>
      </c>
      <c r="G2645" s="93" t="s">
        <v>109</v>
      </c>
      <c r="H2645" s="4">
        <v>5606</v>
      </c>
      <c r="J2645" s="131">
        <v>5606</v>
      </c>
      <c r="K2645" s="143">
        <f t="shared" si="165"/>
        <v>0</v>
      </c>
      <c r="L2645" s="152">
        <v>43182</v>
      </c>
      <c r="N2645" s="161">
        <v>4608</v>
      </c>
      <c r="O2645" s="171">
        <f t="shared" si="163"/>
        <v>180.17999999999998</v>
      </c>
      <c r="Q2645" s="181">
        <f t="shared" si="164"/>
        <v>817.82</v>
      </c>
    </row>
    <row r="2646" spans="1:17">
      <c r="A2646" s="5" t="s">
        <v>1667</v>
      </c>
      <c r="B2646" s="68" t="s">
        <v>1752</v>
      </c>
      <c r="C2646" s="119">
        <v>813</v>
      </c>
      <c r="D2646" s="7" t="s">
        <v>1861</v>
      </c>
      <c r="F2646" s="8">
        <v>0.29599999999999999</v>
      </c>
      <c r="G2646" s="93">
        <v>1</v>
      </c>
      <c r="H2646" s="4">
        <v>609</v>
      </c>
      <c r="J2646" s="131">
        <v>609</v>
      </c>
      <c r="K2646" s="143">
        <f t="shared" si="165"/>
        <v>0</v>
      </c>
      <c r="L2646" s="152">
        <v>43182</v>
      </c>
      <c r="N2646" s="161">
        <v>476</v>
      </c>
      <c r="O2646" s="171">
        <f t="shared" si="163"/>
        <v>53.279999999999994</v>
      </c>
      <c r="Q2646" s="181">
        <f t="shared" si="164"/>
        <v>79.72</v>
      </c>
    </row>
    <row r="2647" spans="1:17">
      <c r="A2647" s="5" t="s">
        <v>1809</v>
      </c>
      <c r="B2647" s="68" t="s">
        <v>1804</v>
      </c>
      <c r="C2647" s="119">
        <v>814</v>
      </c>
      <c r="D2647" s="7" t="s">
        <v>1862</v>
      </c>
      <c r="F2647" s="8">
        <v>0.40300000000000002</v>
      </c>
      <c r="G2647" s="93">
        <v>1</v>
      </c>
      <c r="H2647" s="4">
        <v>1887</v>
      </c>
      <c r="I2647" s="37"/>
      <c r="J2647" s="131">
        <v>1887</v>
      </c>
      <c r="K2647" s="143">
        <f t="shared" si="165"/>
        <v>0</v>
      </c>
      <c r="L2647" s="152">
        <v>43186</v>
      </c>
      <c r="N2647" s="161">
        <v>1233</v>
      </c>
      <c r="O2647" s="171">
        <f t="shared" si="163"/>
        <v>72.540000000000006</v>
      </c>
      <c r="Q2647" s="181">
        <f t="shared" si="164"/>
        <v>581.46</v>
      </c>
    </row>
    <row r="2648" spans="1:17">
      <c r="A2648" s="5" t="s">
        <v>1863</v>
      </c>
      <c r="B2648" s="68" t="s">
        <v>1864</v>
      </c>
      <c r="C2648" s="119">
        <v>815</v>
      </c>
      <c r="D2648" s="7" t="s">
        <v>1865</v>
      </c>
      <c r="F2648" s="8">
        <v>2.5009999999999999</v>
      </c>
      <c r="G2648" s="93">
        <v>5</v>
      </c>
      <c r="H2648" s="4">
        <v>6952</v>
      </c>
      <c r="J2648" s="131">
        <v>6952</v>
      </c>
      <c r="K2648" s="143">
        <f t="shared" si="165"/>
        <v>0</v>
      </c>
      <c r="L2648" s="152">
        <v>43187</v>
      </c>
      <c r="N2648" s="161">
        <v>5952</v>
      </c>
      <c r="O2648" s="171">
        <f t="shared" si="163"/>
        <v>450.18</v>
      </c>
      <c r="Q2648" s="181">
        <f t="shared" si="164"/>
        <v>549.81999999999994</v>
      </c>
    </row>
    <row r="2649" spans="1:17">
      <c r="A2649" s="5" t="s">
        <v>94</v>
      </c>
      <c r="B2649" s="68" t="s">
        <v>1844</v>
      </c>
      <c r="C2649" s="119">
        <v>816</v>
      </c>
      <c r="D2649" s="7" t="s">
        <v>550</v>
      </c>
      <c r="F2649" s="8">
        <v>5.492</v>
      </c>
      <c r="G2649" s="93">
        <v>26</v>
      </c>
      <c r="H2649" s="4">
        <v>18279</v>
      </c>
      <c r="J2649" s="131">
        <v>18279</v>
      </c>
      <c r="K2649" s="143">
        <f t="shared" si="165"/>
        <v>0</v>
      </c>
      <c r="L2649" s="152">
        <v>43187</v>
      </c>
      <c r="N2649" s="161">
        <v>13561</v>
      </c>
      <c r="O2649" s="171">
        <f t="shared" si="163"/>
        <v>988.56</v>
      </c>
      <c r="Q2649" s="181">
        <f t="shared" si="164"/>
        <v>3729.44</v>
      </c>
    </row>
    <row r="2650" spans="1:17">
      <c r="A2650" s="5" t="s">
        <v>94</v>
      </c>
      <c r="B2650" s="68" t="s">
        <v>1844</v>
      </c>
      <c r="C2650" s="119">
        <v>817</v>
      </c>
      <c r="D2650" s="7" t="s">
        <v>550</v>
      </c>
      <c r="F2650" s="8">
        <v>1.0269999999999999</v>
      </c>
      <c r="G2650" s="93" t="s">
        <v>783</v>
      </c>
      <c r="H2650" s="4">
        <v>9187</v>
      </c>
      <c r="J2650" s="131">
        <v>9187</v>
      </c>
      <c r="K2650" s="143">
        <f t="shared" si="165"/>
        <v>0</v>
      </c>
      <c r="L2650" s="152">
        <v>43187</v>
      </c>
      <c r="N2650" s="161">
        <v>7109</v>
      </c>
      <c r="O2650" s="171">
        <f t="shared" si="163"/>
        <v>184.85999999999999</v>
      </c>
      <c r="Q2650" s="181">
        <f t="shared" si="164"/>
        <v>1893.14</v>
      </c>
    </row>
    <row r="2651" spans="1:17">
      <c r="A2651" s="5" t="s">
        <v>879</v>
      </c>
      <c r="C2651" s="119">
        <v>818</v>
      </c>
      <c r="D2651" s="7" t="s">
        <v>733</v>
      </c>
      <c r="F2651" s="8">
        <v>2.1</v>
      </c>
      <c r="G2651" s="93">
        <v>16</v>
      </c>
      <c r="H2651" s="4">
        <v>5387</v>
      </c>
      <c r="J2651" s="131">
        <v>5387</v>
      </c>
      <c r="K2651" s="143">
        <f t="shared" si="165"/>
        <v>0</v>
      </c>
      <c r="L2651" s="152">
        <v>43189</v>
      </c>
      <c r="N2651" s="161">
        <v>2751</v>
      </c>
      <c r="O2651" s="171">
        <f t="shared" si="163"/>
        <v>378</v>
      </c>
      <c r="Q2651" s="181">
        <f t="shared" si="164"/>
        <v>2258</v>
      </c>
    </row>
    <row r="2652" spans="1:17">
      <c r="A2652" s="5" t="s">
        <v>879</v>
      </c>
      <c r="C2652" s="119">
        <v>819</v>
      </c>
      <c r="D2652" s="7" t="s">
        <v>733</v>
      </c>
      <c r="F2652" s="8">
        <v>1.79</v>
      </c>
      <c r="G2652" s="93">
        <v>10</v>
      </c>
      <c r="H2652" s="4">
        <v>4591</v>
      </c>
      <c r="J2652" s="131">
        <v>4591</v>
      </c>
      <c r="K2652" s="143">
        <f t="shared" si="165"/>
        <v>0</v>
      </c>
      <c r="L2652" s="152">
        <v>43189</v>
      </c>
      <c r="N2652" s="161">
        <v>3345</v>
      </c>
      <c r="O2652" s="171">
        <f t="shared" si="163"/>
        <v>322.2</v>
      </c>
      <c r="Q2652" s="181">
        <f t="shared" si="164"/>
        <v>923.8</v>
      </c>
    </row>
    <row r="2653" spans="1:17">
      <c r="A2653" s="5" t="s">
        <v>987</v>
      </c>
      <c r="C2653" s="119">
        <v>820</v>
      </c>
      <c r="D2653" s="7" t="s">
        <v>1151</v>
      </c>
      <c r="F2653" s="8">
        <v>3.5150000000000001</v>
      </c>
      <c r="G2653" s="93">
        <v>24</v>
      </c>
      <c r="H2653" s="4">
        <v>7242</v>
      </c>
      <c r="I2653" s="37"/>
      <c r="J2653" s="131">
        <v>7242</v>
      </c>
      <c r="K2653" s="143">
        <f t="shared" si="165"/>
        <v>0</v>
      </c>
      <c r="L2653" s="152">
        <v>43193</v>
      </c>
      <c r="N2653" s="161">
        <v>5659</v>
      </c>
      <c r="O2653" s="171">
        <f t="shared" ref="O2653:O2716" si="166">F2653*180</f>
        <v>632.70000000000005</v>
      </c>
      <c r="Q2653" s="181">
        <f t="shared" ref="Q2653:Q2716" si="167">SUM(H2653-N2653-O2653-P2653)</f>
        <v>950.3</v>
      </c>
    </row>
    <row r="2654" spans="1:17">
      <c r="A2654" s="5" t="s">
        <v>1319</v>
      </c>
      <c r="C2654" s="119">
        <v>821</v>
      </c>
      <c r="D2654" s="7" t="s">
        <v>1493</v>
      </c>
      <c r="F2654" s="8">
        <v>0.35399999999999998</v>
      </c>
      <c r="G2654" s="93">
        <v>3</v>
      </c>
      <c r="H2654" s="4">
        <v>606</v>
      </c>
      <c r="I2654" s="66"/>
      <c r="J2654" s="131">
        <v>606</v>
      </c>
      <c r="K2654" s="143">
        <f t="shared" si="165"/>
        <v>0</v>
      </c>
      <c r="L2654" s="152">
        <v>43193</v>
      </c>
      <c r="N2654" s="161">
        <v>464</v>
      </c>
      <c r="O2654" s="171">
        <f t="shared" si="166"/>
        <v>63.72</v>
      </c>
      <c r="Q2654" s="181">
        <f t="shared" si="167"/>
        <v>78.28</v>
      </c>
    </row>
    <row r="2655" spans="1:17">
      <c r="A2655" s="5" t="s">
        <v>94</v>
      </c>
      <c r="C2655" s="119">
        <v>822</v>
      </c>
      <c r="D2655" s="7" t="s">
        <v>1881</v>
      </c>
      <c r="F2655" s="8">
        <v>6.7389999999999999</v>
      </c>
      <c r="G2655" s="93">
        <v>14</v>
      </c>
      <c r="H2655" s="4">
        <v>35000</v>
      </c>
      <c r="J2655" s="131">
        <v>35000</v>
      </c>
      <c r="K2655" s="143">
        <f t="shared" si="165"/>
        <v>0</v>
      </c>
      <c r="L2655" s="152">
        <v>43193</v>
      </c>
      <c r="N2655" s="161">
        <v>29162</v>
      </c>
      <c r="O2655" s="171">
        <f t="shared" si="166"/>
        <v>1213.02</v>
      </c>
      <c r="Q2655" s="181">
        <f t="shared" si="167"/>
        <v>4624.9799999999996</v>
      </c>
    </row>
    <row r="2656" spans="1:17">
      <c r="A2656" s="5" t="s">
        <v>1679</v>
      </c>
      <c r="B2656" s="215" t="s">
        <v>1328</v>
      </c>
      <c r="C2656" s="119">
        <v>823</v>
      </c>
      <c r="D2656" s="7" t="s">
        <v>1866</v>
      </c>
      <c r="F2656" s="8">
        <v>4.0739999999999998</v>
      </c>
      <c r="G2656" s="93">
        <v>18</v>
      </c>
      <c r="H2656" s="4">
        <v>12762</v>
      </c>
      <c r="I2656" s="37"/>
      <c r="J2656" s="131">
        <v>12762</v>
      </c>
      <c r="K2656" s="143">
        <f t="shared" si="165"/>
        <v>0</v>
      </c>
      <c r="L2656" s="152">
        <v>43193</v>
      </c>
      <c r="N2656" s="161">
        <v>10196</v>
      </c>
      <c r="O2656" s="171">
        <f t="shared" si="166"/>
        <v>733.31999999999994</v>
      </c>
      <c r="Q2656" s="181">
        <f t="shared" si="167"/>
        <v>1832.68</v>
      </c>
    </row>
    <row r="2657" spans="1:17">
      <c r="A2657" s="5" t="s">
        <v>1867</v>
      </c>
      <c r="B2657" s="68" t="s">
        <v>1868</v>
      </c>
      <c r="C2657" s="119">
        <v>824</v>
      </c>
      <c r="D2657" s="49" t="s">
        <v>1261</v>
      </c>
      <c r="E2657" s="49"/>
      <c r="F2657" s="8">
        <v>4.8369999999999997</v>
      </c>
      <c r="G2657" s="93">
        <v>21</v>
      </c>
      <c r="H2657" s="4">
        <v>27322</v>
      </c>
      <c r="J2657" s="131">
        <v>27322</v>
      </c>
      <c r="K2657" s="143">
        <f t="shared" si="165"/>
        <v>0</v>
      </c>
      <c r="L2657" s="152">
        <v>43195</v>
      </c>
      <c r="N2657" s="161">
        <v>17725</v>
      </c>
      <c r="O2657" s="171">
        <f t="shared" si="166"/>
        <v>870.66</v>
      </c>
      <c r="Q2657" s="181">
        <f t="shared" si="167"/>
        <v>8726.34</v>
      </c>
    </row>
    <row r="2658" spans="1:17">
      <c r="A2658" s="5" t="s">
        <v>1867</v>
      </c>
      <c r="B2658" s="68" t="s">
        <v>1868</v>
      </c>
      <c r="C2658" s="119">
        <v>825</v>
      </c>
      <c r="D2658" s="49" t="s">
        <v>1261</v>
      </c>
      <c r="E2658" s="49"/>
      <c r="F2658" s="8">
        <v>0.90900000000000003</v>
      </c>
      <c r="G2658" s="93" t="s">
        <v>109</v>
      </c>
      <c r="H2658" s="4">
        <v>9854</v>
      </c>
      <c r="J2658" s="131">
        <v>9854</v>
      </c>
      <c r="K2658" s="143">
        <f t="shared" si="165"/>
        <v>0</v>
      </c>
      <c r="L2658" s="152">
        <v>43195</v>
      </c>
      <c r="N2658" s="161">
        <v>6734</v>
      </c>
      <c r="O2658" s="171">
        <f t="shared" si="166"/>
        <v>163.62</v>
      </c>
      <c r="Q2658" s="181">
        <f t="shared" si="167"/>
        <v>2956.38</v>
      </c>
    </row>
    <row r="2659" spans="1:17">
      <c r="A2659" s="5" t="s">
        <v>1869</v>
      </c>
      <c r="B2659" s="68" t="s">
        <v>1870</v>
      </c>
      <c r="C2659" s="119">
        <v>826</v>
      </c>
      <c r="D2659" s="7" t="s">
        <v>1871</v>
      </c>
      <c r="F2659" s="8">
        <v>1.857</v>
      </c>
      <c r="G2659" s="93">
        <v>6</v>
      </c>
      <c r="H2659" s="4">
        <v>4234</v>
      </c>
      <c r="J2659" s="131">
        <v>4234</v>
      </c>
      <c r="K2659" s="143">
        <f t="shared" si="165"/>
        <v>0</v>
      </c>
      <c r="L2659" s="152">
        <v>43196</v>
      </c>
      <c r="N2659" s="161">
        <v>3491</v>
      </c>
      <c r="O2659" s="171">
        <f t="shared" si="166"/>
        <v>334.26</v>
      </c>
      <c r="Q2659" s="181">
        <f t="shared" si="167"/>
        <v>408.74</v>
      </c>
    </row>
    <row r="2660" spans="1:17">
      <c r="A2660" s="5" t="s">
        <v>1869</v>
      </c>
      <c r="B2660" s="68" t="s">
        <v>1870</v>
      </c>
      <c r="C2660" s="119">
        <v>827</v>
      </c>
      <c r="D2660" s="7" t="s">
        <v>1871</v>
      </c>
      <c r="F2660" s="8">
        <v>1.988</v>
      </c>
      <c r="G2660" s="93" t="s">
        <v>109</v>
      </c>
      <c r="H2660" s="4">
        <v>14614</v>
      </c>
      <c r="J2660" s="131">
        <v>14614</v>
      </c>
      <c r="K2660" s="143">
        <f t="shared" si="165"/>
        <v>0</v>
      </c>
      <c r="L2660" s="152">
        <v>43196</v>
      </c>
      <c r="N2660" s="161">
        <v>11391</v>
      </c>
      <c r="O2660" s="171">
        <f t="shared" si="166"/>
        <v>357.84</v>
      </c>
      <c r="Q2660" s="181">
        <f t="shared" si="167"/>
        <v>2865.16</v>
      </c>
    </row>
    <row r="2661" spans="1:17">
      <c r="A2661" s="5" t="s">
        <v>412</v>
      </c>
      <c r="B2661" s="68" t="s">
        <v>1250</v>
      </c>
      <c r="C2661" s="119">
        <v>828</v>
      </c>
      <c r="D2661" s="7" t="s">
        <v>1873</v>
      </c>
      <c r="F2661" s="8">
        <v>1.9039999999999999</v>
      </c>
      <c r="G2661" s="93">
        <v>4</v>
      </c>
      <c r="H2661" s="4">
        <v>4256</v>
      </c>
      <c r="J2661" s="131">
        <v>4256</v>
      </c>
      <c r="K2661" s="143">
        <f t="shared" si="165"/>
        <v>0</v>
      </c>
      <c r="L2661" s="152">
        <v>43199</v>
      </c>
      <c r="N2661" s="161">
        <v>2494</v>
      </c>
      <c r="O2661" s="171">
        <f t="shared" si="166"/>
        <v>342.71999999999997</v>
      </c>
      <c r="Q2661" s="181">
        <f t="shared" si="167"/>
        <v>1419.28</v>
      </c>
    </row>
    <row r="2662" spans="1:17">
      <c r="A2662" s="5" t="s">
        <v>1667</v>
      </c>
      <c r="C2662" s="119">
        <v>829</v>
      </c>
      <c r="D2662" s="7" t="s">
        <v>1872</v>
      </c>
      <c r="F2662" s="8">
        <v>0.28299999999999997</v>
      </c>
      <c r="G2662" s="93">
        <v>1</v>
      </c>
      <c r="H2662" s="4">
        <v>484</v>
      </c>
      <c r="K2662" s="143">
        <f t="shared" si="165"/>
        <v>484</v>
      </c>
      <c r="L2662" s="152">
        <v>43199</v>
      </c>
      <c r="N2662" s="161">
        <v>370</v>
      </c>
      <c r="O2662" s="171">
        <f t="shared" si="166"/>
        <v>50.94</v>
      </c>
      <c r="Q2662" s="181">
        <f t="shared" si="167"/>
        <v>63.06</v>
      </c>
    </row>
    <row r="2663" spans="1:17">
      <c r="A2663" s="5" t="s">
        <v>1874</v>
      </c>
      <c r="B2663" s="68" t="s">
        <v>1906</v>
      </c>
      <c r="C2663" s="119">
        <v>830</v>
      </c>
      <c r="D2663" s="7" t="s">
        <v>1846</v>
      </c>
      <c r="F2663" s="8">
        <v>2.9950000000000001</v>
      </c>
      <c r="G2663" s="93">
        <v>9</v>
      </c>
      <c r="H2663" s="4">
        <v>12732</v>
      </c>
      <c r="J2663" s="131">
        <v>12732</v>
      </c>
      <c r="K2663" s="143">
        <f t="shared" si="165"/>
        <v>0</v>
      </c>
      <c r="L2663" s="152">
        <v>43199</v>
      </c>
      <c r="N2663" s="161">
        <v>9757</v>
      </c>
      <c r="O2663" s="171">
        <f t="shared" si="166"/>
        <v>539.1</v>
      </c>
      <c r="Q2663" s="181">
        <f t="shared" si="167"/>
        <v>2435.9</v>
      </c>
    </row>
    <row r="2664" spans="1:17">
      <c r="A2664" s="5" t="s">
        <v>1874</v>
      </c>
      <c r="B2664" s="68" t="s">
        <v>1875</v>
      </c>
      <c r="C2664" s="119">
        <v>831</v>
      </c>
      <c r="D2664" s="7" t="s">
        <v>1876</v>
      </c>
      <c r="F2664" s="8">
        <v>5.41</v>
      </c>
      <c r="G2664" s="93">
        <v>18</v>
      </c>
      <c r="H2664" s="4">
        <v>20975</v>
      </c>
      <c r="J2664" s="131">
        <v>20975</v>
      </c>
      <c r="K2664" s="143">
        <f t="shared" si="165"/>
        <v>0</v>
      </c>
      <c r="L2664" s="152">
        <v>43199</v>
      </c>
      <c r="N2664" s="161">
        <v>16555</v>
      </c>
      <c r="O2664" s="171">
        <f t="shared" si="166"/>
        <v>973.80000000000007</v>
      </c>
      <c r="Q2664" s="181">
        <f t="shared" si="167"/>
        <v>3446.2</v>
      </c>
    </row>
    <row r="2665" spans="1:17">
      <c r="A2665" s="5" t="s">
        <v>181</v>
      </c>
      <c r="C2665" s="119">
        <v>832</v>
      </c>
      <c r="D2665" s="7" t="s">
        <v>1750</v>
      </c>
      <c r="F2665" s="8">
        <v>1.631</v>
      </c>
      <c r="G2665" s="93">
        <v>10</v>
      </c>
      <c r="H2665" s="4">
        <v>3719</v>
      </c>
      <c r="J2665" s="131">
        <v>3719</v>
      </c>
      <c r="K2665" s="143">
        <f t="shared" si="165"/>
        <v>0</v>
      </c>
      <c r="L2665" s="152">
        <v>43199</v>
      </c>
      <c r="N2665" s="161">
        <v>3066</v>
      </c>
      <c r="O2665" s="171">
        <f t="shared" si="166"/>
        <v>293.58</v>
      </c>
      <c r="Q2665" s="181">
        <f t="shared" si="167"/>
        <v>359.42</v>
      </c>
    </row>
    <row r="2666" spans="1:17">
      <c r="A2666" s="5" t="s">
        <v>181</v>
      </c>
      <c r="C2666" s="119">
        <v>833</v>
      </c>
      <c r="D2666" s="7" t="s">
        <v>1750</v>
      </c>
      <c r="F2666" s="8">
        <v>0.51900000000000002</v>
      </c>
      <c r="G2666" s="93" t="s">
        <v>524</v>
      </c>
      <c r="H2666" s="4">
        <v>3376</v>
      </c>
      <c r="J2666" s="131">
        <v>3376</v>
      </c>
      <c r="K2666" s="143">
        <f t="shared" si="165"/>
        <v>0</v>
      </c>
      <c r="L2666" s="152">
        <v>43199</v>
      </c>
      <c r="N2666" s="161">
        <v>2578</v>
      </c>
      <c r="O2666" s="171">
        <f t="shared" si="166"/>
        <v>93.42</v>
      </c>
      <c r="Q2666" s="181">
        <f t="shared" si="167"/>
        <v>704.58</v>
      </c>
    </row>
    <row r="2667" spans="1:17">
      <c r="A2667" s="5" t="s">
        <v>181</v>
      </c>
      <c r="C2667" s="119">
        <v>834</v>
      </c>
      <c r="D2667" s="7" t="s">
        <v>1777</v>
      </c>
      <c r="F2667" s="8">
        <v>2.246</v>
      </c>
      <c r="G2667" s="93">
        <v>9</v>
      </c>
      <c r="H2667" s="4">
        <v>5120</v>
      </c>
      <c r="J2667" s="131">
        <v>5120</v>
      </c>
      <c r="K2667" s="143">
        <f t="shared" si="165"/>
        <v>0</v>
      </c>
      <c r="L2667" s="152">
        <v>43199</v>
      </c>
      <c r="N2667" s="161">
        <v>4222</v>
      </c>
      <c r="O2667" s="171">
        <f t="shared" si="166"/>
        <v>404.28</v>
      </c>
      <c r="Q2667" s="181">
        <f t="shared" si="167"/>
        <v>493.72</v>
      </c>
    </row>
    <row r="2668" spans="1:17">
      <c r="A2668" s="5" t="s">
        <v>181</v>
      </c>
      <c r="C2668" s="119">
        <v>835</v>
      </c>
      <c r="D2668" s="7" t="s">
        <v>1777</v>
      </c>
      <c r="F2668" s="8">
        <v>0.52300000000000002</v>
      </c>
      <c r="G2668" s="93" t="s">
        <v>524</v>
      </c>
      <c r="H2668" s="4">
        <v>3399</v>
      </c>
      <c r="J2668" s="131">
        <v>3399</v>
      </c>
      <c r="K2668" s="143">
        <f t="shared" si="165"/>
        <v>0</v>
      </c>
      <c r="L2668" s="152">
        <v>43199</v>
      </c>
      <c r="N2668" s="161">
        <v>2595</v>
      </c>
      <c r="O2668" s="171">
        <f t="shared" si="166"/>
        <v>94.14</v>
      </c>
      <c r="Q2668" s="181">
        <f t="shared" si="167"/>
        <v>709.86</v>
      </c>
    </row>
    <row r="2669" spans="1:17">
      <c r="A2669" s="5" t="s">
        <v>730</v>
      </c>
      <c r="C2669" s="119">
        <v>836</v>
      </c>
      <c r="D2669" s="7" t="s">
        <v>1877</v>
      </c>
      <c r="F2669" s="8">
        <v>0.88700000000000001</v>
      </c>
      <c r="G2669" s="93">
        <v>6</v>
      </c>
      <c r="H2669" s="4">
        <v>1738</v>
      </c>
      <c r="K2669" s="143">
        <f t="shared" si="165"/>
        <v>1738</v>
      </c>
      <c r="L2669" s="152">
        <v>43199</v>
      </c>
      <c r="N2669" s="161">
        <v>1428</v>
      </c>
      <c r="O2669" s="171">
        <f t="shared" si="166"/>
        <v>159.66</v>
      </c>
      <c r="Q2669" s="181">
        <f t="shared" si="167"/>
        <v>150.34</v>
      </c>
    </row>
    <row r="2670" spans="1:17">
      <c r="A2670" s="5" t="s">
        <v>730</v>
      </c>
      <c r="C2670" s="119">
        <v>837</v>
      </c>
      <c r="D2670" s="7" t="s">
        <v>540</v>
      </c>
      <c r="F2670" s="8">
        <v>0.59099999999999997</v>
      </c>
      <c r="G2670" s="93">
        <v>11</v>
      </c>
      <c r="H2670" s="4">
        <v>1289</v>
      </c>
      <c r="K2670" s="143">
        <f t="shared" si="165"/>
        <v>1289</v>
      </c>
      <c r="L2670" s="152">
        <v>43199</v>
      </c>
      <c r="N2670" s="161">
        <v>1111</v>
      </c>
      <c r="O2670" s="171">
        <f t="shared" si="166"/>
        <v>106.38</v>
      </c>
      <c r="Q2670" s="181">
        <f t="shared" si="167"/>
        <v>71.62</v>
      </c>
    </row>
    <row r="2671" spans="1:17">
      <c r="A2671" s="5" t="s">
        <v>1519</v>
      </c>
      <c r="B2671" s="68" t="s">
        <v>1521</v>
      </c>
      <c r="C2671" s="119">
        <v>838</v>
      </c>
      <c r="D2671" s="7" t="s">
        <v>1878</v>
      </c>
      <c r="F2671" s="8">
        <v>2.9950000000000001</v>
      </c>
      <c r="G2671" s="93">
        <v>14</v>
      </c>
      <c r="H2671" s="4">
        <v>12382</v>
      </c>
      <c r="J2671" s="131">
        <v>12382</v>
      </c>
      <c r="K2671" s="143">
        <f t="shared" si="165"/>
        <v>0</v>
      </c>
      <c r="L2671" s="152">
        <v>43199</v>
      </c>
      <c r="N2671" s="161">
        <v>9954</v>
      </c>
      <c r="O2671" s="171">
        <f t="shared" si="166"/>
        <v>539.1</v>
      </c>
      <c r="Q2671" s="181">
        <f t="shared" si="167"/>
        <v>1888.9</v>
      </c>
    </row>
    <row r="2672" spans="1:17">
      <c r="A2672" s="5" t="s">
        <v>1519</v>
      </c>
      <c r="B2672" s="68" t="s">
        <v>1521</v>
      </c>
      <c r="C2672" s="119">
        <v>839</v>
      </c>
      <c r="D2672" s="7" t="s">
        <v>1879</v>
      </c>
      <c r="F2672" s="8">
        <v>1.105</v>
      </c>
      <c r="G2672" s="93">
        <v>4</v>
      </c>
      <c r="H2672" s="4">
        <v>4779</v>
      </c>
      <c r="J2672" s="131">
        <v>4779</v>
      </c>
      <c r="K2672" s="143">
        <f t="shared" si="165"/>
        <v>0</v>
      </c>
      <c r="L2672" s="152">
        <v>43199</v>
      </c>
      <c r="N2672" s="161">
        <v>3661</v>
      </c>
      <c r="O2672" s="171">
        <f t="shared" si="166"/>
        <v>198.9</v>
      </c>
      <c r="Q2672" s="181">
        <f t="shared" si="167"/>
        <v>919.1</v>
      </c>
    </row>
    <row r="2673" spans="1:17">
      <c r="A2673" s="5" t="s">
        <v>890</v>
      </c>
      <c r="C2673" s="119">
        <v>840</v>
      </c>
      <c r="D2673" s="7" t="s">
        <v>1450</v>
      </c>
      <c r="F2673" s="8">
        <v>3.5779999999999998</v>
      </c>
      <c r="G2673" s="93">
        <v>9</v>
      </c>
      <c r="H2673" s="4">
        <v>7370</v>
      </c>
      <c r="J2673" s="131">
        <v>7370</v>
      </c>
      <c r="K2673" s="143">
        <f t="shared" si="165"/>
        <v>0</v>
      </c>
      <c r="L2673" s="152">
        <v>43200</v>
      </c>
      <c r="N2673" s="161">
        <v>5760</v>
      </c>
      <c r="O2673" s="171">
        <f t="shared" si="166"/>
        <v>644.04</v>
      </c>
      <c r="Q2673" s="181">
        <f t="shared" si="167"/>
        <v>965.96</v>
      </c>
    </row>
    <row r="2674" spans="1:17">
      <c r="A2674" s="5" t="s">
        <v>890</v>
      </c>
      <c r="C2674" s="119">
        <v>841</v>
      </c>
      <c r="D2674" s="7" t="s">
        <v>1882</v>
      </c>
      <c r="F2674" s="8">
        <v>4.5469999999999997</v>
      </c>
      <c r="G2674" s="93">
        <v>15</v>
      </c>
      <c r="H2674" s="4">
        <v>12640</v>
      </c>
      <c r="J2674" s="131">
        <v>12640</v>
      </c>
      <c r="K2674" s="143">
        <f t="shared" si="165"/>
        <v>0</v>
      </c>
      <c r="L2674" s="152">
        <v>43200</v>
      </c>
      <c r="N2674" s="161">
        <v>10821</v>
      </c>
      <c r="O2674" s="171">
        <f t="shared" si="166"/>
        <v>818.45999999999992</v>
      </c>
      <c r="Q2674" s="181">
        <f t="shared" si="167"/>
        <v>1000.5400000000001</v>
      </c>
    </row>
    <row r="2675" spans="1:17">
      <c r="A2675" s="5" t="s">
        <v>890</v>
      </c>
      <c r="C2675" s="119">
        <v>842</v>
      </c>
      <c r="D2675" s="7" t="s">
        <v>630</v>
      </c>
      <c r="F2675" s="8">
        <v>3.6970000000000001</v>
      </c>
      <c r="G2675" s="93">
        <v>13</v>
      </c>
      <c r="H2675" s="4">
        <v>7615</v>
      </c>
      <c r="J2675" s="131">
        <v>7615</v>
      </c>
      <c r="K2675" s="143">
        <f t="shared" si="165"/>
        <v>0</v>
      </c>
      <c r="L2675" s="152">
        <v>43200</v>
      </c>
      <c r="N2675" s="161">
        <v>5952</v>
      </c>
      <c r="O2675" s="171">
        <f t="shared" si="166"/>
        <v>665.46</v>
      </c>
      <c r="Q2675" s="181">
        <f t="shared" si="167"/>
        <v>997.54</v>
      </c>
    </row>
    <row r="2676" spans="1:17">
      <c r="A2676" s="5" t="s">
        <v>890</v>
      </c>
      <c r="C2676" s="119">
        <v>843</v>
      </c>
      <c r="D2676" s="7" t="s">
        <v>1883</v>
      </c>
      <c r="F2676" s="8">
        <v>2.0110000000000001</v>
      </c>
      <c r="G2676" s="93">
        <v>6</v>
      </c>
      <c r="H2676" s="4">
        <v>4485</v>
      </c>
      <c r="J2676" s="131">
        <v>4485</v>
      </c>
      <c r="K2676" s="143">
        <f t="shared" si="165"/>
        <v>0</v>
      </c>
      <c r="L2676" s="152">
        <v>43200</v>
      </c>
      <c r="N2676" s="161">
        <v>3680</v>
      </c>
      <c r="O2676" s="171">
        <f t="shared" si="166"/>
        <v>361.98</v>
      </c>
      <c r="Q2676" s="181">
        <f t="shared" si="167"/>
        <v>443.02</v>
      </c>
    </row>
    <row r="2677" spans="1:17">
      <c r="A2677" s="5" t="s">
        <v>1679</v>
      </c>
      <c r="B2677" s="215" t="s">
        <v>1328</v>
      </c>
      <c r="C2677" s="119">
        <v>844</v>
      </c>
      <c r="D2677" s="35" t="s">
        <v>1884</v>
      </c>
      <c r="E2677" s="35"/>
      <c r="F2677" s="8">
        <v>5.0510000000000002</v>
      </c>
      <c r="G2677" s="93">
        <v>23</v>
      </c>
      <c r="H2677" s="4">
        <v>30498</v>
      </c>
      <c r="J2677" s="131">
        <v>30498</v>
      </c>
      <c r="K2677" s="143">
        <f t="shared" si="165"/>
        <v>0</v>
      </c>
      <c r="L2677" s="152">
        <v>43200</v>
      </c>
      <c r="N2677" s="161">
        <v>23850</v>
      </c>
      <c r="O2677" s="171">
        <f t="shared" si="166"/>
        <v>909.18000000000006</v>
      </c>
      <c r="Q2677" s="181">
        <f t="shared" si="167"/>
        <v>5738.82</v>
      </c>
    </row>
    <row r="2678" spans="1:17">
      <c r="A2678" s="5" t="s">
        <v>1679</v>
      </c>
      <c r="B2678" s="215" t="s">
        <v>1328</v>
      </c>
      <c r="C2678" s="119">
        <v>845</v>
      </c>
      <c r="D2678" s="35" t="s">
        <v>1884</v>
      </c>
      <c r="E2678" s="35"/>
      <c r="F2678" s="8">
        <v>0.88100000000000001</v>
      </c>
      <c r="G2678" s="93" t="s">
        <v>720</v>
      </c>
      <c r="H2678" s="4">
        <v>11128</v>
      </c>
      <c r="J2678" s="131">
        <v>11128</v>
      </c>
      <c r="K2678" s="143">
        <f t="shared" si="165"/>
        <v>0</v>
      </c>
      <c r="L2678" s="152">
        <v>43200</v>
      </c>
      <c r="N2678" s="161">
        <v>10735</v>
      </c>
      <c r="O2678" s="171">
        <f t="shared" si="166"/>
        <v>158.58000000000001</v>
      </c>
      <c r="Q2678" s="181">
        <f t="shared" si="167"/>
        <v>234.42</v>
      </c>
    </row>
    <row r="2679" spans="1:17">
      <c r="A2679" s="5" t="s">
        <v>1529</v>
      </c>
      <c r="C2679" s="119">
        <v>846</v>
      </c>
      <c r="D2679" s="7" t="s">
        <v>1885</v>
      </c>
      <c r="F2679" s="8">
        <v>2</v>
      </c>
      <c r="G2679" s="93">
        <v>35</v>
      </c>
      <c r="H2679" s="4">
        <v>30350</v>
      </c>
      <c r="I2679" s="37"/>
      <c r="J2679" s="131">
        <v>30350</v>
      </c>
      <c r="K2679" s="143">
        <f t="shared" si="165"/>
        <v>0</v>
      </c>
      <c r="L2679" s="152">
        <v>43200</v>
      </c>
      <c r="N2679" s="161">
        <v>23160</v>
      </c>
      <c r="O2679" s="171">
        <f t="shared" si="166"/>
        <v>360</v>
      </c>
      <c r="Q2679" s="181">
        <f t="shared" si="167"/>
        <v>6830</v>
      </c>
    </row>
    <row r="2680" spans="1:17">
      <c r="A2680" s="5" t="s">
        <v>1270</v>
      </c>
      <c r="B2680" s="68">
        <v>2485545</v>
      </c>
      <c r="C2680" s="119">
        <v>847</v>
      </c>
      <c r="D2680" s="7" t="s">
        <v>1886</v>
      </c>
      <c r="F2680" s="8">
        <v>5.3460000000000001</v>
      </c>
      <c r="G2680" s="93">
        <v>11</v>
      </c>
      <c r="H2680" s="4">
        <v>11012</v>
      </c>
      <c r="J2680" s="131">
        <v>11012</v>
      </c>
      <c r="K2680" s="143">
        <f t="shared" si="165"/>
        <v>0</v>
      </c>
      <c r="L2680" s="152">
        <v>43201</v>
      </c>
      <c r="N2680" s="161">
        <v>8607</v>
      </c>
      <c r="O2680" s="171">
        <f t="shared" si="166"/>
        <v>962.28</v>
      </c>
      <c r="Q2680" s="181">
        <f t="shared" si="167"/>
        <v>1442.72</v>
      </c>
    </row>
    <row r="2681" spans="1:17">
      <c r="A2681" s="5" t="s">
        <v>1270</v>
      </c>
      <c r="B2681" s="68">
        <v>2485545</v>
      </c>
      <c r="C2681" s="119">
        <v>848</v>
      </c>
      <c r="D2681" s="7" t="s">
        <v>1887</v>
      </c>
      <c r="F2681" s="8">
        <v>4.7069999999999999</v>
      </c>
      <c r="G2681" s="93">
        <v>18</v>
      </c>
      <c r="H2681" s="4">
        <v>10746</v>
      </c>
      <c r="J2681" s="131">
        <v>10746</v>
      </c>
      <c r="K2681" s="143">
        <f t="shared" si="165"/>
        <v>0</v>
      </c>
      <c r="L2681" s="152">
        <v>43201</v>
      </c>
      <c r="N2681" s="161">
        <v>8613</v>
      </c>
      <c r="O2681" s="171">
        <f t="shared" si="166"/>
        <v>847.26</v>
      </c>
      <c r="Q2681" s="181">
        <f t="shared" si="167"/>
        <v>1285.74</v>
      </c>
    </row>
    <row r="2682" spans="1:17">
      <c r="A2682" s="5" t="s">
        <v>1270</v>
      </c>
      <c r="B2682" s="68">
        <v>2485545</v>
      </c>
      <c r="C2682" s="119">
        <v>849</v>
      </c>
      <c r="D2682" s="7" t="s">
        <v>1888</v>
      </c>
      <c r="F2682" s="8">
        <v>2.4990000000000001</v>
      </c>
      <c r="G2682" s="93">
        <v>6</v>
      </c>
      <c r="H2682" s="4">
        <v>5149</v>
      </c>
      <c r="J2682" s="131">
        <v>5149</v>
      </c>
      <c r="K2682" s="143">
        <f t="shared" si="165"/>
        <v>0</v>
      </c>
      <c r="L2682" s="152">
        <v>43201</v>
      </c>
      <c r="N2682" s="161">
        <v>4024</v>
      </c>
      <c r="O2682" s="171">
        <f t="shared" si="166"/>
        <v>449.82</v>
      </c>
      <c r="Q2682" s="181">
        <f t="shared" si="167"/>
        <v>675.18000000000006</v>
      </c>
    </row>
    <row r="2683" spans="1:17">
      <c r="A2683" s="5" t="s">
        <v>465</v>
      </c>
      <c r="B2683" s="68" t="s">
        <v>1483</v>
      </c>
      <c r="C2683" s="119">
        <v>850</v>
      </c>
      <c r="D2683" s="7" t="s">
        <v>1889</v>
      </c>
      <c r="F2683" s="8">
        <v>1.5409999999999999</v>
      </c>
      <c r="G2683" s="93">
        <v>7</v>
      </c>
      <c r="H2683" s="4">
        <v>2635</v>
      </c>
      <c r="J2683" s="131">
        <v>2635</v>
      </c>
      <c r="K2683" s="143">
        <f t="shared" si="165"/>
        <v>0</v>
      </c>
      <c r="L2683" s="152">
        <v>43201</v>
      </c>
      <c r="N2683" s="161">
        <v>2018</v>
      </c>
      <c r="O2683" s="171">
        <f t="shared" si="166"/>
        <v>277.38</v>
      </c>
      <c r="Q2683" s="181">
        <f t="shared" si="167"/>
        <v>339.62</v>
      </c>
    </row>
    <row r="2684" spans="1:17">
      <c r="A2684" s="5" t="s">
        <v>465</v>
      </c>
      <c r="B2684" s="68" t="s">
        <v>1483</v>
      </c>
      <c r="C2684" s="119">
        <v>851</v>
      </c>
      <c r="D2684" s="7" t="s">
        <v>1871</v>
      </c>
      <c r="F2684" s="8">
        <v>1.9830000000000001</v>
      </c>
      <c r="G2684" s="93">
        <v>7</v>
      </c>
      <c r="H2684" s="4">
        <v>5811</v>
      </c>
      <c r="J2684" s="131">
        <v>5811</v>
      </c>
      <c r="K2684" s="143">
        <f t="shared" ref="K2684:K2747" si="168">H2684-J2684</f>
        <v>0</v>
      </c>
      <c r="L2684" s="152">
        <v>43201</v>
      </c>
      <c r="N2684" s="161">
        <v>3728</v>
      </c>
      <c r="O2684" s="171">
        <f t="shared" si="166"/>
        <v>356.94</v>
      </c>
      <c r="Q2684" s="181">
        <f t="shared" si="167"/>
        <v>1726.06</v>
      </c>
    </row>
    <row r="2685" spans="1:17">
      <c r="A2685" s="5" t="s">
        <v>879</v>
      </c>
      <c r="C2685" s="119">
        <v>852</v>
      </c>
      <c r="D2685" s="7" t="s">
        <v>656</v>
      </c>
      <c r="F2685" s="8">
        <v>0.48699999999999999</v>
      </c>
      <c r="G2685" s="93">
        <v>4</v>
      </c>
      <c r="H2685" s="4">
        <v>1900</v>
      </c>
      <c r="J2685" s="131">
        <v>1900</v>
      </c>
      <c r="K2685" s="143">
        <f t="shared" si="168"/>
        <v>0</v>
      </c>
      <c r="L2685" s="152">
        <v>43201</v>
      </c>
      <c r="N2685" s="161">
        <v>1349</v>
      </c>
      <c r="O2685" s="171">
        <f t="shared" si="166"/>
        <v>87.66</v>
      </c>
      <c r="Q2685" s="181">
        <f t="shared" si="167"/>
        <v>463.34000000000003</v>
      </c>
    </row>
    <row r="2686" spans="1:17">
      <c r="A2686" s="5" t="s">
        <v>879</v>
      </c>
      <c r="C2686" s="119">
        <v>853</v>
      </c>
      <c r="D2686" s="7" t="s">
        <v>733</v>
      </c>
      <c r="F2686" s="8">
        <v>1.2170000000000001</v>
      </c>
      <c r="G2686" s="93">
        <v>10</v>
      </c>
      <c r="H2686" s="4">
        <v>3121</v>
      </c>
      <c r="J2686" s="131">
        <v>3121</v>
      </c>
      <c r="K2686" s="143">
        <f t="shared" si="168"/>
        <v>0</v>
      </c>
      <c r="L2686" s="152">
        <v>43201</v>
      </c>
      <c r="N2686" s="161">
        <v>2594</v>
      </c>
      <c r="O2686" s="171">
        <f t="shared" si="166"/>
        <v>219.06</v>
      </c>
      <c r="Q2686" s="181">
        <f t="shared" si="167"/>
        <v>307.94</v>
      </c>
    </row>
    <row r="2687" spans="1:17">
      <c r="A2687" s="5" t="s">
        <v>879</v>
      </c>
      <c r="C2687" s="119">
        <v>854</v>
      </c>
      <c r="D2687" s="7" t="s">
        <v>1890</v>
      </c>
      <c r="F2687" s="8">
        <v>0.35799999999999998</v>
      </c>
      <c r="G2687" s="93">
        <v>2</v>
      </c>
      <c r="H2687" s="4">
        <v>918</v>
      </c>
      <c r="J2687" s="131">
        <v>918</v>
      </c>
      <c r="K2687" s="143">
        <f t="shared" si="168"/>
        <v>0</v>
      </c>
      <c r="L2687" s="152">
        <v>43201</v>
      </c>
      <c r="N2687" s="161">
        <v>669</v>
      </c>
      <c r="O2687" s="171">
        <f t="shared" si="166"/>
        <v>64.44</v>
      </c>
      <c r="Q2687" s="181">
        <f t="shared" si="167"/>
        <v>184.56</v>
      </c>
    </row>
    <row r="2688" spans="1:17">
      <c r="A2688" s="5" t="s">
        <v>1144</v>
      </c>
      <c r="B2688" s="68" t="s">
        <v>1779</v>
      </c>
      <c r="C2688" s="119">
        <v>855</v>
      </c>
      <c r="D2688" s="7" t="s">
        <v>1532</v>
      </c>
      <c r="F2688" s="8">
        <v>1.7789999999999999</v>
      </c>
      <c r="G2688" s="93">
        <v>10</v>
      </c>
      <c r="H2688" s="4">
        <v>5402</v>
      </c>
      <c r="J2688" s="131">
        <v>5402</v>
      </c>
      <c r="K2688" s="143">
        <f t="shared" si="168"/>
        <v>0</v>
      </c>
      <c r="L2688" s="152">
        <v>43207</v>
      </c>
      <c r="N2688" s="161">
        <v>3344</v>
      </c>
      <c r="O2688" s="171">
        <f t="shared" si="166"/>
        <v>320.21999999999997</v>
      </c>
      <c r="Q2688" s="181">
        <f t="shared" si="167"/>
        <v>1737.78</v>
      </c>
    </row>
    <row r="2689" spans="1:17">
      <c r="A2689" s="5" t="s">
        <v>1144</v>
      </c>
      <c r="B2689" s="68" t="s">
        <v>1779</v>
      </c>
      <c r="C2689" s="119">
        <v>856</v>
      </c>
      <c r="D2689" s="7" t="s">
        <v>1892</v>
      </c>
      <c r="F2689" s="8">
        <v>1.552</v>
      </c>
      <c r="G2689" s="93">
        <v>6</v>
      </c>
      <c r="H2689" s="4">
        <v>4789</v>
      </c>
      <c r="J2689" s="131">
        <v>4789</v>
      </c>
      <c r="K2689" s="143">
        <f t="shared" si="168"/>
        <v>0</v>
      </c>
      <c r="L2689" s="152">
        <v>43207</v>
      </c>
      <c r="N2689" s="161">
        <v>3492</v>
      </c>
      <c r="O2689" s="171">
        <f t="shared" si="166"/>
        <v>279.36</v>
      </c>
      <c r="Q2689" s="181">
        <f t="shared" si="167"/>
        <v>1017.64</v>
      </c>
    </row>
    <row r="2690" spans="1:17">
      <c r="A2690" s="5" t="s">
        <v>1891</v>
      </c>
      <c r="C2690" s="119">
        <v>857</v>
      </c>
      <c r="D2690" s="7" t="s">
        <v>1445</v>
      </c>
      <c r="F2690" s="8">
        <v>2.4540000000000002</v>
      </c>
      <c r="G2690" s="93">
        <v>10</v>
      </c>
      <c r="H2690" s="4">
        <v>8590</v>
      </c>
      <c r="J2690" s="131">
        <v>8590</v>
      </c>
      <c r="K2690" s="143">
        <f t="shared" si="168"/>
        <v>0</v>
      </c>
      <c r="L2690" s="152">
        <v>43207</v>
      </c>
      <c r="N2690" s="161">
        <v>6871</v>
      </c>
      <c r="O2690" s="171">
        <f t="shared" si="166"/>
        <v>441.72</v>
      </c>
      <c r="Q2690" s="181">
        <f t="shared" si="167"/>
        <v>1277.28</v>
      </c>
    </row>
    <row r="2691" spans="1:17">
      <c r="A2691" s="5" t="s">
        <v>1679</v>
      </c>
      <c r="B2691" s="215" t="s">
        <v>1328</v>
      </c>
      <c r="C2691" s="119">
        <v>858</v>
      </c>
      <c r="D2691" s="7" t="s">
        <v>1893</v>
      </c>
      <c r="F2691" s="8">
        <v>1.0149999999999999</v>
      </c>
      <c r="G2691" s="93">
        <v>2</v>
      </c>
      <c r="H2691" s="4">
        <v>5175</v>
      </c>
      <c r="I2691" s="37"/>
      <c r="J2691" s="131">
        <v>5175</v>
      </c>
      <c r="K2691" s="143">
        <f t="shared" si="168"/>
        <v>0</v>
      </c>
      <c r="L2691" s="152">
        <v>43207</v>
      </c>
      <c r="N2691" s="161">
        <v>3471</v>
      </c>
      <c r="O2691" s="171">
        <f t="shared" si="166"/>
        <v>182.7</v>
      </c>
      <c r="P2691" s="13">
        <v>500</v>
      </c>
      <c r="Q2691" s="181">
        <f t="shared" si="167"/>
        <v>1021.3</v>
      </c>
    </row>
    <row r="2692" spans="1:17">
      <c r="A2692" s="5" t="s">
        <v>417</v>
      </c>
      <c r="C2692" s="119">
        <v>859</v>
      </c>
      <c r="D2692" s="7" t="s">
        <v>723</v>
      </c>
      <c r="F2692" s="8">
        <v>5.2190000000000003</v>
      </c>
      <c r="G2692" s="93">
        <v>21</v>
      </c>
      <c r="H2692" s="4">
        <v>13205</v>
      </c>
      <c r="J2692" s="131">
        <v>13205</v>
      </c>
      <c r="K2692" s="143">
        <f t="shared" si="168"/>
        <v>0</v>
      </c>
      <c r="L2692" s="152">
        <v>43207</v>
      </c>
      <c r="N2692" s="161">
        <v>11116</v>
      </c>
      <c r="O2692" s="171">
        <f t="shared" si="166"/>
        <v>939.42000000000007</v>
      </c>
      <c r="Q2692" s="181">
        <f t="shared" si="167"/>
        <v>1149.58</v>
      </c>
    </row>
    <row r="2693" spans="1:17">
      <c r="A2693" s="5" t="s">
        <v>417</v>
      </c>
      <c r="C2693" s="119">
        <v>860</v>
      </c>
      <c r="D2693" s="7" t="s">
        <v>1034</v>
      </c>
      <c r="F2693" s="8">
        <v>5.2190000000000003</v>
      </c>
      <c r="G2693" s="93">
        <v>21</v>
      </c>
      <c r="H2693" s="4">
        <v>13205</v>
      </c>
      <c r="J2693" s="131">
        <v>13205</v>
      </c>
      <c r="K2693" s="143">
        <f t="shared" si="168"/>
        <v>0</v>
      </c>
      <c r="L2693" s="152">
        <v>43207</v>
      </c>
      <c r="N2693" s="161">
        <v>11116</v>
      </c>
      <c r="O2693" s="171">
        <f t="shared" si="166"/>
        <v>939.42000000000007</v>
      </c>
      <c r="Q2693" s="181">
        <f t="shared" si="167"/>
        <v>1149.58</v>
      </c>
    </row>
    <row r="2694" spans="1:17">
      <c r="A2694" s="5" t="s">
        <v>509</v>
      </c>
      <c r="C2694" s="119">
        <v>861</v>
      </c>
      <c r="D2694" s="7" t="s">
        <v>283</v>
      </c>
      <c r="F2694" s="8">
        <v>0.998</v>
      </c>
      <c r="G2694" s="93">
        <v>1</v>
      </c>
      <c r="H2694" s="4">
        <v>0</v>
      </c>
      <c r="J2694" s="131">
        <v>0</v>
      </c>
      <c r="K2694" s="143">
        <f t="shared" si="168"/>
        <v>0</v>
      </c>
      <c r="L2694" s="152">
        <v>43207</v>
      </c>
      <c r="N2694" s="161">
        <v>2026</v>
      </c>
      <c r="O2694" s="171">
        <f t="shared" si="166"/>
        <v>179.64</v>
      </c>
      <c r="Q2694" s="181">
        <f t="shared" si="167"/>
        <v>-2205.64</v>
      </c>
    </row>
    <row r="2695" spans="1:17">
      <c r="A2695" s="5" t="s">
        <v>1667</v>
      </c>
      <c r="C2695" s="119">
        <v>862</v>
      </c>
      <c r="D2695" s="7" t="s">
        <v>523</v>
      </c>
      <c r="F2695" s="8">
        <v>0.48099999999999998</v>
      </c>
      <c r="G2695" s="93">
        <v>2</v>
      </c>
      <c r="H2695" s="4">
        <v>522</v>
      </c>
      <c r="J2695" s="131">
        <v>522</v>
      </c>
      <c r="K2695" s="143">
        <f t="shared" si="168"/>
        <v>0</v>
      </c>
      <c r="L2695" s="152">
        <v>43207</v>
      </c>
      <c r="N2695" s="161">
        <v>630</v>
      </c>
      <c r="O2695" s="171">
        <f t="shared" si="166"/>
        <v>86.58</v>
      </c>
      <c r="Q2695" s="181">
        <f t="shared" si="167"/>
        <v>-194.57999999999998</v>
      </c>
    </row>
    <row r="2696" spans="1:17">
      <c r="A2696" s="5" t="s">
        <v>1607</v>
      </c>
      <c r="C2696" s="119">
        <v>862</v>
      </c>
      <c r="D2696" s="7" t="s">
        <v>1894</v>
      </c>
      <c r="F2696" s="8">
        <v>1.897</v>
      </c>
      <c r="G2696" s="93">
        <v>8</v>
      </c>
      <c r="H2696" s="4">
        <v>4630</v>
      </c>
      <c r="J2696" s="131">
        <v>4630</v>
      </c>
      <c r="K2696" s="143">
        <f t="shared" si="168"/>
        <v>0</v>
      </c>
      <c r="L2696" s="152">
        <v>43209</v>
      </c>
      <c r="N2696" s="161">
        <v>3471</v>
      </c>
      <c r="O2696" s="171">
        <f t="shared" si="166"/>
        <v>341.46</v>
      </c>
      <c r="Q2696" s="181">
        <f t="shared" si="167"/>
        <v>817.54</v>
      </c>
    </row>
    <row r="2697" spans="1:17">
      <c r="A2697" s="5" t="s">
        <v>879</v>
      </c>
      <c r="C2697" s="119">
        <v>863</v>
      </c>
      <c r="D2697" s="7" t="s">
        <v>1895</v>
      </c>
      <c r="F2697" s="8">
        <v>0.33600000000000002</v>
      </c>
      <c r="G2697" s="93">
        <v>2</v>
      </c>
      <c r="H2697" s="4">
        <v>1293</v>
      </c>
      <c r="J2697" s="131">
        <v>1293</v>
      </c>
      <c r="K2697" s="143">
        <f t="shared" si="168"/>
        <v>0</v>
      </c>
      <c r="L2697" s="152">
        <v>43209</v>
      </c>
      <c r="N2697" s="161">
        <v>572</v>
      </c>
      <c r="O2697" s="171">
        <f t="shared" si="166"/>
        <v>60.480000000000004</v>
      </c>
      <c r="Q2697" s="181">
        <f t="shared" si="167"/>
        <v>660.52</v>
      </c>
    </row>
    <row r="2698" spans="1:17">
      <c r="A2698" s="5" t="s">
        <v>1529</v>
      </c>
      <c r="C2698" s="119">
        <v>864</v>
      </c>
      <c r="D2698" s="7" t="s">
        <v>1885</v>
      </c>
      <c r="F2698" s="8">
        <v>3.08</v>
      </c>
      <c r="G2698" s="93">
        <v>10</v>
      </c>
      <c r="H2698" s="4">
        <v>12500</v>
      </c>
      <c r="I2698" s="37"/>
      <c r="J2698" s="131">
        <v>12500</v>
      </c>
      <c r="K2698" s="143">
        <f t="shared" si="168"/>
        <v>0</v>
      </c>
      <c r="L2698" s="152">
        <v>43214</v>
      </c>
      <c r="N2698" s="161">
        <v>8400</v>
      </c>
      <c r="O2698" s="171">
        <f t="shared" si="166"/>
        <v>554.4</v>
      </c>
      <c r="Q2698" s="181">
        <f t="shared" si="167"/>
        <v>3545.6</v>
      </c>
    </row>
    <row r="2699" spans="1:17">
      <c r="A2699" s="5" t="s">
        <v>1529</v>
      </c>
      <c r="C2699" s="119">
        <v>865</v>
      </c>
      <c r="D2699" s="7" t="s">
        <v>1885</v>
      </c>
      <c r="F2699" s="8">
        <v>0.49099999999999999</v>
      </c>
      <c r="G2699" s="93">
        <v>6</v>
      </c>
      <c r="H2699" s="4">
        <v>13050</v>
      </c>
      <c r="I2699" s="37"/>
      <c r="J2699" s="131">
        <v>13050</v>
      </c>
      <c r="K2699" s="143">
        <f t="shared" si="168"/>
        <v>0</v>
      </c>
      <c r="L2699" s="152">
        <v>43214</v>
      </c>
      <c r="N2699" s="161">
        <v>11850</v>
      </c>
      <c r="O2699" s="171">
        <f t="shared" si="166"/>
        <v>88.38</v>
      </c>
      <c r="Q2699" s="181">
        <f t="shared" si="167"/>
        <v>1111.6199999999999</v>
      </c>
    </row>
    <row r="2700" spans="1:17">
      <c r="A2700" s="5" t="s">
        <v>94</v>
      </c>
      <c r="C2700" s="119">
        <v>866</v>
      </c>
      <c r="D2700" s="7" t="s">
        <v>1315</v>
      </c>
      <c r="F2700" s="8">
        <v>0.27300000000000002</v>
      </c>
      <c r="G2700" s="93">
        <v>1</v>
      </c>
      <c r="H2700" s="4">
        <v>0</v>
      </c>
      <c r="K2700" s="143">
        <f t="shared" si="168"/>
        <v>0</v>
      </c>
      <c r="L2700" s="152">
        <v>43214</v>
      </c>
      <c r="N2700" s="161">
        <v>744</v>
      </c>
      <c r="O2700" s="171">
        <f t="shared" si="166"/>
        <v>49.14</v>
      </c>
      <c r="Q2700" s="181">
        <f t="shared" si="167"/>
        <v>-793.14</v>
      </c>
    </row>
    <row r="2701" spans="1:17">
      <c r="A2701" s="5" t="s">
        <v>417</v>
      </c>
      <c r="C2701" s="119">
        <v>867</v>
      </c>
      <c r="D2701" s="7" t="s">
        <v>61</v>
      </c>
      <c r="F2701" s="8">
        <v>1.6160000000000001</v>
      </c>
      <c r="G2701" s="93">
        <v>3</v>
      </c>
      <c r="H2701" s="4">
        <v>2764</v>
      </c>
      <c r="I2701" s="66"/>
      <c r="J2701" s="131">
        <v>2764</v>
      </c>
      <c r="K2701" s="143">
        <f t="shared" si="168"/>
        <v>0</v>
      </c>
      <c r="L2701" s="152">
        <v>43214</v>
      </c>
      <c r="N2701" s="161">
        <v>2117</v>
      </c>
      <c r="O2701" s="171">
        <f t="shared" si="166"/>
        <v>290.88</v>
      </c>
      <c r="Q2701" s="181">
        <f t="shared" si="167"/>
        <v>356.12</v>
      </c>
    </row>
    <row r="2702" spans="1:17">
      <c r="A2702" s="5" t="s">
        <v>417</v>
      </c>
      <c r="C2702" s="119">
        <v>868</v>
      </c>
      <c r="D2702" s="7" t="s">
        <v>1115</v>
      </c>
      <c r="F2702" s="8">
        <v>2.637</v>
      </c>
      <c r="G2702" s="93">
        <v>4</v>
      </c>
      <c r="H2702" s="4">
        <v>5828</v>
      </c>
      <c r="I2702" s="66"/>
      <c r="J2702" s="131">
        <v>5828</v>
      </c>
      <c r="K2702" s="143">
        <f t="shared" si="168"/>
        <v>0</v>
      </c>
      <c r="L2702" s="152">
        <v>43214</v>
      </c>
      <c r="N2702" s="161">
        <v>4773</v>
      </c>
      <c r="O2702" s="171">
        <f t="shared" si="166"/>
        <v>474.66</v>
      </c>
      <c r="Q2702" s="181">
        <f t="shared" si="167"/>
        <v>580.33999999999992</v>
      </c>
    </row>
    <row r="2703" spans="1:17">
      <c r="A2703" s="5" t="s">
        <v>1896</v>
      </c>
      <c r="B2703" s="68" t="s">
        <v>1907</v>
      </c>
      <c r="C2703" s="119">
        <v>869</v>
      </c>
      <c r="D2703" s="7" t="s">
        <v>630</v>
      </c>
      <c r="F2703" s="8">
        <v>6.3179999999999996</v>
      </c>
      <c r="G2703" s="93">
        <v>21</v>
      </c>
      <c r="H2703" s="4">
        <v>19308</v>
      </c>
      <c r="I2703" s="37"/>
      <c r="J2703" s="131">
        <v>19308</v>
      </c>
      <c r="K2703" s="143">
        <f t="shared" si="168"/>
        <v>0</v>
      </c>
      <c r="L2703" s="152">
        <v>43214</v>
      </c>
      <c r="N2703" s="161">
        <v>16171</v>
      </c>
      <c r="O2703" s="171">
        <f t="shared" si="166"/>
        <v>1137.24</v>
      </c>
      <c r="Q2703" s="181">
        <f t="shared" si="167"/>
        <v>1999.76</v>
      </c>
    </row>
    <row r="2704" spans="1:17">
      <c r="A2704" s="5" t="s">
        <v>1854</v>
      </c>
      <c r="C2704" s="119">
        <v>870</v>
      </c>
      <c r="D2704" s="7" t="s">
        <v>1897</v>
      </c>
      <c r="F2704" s="8">
        <v>1.159</v>
      </c>
      <c r="G2704" s="93">
        <v>3</v>
      </c>
      <c r="H2704" s="4">
        <v>2388</v>
      </c>
      <c r="I2704" s="66"/>
      <c r="J2704" s="131">
        <v>2388</v>
      </c>
      <c r="K2704" s="143">
        <f t="shared" si="168"/>
        <v>0</v>
      </c>
      <c r="L2704" s="152">
        <v>43214</v>
      </c>
      <c r="N2704" s="161">
        <v>1867</v>
      </c>
      <c r="O2704" s="171">
        <f t="shared" si="166"/>
        <v>208.62</v>
      </c>
      <c r="Q2704" s="181">
        <f t="shared" si="167"/>
        <v>312.38</v>
      </c>
    </row>
    <row r="2705" spans="1:17">
      <c r="A2705" s="5" t="s">
        <v>1854</v>
      </c>
      <c r="C2705" s="119">
        <v>871</v>
      </c>
      <c r="D2705" s="7" t="s">
        <v>951</v>
      </c>
      <c r="F2705" s="8">
        <v>3.2549999999999999</v>
      </c>
      <c r="G2705" s="93">
        <v>12</v>
      </c>
      <c r="H2705" s="4">
        <v>9858</v>
      </c>
      <c r="I2705" s="66"/>
      <c r="J2705" s="131">
        <v>9610</v>
      </c>
      <c r="K2705" s="143">
        <f t="shared" si="168"/>
        <v>248</v>
      </c>
      <c r="L2705" s="152">
        <v>43214</v>
      </c>
      <c r="N2705" s="161">
        <v>7455</v>
      </c>
      <c r="O2705" s="171">
        <f t="shared" si="166"/>
        <v>585.9</v>
      </c>
      <c r="Q2705" s="181">
        <f t="shared" si="167"/>
        <v>1817.1</v>
      </c>
    </row>
    <row r="2706" spans="1:17">
      <c r="A2706" s="5" t="s">
        <v>1529</v>
      </c>
      <c r="C2706" s="119">
        <v>872</v>
      </c>
      <c r="D2706" s="7" t="s">
        <v>1885</v>
      </c>
      <c r="F2706" s="8">
        <v>3.48</v>
      </c>
      <c r="G2706" s="93">
        <v>23</v>
      </c>
      <c r="H2706" s="4">
        <v>30350</v>
      </c>
      <c r="I2706" s="37"/>
      <c r="J2706" s="131">
        <v>30350</v>
      </c>
      <c r="K2706" s="143">
        <f t="shared" si="168"/>
        <v>0</v>
      </c>
      <c r="L2706" s="152">
        <v>43215</v>
      </c>
      <c r="N2706" s="161">
        <v>17770</v>
      </c>
      <c r="O2706" s="171">
        <f t="shared" si="166"/>
        <v>626.4</v>
      </c>
      <c r="Q2706" s="181">
        <f t="shared" si="167"/>
        <v>11953.6</v>
      </c>
    </row>
    <row r="2707" spans="1:17">
      <c r="A2707" s="5" t="s">
        <v>94</v>
      </c>
      <c r="B2707" s="68" t="s">
        <v>1844</v>
      </c>
      <c r="C2707" s="119">
        <v>873</v>
      </c>
      <c r="D2707" s="7" t="s">
        <v>550</v>
      </c>
      <c r="F2707" s="8">
        <v>1.343</v>
      </c>
      <c r="G2707" s="93">
        <v>6</v>
      </c>
      <c r="H2707" s="4">
        <v>4200</v>
      </c>
      <c r="J2707" s="131">
        <v>4200</v>
      </c>
      <c r="K2707" s="143">
        <f t="shared" si="168"/>
        <v>0</v>
      </c>
      <c r="L2707" s="152">
        <v>43216</v>
      </c>
      <c r="N2707" s="161">
        <v>2968</v>
      </c>
      <c r="O2707" s="171">
        <f t="shared" si="166"/>
        <v>241.74</v>
      </c>
      <c r="Q2707" s="181">
        <f t="shared" si="167"/>
        <v>990.26</v>
      </c>
    </row>
    <row r="2708" spans="1:17">
      <c r="A2708" s="5" t="s">
        <v>890</v>
      </c>
      <c r="C2708" s="119">
        <v>874</v>
      </c>
      <c r="D2708" s="7" t="s">
        <v>630</v>
      </c>
      <c r="F2708" s="8">
        <v>0.29299999999999998</v>
      </c>
      <c r="G2708" s="93">
        <v>1</v>
      </c>
      <c r="H2708" s="4">
        <v>661</v>
      </c>
      <c r="K2708" s="143">
        <f t="shared" si="168"/>
        <v>661</v>
      </c>
      <c r="L2708" s="152">
        <v>43216</v>
      </c>
      <c r="N2708" s="161">
        <v>471</v>
      </c>
      <c r="O2708" s="171">
        <f t="shared" si="166"/>
        <v>52.739999999999995</v>
      </c>
      <c r="Q2708" s="181">
        <f t="shared" si="167"/>
        <v>137.26</v>
      </c>
    </row>
    <row r="2709" spans="1:17">
      <c r="A2709" s="5" t="s">
        <v>874</v>
      </c>
      <c r="C2709" s="119">
        <v>875</v>
      </c>
      <c r="D2709" s="7" t="s">
        <v>1532</v>
      </c>
      <c r="F2709" s="8">
        <v>2.629</v>
      </c>
      <c r="G2709" s="93">
        <v>14</v>
      </c>
      <c r="H2709" s="4">
        <v>6294</v>
      </c>
      <c r="I2709" s="66"/>
      <c r="J2709" s="131">
        <v>6294</v>
      </c>
      <c r="K2709" s="143">
        <f t="shared" si="168"/>
        <v>0</v>
      </c>
      <c r="L2709" s="152">
        <v>43216</v>
      </c>
      <c r="N2709" s="161">
        <v>4942</v>
      </c>
      <c r="O2709" s="171">
        <f t="shared" si="166"/>
        <v>473.22</v>
      </c>
      <c r="P2709" s="13">
        <v>250</v>
      </c>
      <c r="Q2709" s="181">
        <f t="shared" si="167"/>
        <v>628.78</v>
      </c>
    </row>
    <row r="2710" spans="1:17">
      <c r="A2710" s="5" t="s">
        <v>874</v>
      </c>
      <c r="C2710" s="119">
        <v>876</v>
      </c>
      <c r="D2710" s="7" t="s">
        <v>1898</v>
      </c>
      <c r="F2710" s="8">
        <v>1.1339999999999999</v>
      </c>
      <c r="G2710" s="93">
        <v>7</v>
      </c>
      <c r="H2710" s="4">
        <v>3246</v>
      </c>
      <c r="I2710" s="66"/>
      <c r="J2710" s="131">
        <v>3246</v>
      </c>
      <c r="K2710" s="143">
        <f t="shared" si="168"/>
        <v>0</v>
      </c>
      <c r="L2710" s="152">
        <v>43216</v>
      </c>
      <c r="N2710" s="161">
        <v>2699</v>
      </c>
      <c r="O2710" s="171">
        <f t="shared" si="166"/>
        <v>204.11999999999998</v>
      </c>
      <c r="P2710" s="13">
        <v>250</v>
      </c>
      <c r="Q2710" s="181">
        <f t="shared" si="167"/>
        <v>92.88</v>
      </c>
    </row>
    <row r="2711" spans="1:17">
      <c r="A2711" s="5" t="s">
        <v>874</v>
      </c>
      <c r="C2711" s="119">
        <v>877</v>
      </c>
      <c r="D2711" s="7" t="s">
        <v>576</v>
      </c>
      <c r="F2711" s="8">
        <v>0.25600000000000001</v>
      </c>
      <c r="G2711" s="93">
        <v>1</v>
      </c>
      <c r="H2711" s="4">
        <v>527</v>
      </c>
      <c r="I2711" s="66"/>
      <c r="J2711" s="131">
        <v>527</v>
      </c>
      <c r="K2711" s="143">
        <f t="shared" si="168"/>
        <v>0</v>
      </c>
      <c r="L2711" s="152">
        <v>43216</v>
      </c>
      <c r="N2711" s="161">
        <v>412</v>
      </c>
      <c r="O2711" s="171">
        <f t="shared" si="166"/>
        <v>46.08</v>
      </c>
      <c r="Q2711" s="181">
        <f t="shared" si="167"/>
        <v>68.92</v>
      </c>
    </row>
    <row r="2712" spans="1:17">
      <c r="A2712" s="5" t="s">
        <v>874</v>
      </c>
      <c r="C2712" s="119">
        <v>878</v>
      </c>
      <c r="D2712" s="7" t="s">
        <v>1258</v>
      </c>
      <c r="F2712" s="8">
        <v>3.347</v>
      </c>
      <c r="G2712" s="93">
        <v>16</v>
      </c>
      <c r="H2712" s="4">
        <v>7931</v>
      </c>
      <c r="I2712" s="66"/>
      <c r="J2712" s="131">
        <v>7931</v>
      </c>
      <c r="K2712" s="143">
        <f t="shared" si="168"/>
        <v>0</v>
      </c>
      <c r="L2712" s="152">
        <v>43216</v>
      </c>
      <c r="N2712" s="161">
        <v>6292</v>
      </c>
      <c r="O2712" s="171">
        <f t="shared" si="166"/>
        <v>602.46</v>
      </c>
      <c r="P2712" s="13">
        <v>500</v>
      </c>
      <c r="Q2712" s="181">
        <f t="shared" si="167"/>
        <v>536.54</v>
      </c>
    </row>
    <row r="2713" spans="1:17">
      <c r="A2713" s="5" t="s">
        <v>874</v>
      </c>
      <c r="C2713" s="119">
        <v>879</v>
      </c>
      <c r="D2713" s="7" t="s">
        <v>1540</v>
      </c>
      <c r="F2713" s="8">
        <v>0.21199999999999999</v>
      </c>
      <c r="G2713" s="93">
        <v>1</v>
      </c>
      <c r="H2713" s="4">
        <v>562</v>
      </c>
      <c r="I2713" s="66"/>
      <c r="J2713" s="131">
        <v>562</v>
      </c>
      <c r="K2713" s="143">
        <f t="shared" si="168"/>
        <v>0</v>
      </c>
      <c r="L2713" s="152">
        <v>43216</v>
      </c>
      <c r="N2713" s="161">
        <v>477</v>
      </c>
      <c r="O2713" s="171">
        <f t="shared" si="166"/>
        <v>38.159999999999997</v>
      </c>
      <c r="Q2713" s="181">
        <f t="shared" si="167"/>
        <v>46.84</v>
      </c>
    </row>
    <row r="2714" spans="1:17">
      <c r="A2714" s="5" t="s">
        <v>874</v>
      </c>
      <c r="C2714" s="119">
        <v>880</v>
      </c>
      <c r="D2714" s="7" t="s">
        <v>1648</v>
      </c>
      <c r="F2714" s="8">
        <v>0.21099999999999999</v>
      </c>
      <c r="G2714" s="93">
        <v>2</v>
      </c>
      <c r="H2714" s="4">
        <v>558</v>
      </c>
      <c r="I2714" s="66"/>
      <c r="J2714" s="131">
        <v>558</v>
      </c>
      <c r="K2714" s="143">
        <f t="shared" si="168"/>
        <v>0</v>
      </c>
      <c r="L2714" s="152">
        <v>43216</v>
      </c>
      <c r="N2714" s="161">
        <v>474</v>
      </c>
      <c r="O2714" s="171">
        <f t="shared" si="166"/>
        <v>37.979999999999997</v>
      </c>
      <c r="Q2714" s="181">
        <f t="shared" si="167"/>
        <v>46.02</v>
      </c>
    </row>
    <row r="2715" spans="1:17">
      <c r="A2715" s="5" t="s">
        <v>1899</v>
      </c>
      <c r="B2715" s="68" t="s">
        <v>1900</v>
      </c>
      <c r="C2715" s="119">
        <v>881</v>
      </c>
      <c r="D2715" s="35" t="s">
        <v>1134</v>
      </c>
      <c r="E2715" s="35"/>
      <c r="F2715" s="8">
        <v>2.8359999999999999</v>
      </c>
      <c r="G2715" s="93">
        <v>2</v>
      </c>
      <c r="H2715" s="4">
        <v>8593</v>
      </c>
      <c r="J2715" s="131">
        <v>8593</v>
      </c>
      <c r="K2715" s="143">
        <f t="shared" si="168"/>
        <v>0</v>
      </c>
      <c r="L2715" s="152">
        <v>43216</v>
      </c>
      <c r="N2715" s="161">
        <v>6042</v>
      </c>
      <c r="O2715" s="171">
        <f t="shared" si="166"/>
        <v>510.47999999999996</v>
      </c>
      <c r="Q2715" s="181">
        <f t="shared" si="167"/>
        <v>2040.52</v>
      </c>
    </row>
    <row r="2716" spans="1:17">
      <c r="A2716" s="5" t="s">
        <v>1899</v>
      </c>
      <c r="B2716" s="68" t="s">
        <v>1900</v>
      </c>
      <c r="C2716" s="119">
        <v>882</v>
      </c>
      <c r="D2716" s="35" t="s">
        <v>1251</v>
      </c>
      <c r="E2716" s="35"/>
      <c r="F2716" s="8">
        <v>3.1339999999999999</v>
      </c>
      <c r="G2716" s="93">
        <v>2</v>
      </c>
      <c r="H2716" s="4">
        <v>9496</v>
      </c>
      <c r="J2716" s="131">
        <v>9496</v>
      </c>
      <c r="K2716" s="143">
        <f t="shared" si="168"/>
        <v>0</v>
      </c>
      <c r="L2716" s="152">
        <v>43216</v>
      </c>
      <c r="N2716" s="161">
        <v>6675</v>
      </c>
      <c r="O2716" s="171">
        <f t="shared" si="166"/>
        <v>564.12</v>
      </c>
      <c r="Q2716" s="181">
        <f t="shared" si="167"/>
        <v>2256.88</v>
      </c>
    </row>
    <row r="2717" spans="1:17">
      <c r="A2717" s="5" t="s">
        <v>1901</v>
      </c>
      <c r="B2717" s="218" t="s">
        <v>1902</v>
      </c>
      <c r="C2717" s="119">
        <v>883</v>
      </c>
      <c r="D2717" s="7" t="s">
        <v>1903</v>
      </c>
      <c r="F2717" s="8">
        <v>7.476</v>
      </c>
      <c r="G2717" s="93">
        <v>24</v>
      </c>
      <c r="H2717" s="4">
        <v>21158</v>
      </c>
      <c r="J2717" s="131">
        <v>21158</v>
      </c>
      <c r="K2717" s="143">
        <f t="shared" si="168"/>
        <v>0</v>
      </c>
      <c r="L2717" s="152">
        <v>43223</v>
      </c>
      <c r="N2717" s="161">
        <v>13681</v>
      </c>
      <c r="O2717" s="171">
        <f t="shared" ref="O2717:O2780" si="169">F2717*180</f>
        <v>1345.68</v>
      </c>
      <c r="Q2717" s="181">
        <f t="shared" ref="Q2717:Q2780" si="170">SUM(H2717-N2717-O2717-P2717)</f>
        <v>6131.32</v>
      </c>
    </row>
    <row r="2718" spans="1:17">
      <c r="A2718" s="5" t="s">
        <v>1901</v>
      </c>
      <c r="B2718" s="218" t="s">
        <v>1902</v>
      </c>
      <c r="C2718" s="119">
        <v>884</v>
      </c>
      <c r="D2718" s="7" t="s">
        <v>540</v>
      </c>
      <c r="F2718" s="8">
        <v>2.786</v>
      </c>
      <c r="G2718" s="93">
        <v>8</v>
      </c>
      <c r="H2718" s="4">
        <v>7748</v>
      </c>
      <c r="J2718" s="131">
        <v>7748</v>
      </c>
      <c r="K2718" s="143">
        <f t="shared" si="168"/>
        <v>0</v>
      </c>
      <c r="L2718" s="152">
        <v>43223</v>
      </c>
      <c r="N2718" s="161">
        <v>5238</v>
      </c>
      <c r="O2718" s="171">
        <f t="shared" si="169"/>
        <v>501.48</v>
      </c>
      <c r="Q2718" s="181">
        <f t="shared" si="170"/>
        <v>2008.52</v>
      </c>
    </row>
    <row r="2719" spans="1:17">
      <c r="A2719" s="5" t="s">
        <v>1854</v>
      </c>
      <c r="B2719" s="213" t="s">
        <v>1905</v>
      </c>
      <c r="C2719" s="119">
        <v>885</v>
      </c>
      <c r="D2719" s="7" t="s">
        <v>1904</v>
      </c>
      <c r="F2719" s="8">
        <v>3.3610000000000002</v>
      </c>
      <c r="G2719" s="93">
        <v>3</v>
      </c>
      <c r="H2719" s="4">
        <v>6940</v>
      </c>
      <c r="I2719" s="66"/>
      <c r="J2719" s="131">
        <v>6940</v>
      </c>
      <c r="K2719" s="143">
        <f t="shared" si="168"/>
        <v>0</v>
      </c>
      <c r="L2719" s="152">
        <v>43223</v>
      </c>
      <c r="N2719" s="161">
        <v>4530</v>
      </c>
      <c r="O2719" s="171">
        <f t="shared" si="169"/>
        <v>604.98</v>
      </c>
      <c r="Q2719" s="181">
        <f t="shared" si="170"/>
        <v>1805.02</v>
      </c>
    </row>
    <row r="2720" spans="1:17">
      <c r="A2720" s="5" t="s">
        <v>890</v>
      </c>
      <c r="C2720" s="119" t="s">
        <v>1908</v>
      </c>
      <c r="D2720" s="7" t="s">
        <v>630</v>
      </c>
      <c r="F2720" s="8">
        <v>0.48199999999999998</v>
      </c>
      <c r="G2720" s="93">
        <v>1</v>
      </c>
      <c r="H2720" s="4">
        <v>1042</v>
      </c>
      <c r="J2720" s="131">
        <v>1042</v>
      </c>
      <c r="K2720" s="143">
        <f t="shared" si="168"/>
        <v>0</v>
      </c>
      <c r="L2720" s="152">
        <v>43236</v>
      </c>
      <c r="N2720" s="161">
        <v>0</v>
      </c>
      <c r="O2720" s="171">
        <f t="shared" si="169"/>
        <v>86.759999999999991</v>
      </c>
      <c r="Q2720" s="181">
        <f t="shared" si="170"/>
        <v>955.24</v>
      </c>
    </row>
    <row r="2721" spans="1:17">
      <c r="A2721" s="5" t="s">
        <v>1533</v>
      </c>
      <c r="C2721" s="119">
        <v>886</v>
      </c>
      <c r="D2721" s="7" t="s">
        <v>1911</v>
      </c>
      <c r="F2721" s="8">
        <v>2.1800000000000002</v>
      </c>
      <c r="G2721" s="93">
        <v>8</v>
      </c>
      <c r="H2721" s="4">
        <v>5187</v>
      </c>
      <c r="J2721" s="131">
        <v>5187</v>
      </c>
      <c r="K2721" s="143">
        <f t="shared" si="168"/>
        <v>0</v>
      </c>
      <c r="N2721" s="161">
        <v>4098</v>
      </c>
      <c r="O2721" s="171">
        <f t="shared" si="169"/>
        <v>392.40000000000003</v>
      </c>
      <c r="Q2721" s="181">
        <f t="shared" si="170"/>
        <v>696.59999999999991</v>
      </c>
    </row>
    <row r="2722" spans="1:17">
      <c r="A2722" s="5" t="s">
        <v>1533</v>
      </c>
      <c r="C2722" s="119">
        <v>887</v>
      </c>
      <c r="D2722" s="7" t="s">
        <v>1912</v>
      </c>
      <c r="F2722" s="8">
        <v>2.0699999999999998</v>
      </c>
      <c r="G2722" s="93">
        <v>10</v>
      </c>
      <c r="H2722" s="4">
        <v>4471</v>
      </c>
      <c r="J2722" s="131">
        <v>4471</v>
      </c>
      <c r="K2722" s="143">
        <f t="shared" si="168"/>
        <v>0</v>
      </c>
      <c r="N2722" s="161">
        <v>3333</v>
      </c>
      <c r="O2722" s="171">
        <f t="shared" si="169"/>
        <v>372.59999999999997</v>
      </c>
      <c r="Q2722" s="181">
        <f t="shared" si="170"/>
        <v>765.40000000000009</v>
      </c>
    </row>
    <row r="2723" spans="1:17">
      <c r="A2723" s="5" t="s">
        <v>1679</v>
      </c>
      <c r="B2723" s="215" t="s">
        <v>1328</v>
      </c>
      <c r="C2723" s="119">
        <v>888</v>
      </c>
      <c r="D2723" s="7" t="s">
        <v>1913</v>
      </c>
      <c r="F2723" s="8">
        <v>0.624</v>
      </c>
      <c r="G2723" s="93">
        <v>4</v>
      </c>
      <c r="H2723" s="4">
        <v>1885</v>
      </c>
      <c r="I2723" s="37"/>
      <c r="K2723" s="143">
        <f t="shared" si="168"/>
        <v>1885</v>
      </c>
      <c r="N2723" s="161">
        <v>1173</v>
      </c>
      <c r="O2723" s="171">
        <f t="shared" si="169"/>
        <v>112.32</v>
      </c>
      <c r="Q2723" s="181">
        <f t="shared" si="170"/>
        <v>599.68000000000006</v>
      </c>
    </row>
    <row r="2724" spans="1:17">
      <c r="A2724" s="5" t="s">
        <v>1679</v>
      </c>
      <c r="B2724" s="215" t="s">
        <v>1328</v>
      </c>
      <c r="C2724" s="119">
        <v>889</v>
      </c>
      <c r="D2724" s="7" t="s">
        <v>1740</v>
      </c>
      <c r="F2724" s="8">
        <v>0.624</v>
      </c>
      <c r="G2724" s="93">
        <v>4</v>
      </c>
      <c r="H2724" s="4">
        <v>1716</v>
      </c>
      <c r="I2724" s="37"/>
      <c r="K2724" s="143">
        <f t="shared" si="168"/>
        <v>1716</v>
      </c>
      <c r="N2724" s="161">
        <v>1404</v>
      </c>
      <c r="O2724" s="171">
        <f t="shared" si="169"/>
        <v>112.32</v>
      </c>
      <c r="Q2724" s="181">
        <f t="shared" si="170"/>
        <v>199.68</v>
      </c>
    </row>
    <row r="2725" spans="1:17">
      <c r="A2725" s="5" t="s">
        <v>1854</v>
      </c>
      <c r="B2725" s="213" t="s">
        <v>1905</v>
      </c>
      <c r="C2725" s="119">
        <v>890</v>
      </c>
      <c r="D2725" s="7" t="s">
        <v>571</v>
      </c>
      <c r="F2725" s="8">
        <v>3.2229999999999999</v>
      </c>
      <c r="G2725" s="93">
        <v>11</v>
      </c>
      <c r="H2725" s="4">
        <v>7188</v>
      </c>
      <c r="J2725" s="131">
        <v>7188</v>
      </c>
      <c r="K2725" s="143">
        <f t="shared" si="168"/>
        <v>0</v>
      </c>
      <c r="N2725" s="161">
        <v>5189</v>
      </c>
      <c r="O2725" s="171">
        <f t="shared" si="169"/>
        <v>580.14</v>
      </c>
      <c r="Q2725" s="181">
        <f t="shared" si="170"/>
        <v>1418.8600000000001</v>
      </c>
    </row>
    <row r="2726" spans="1:17">
      <c r="A2726" s="5" t="s">
        <v>1909</v>
      </c>
      <c r="C2726" s="119">
        <v>891</v>
      </c>
      <c r="D2726" s="7" t="s">
        <v>630</v>
      </c>
      <c r="F2726" s="8">
        <v>3.0720000000000001</v>
      </c>
      <c r="G2726" s="93">
        <v>3</v>
      </c>
      <c r="H2726" s="4">
        <v>10676</v>
      </c>
      <c r="I2726" s="37"/>
      <c r="K2726" s="143">
        <f t="shared" si="168"/>
        <v>10676</v>
      </c>
      <c r="N2726" s="161">
        <v>7987</v>
      </c>
      <c r="O2726" s="171">
        <f t="shared" si="169"/>
        <v>552.96</v>
      </c>
      <c r="Q2726" s="181">
        <f t="shared" si="170"/>
        <v>2136.04</v>
      </c>
    </row>
    <row r="2727" spans="1:17">
      <c r="A2727" s="5" t="s">
        <v>1909</v>
      </c>
      <c r="C2727" s="119">
        <v>892</v>
      </c>
      <c r="D2727" s="7" t="s">
        <v>630</v>
      </c>
      <c r="F2727" s="8">
        <v>2.6179999999999999</v>
      </c>
      <c r="G2727" s="93">
        <v>9</v>
      </c>
      <c r="H2727" s="4">
        <v>9033</v>
      </c>
      <c r="I2727" s="37"/>
      <c r="K2727" s="143">
        <f t="shared" si="168"/>
        <v>9033</v>
      </c>
      <c r="N2727" s="161">
        <v>5498</v>
      </c>
      <c r="O2727" s="171">
        <f t="shared" si="169"/>
        <v>471.23999999999995</v>
      </c>
      <c r="Q2727" s="181">
        <f t="shared" si="170"/>
        <v>3063.76</v>
      </c>
    </row>
    <row r="2728" spans="1:17">
      <c r="A2728" s="5" t="s">
        <v>921</v>
      </c>
      <c r="C2728" s="119">
        <v>893</v>
      </c>
      <c r="D2728" s="7" t="s">
        <v>1720</v>
      </c>
      <c r="F2728" s="8">
        <v>2.6269999999999998</v>
      </c>
      <c r="G2728" s="93">
        <v>15</v>
      </c>
      <c r="H2728" s="4">
        <v>5675</v>
      </c>
      <c r="I2728" s="37"/>
      <c r="K2728" s="143">
        <f t="shared" si="168"/>
        <v>5675</v>
      </c>
      <c r="N2728" s="161">
        <v>4230</v>
      </c>
      <c r="O2728" s="171">
        <f t="shared" si="169"/>
        <v>472.85999999999996</v>
      </c>
      <c r="Q2728" s="181">
        <f t="shared" si="170"/>
        <v>972.1400000000001</v>
      </c>
    </row>
    <row r="2729" spans="1:17">
      <c r="A2729" s="5" t="s">
        <v>1910</v>
      </c>
      <c r="C2729" s="119">
        <v>894</v>
      </c>
      <c r="D2729" s="7" t="s">
        <v>1914</v>
      </c>
      <c r="F2729" s="8">
        <v>0.21099999999999999</v>
      </c>
      <c r="G2729" s="93">
        <v>1</v>
      </c>
      <c r="H2729" s="4">
        <v>700</v>
      </c>
      <c r="J2729" s="131">
        <v>700</v>
      </c>
      <c r="K2729" s="143">
        <f t="shared" si="168"/>
        <v>0</v>
      </c>
      <c r="N2729" s="161">
        <v>688</v>
      </c>
      <c r="O2729" s="171">
        <f t="shared" si="169"/>
        <v>37.979999999999997</v>
      </c>
      <c r="Q2729" s="181">
        <f t="shared" si="170"/>
        <v>-25.979999999999997</v>
      </c>
    </row>
    <row r="2730" spans="1:17">
      <c r="A2730" s="5" t="s">
        <v>1910</v>
      </c>
      <c r="C2730" s="119">
        <v>895</v>
      </c>
      <c r="D2730" s="7" t="s">
        <v>1914</v>
      </c>
      <c r="F2730" s="8">
        <v>0.21099999999999999</v>
      </c>
      <c r="G2730" s="93">
        <v>1</v>
      </c>
      <c r="H2730" s="4">
        <v>700</v>
      </c>
      <c r="J2730" s="131">
        <v>700</v>
      </c>
      <c r="K2730" s="143">
        <f t="shared" si="168"/>
        <v>0</v>
      </c>
      <c r="N2730" s="161">
        <v>688</v>
      </c>
      <c r="O2730" s="171">
        <f t="shared" si="169"/>
        <v>37.979999999999997</v>
      </c>
      <c r="Q2730" s="181">
        <f t="shared" si="170"/>
        <v>-25.979999999999997</v>
      </c>
    </row>
    <row r="2731" spans="1:17">
      <c r="A2731" s="5" t="s">
        <v>1531</v>
      </c>
      <c r="C2731" s="119">
        <v>896</v>
      </c>
      <c r="D2731" s="7" t="s">
        <v>1315</v>
      </c>
      <c r="F2731" s="8">
        <v>0.26</v>
      </c>
      <c r="G2731" s="93">
        <v>2</v>
      </c>
      <c r="H2731" s="4">
        <v>0</v>
      </c>
      <c r="K2731" s="143">
        <f t="shared" si="168"/>
        <v>0</v>
      </c>
      <c r="N2731" s="161">
        <v>1947</v>
      </c>
      <c r="O2731" s="171">
        <f t="shared" si="169"/>
        <v>46.800000000000004</v>
      </c>
      <c r="Q2731" s="181">
        <f t="shared" si="170"/>
        <v>-1993.8</v>
      </c>
    </row>
    <row r="2732" spans="1:17">
      <c r="A2732" s="5" t="s">
        <v>1679</v>
      </c>
      <c r="B2732" s="215" t="s">
        <v>1328</v>
      </c>
      <c r="C2732" s="119">
        <v>897</v>
      </c>
      <c r="D2732" s="7" t="s">
        <v>1315</v>
      </c>
      <c r="F2732" s="8">
        <v>0.95199999999999996</v>
      </c>
      <c r="G2732" s="93">
        <v>8</v>
      </c>
      <c r="H2732" s="4">
        <v>3727</v>
      </c>
      <c r="I2732" s="37"/>
      <c r="K2732" s="143">
        <f t="shared" si="168"/>
        <v>3727</v>
      </c>
      <c r="N2732" s="161">
        <v>2265</v>
      </c>
      <c r="O2732" s="171">
        <f t="shared" si="169"/>
        <v>171.35999999999999</v>
      </c>
      <c r="Q2732" s="181">
        <f t="shared" si="170"/>
        <v>1290.6400000000001</v>
      </c>
    </row>
    <row r="2733" spans="1:17">
      <c r="A2733" s="5" t="s">
        <v>1679</v>
      </c>
      <c r="B2733" s="215" t="s">
        <v>1328</v>
      </c>
      <c r="C2733" s="119">
        <v>898</v>
      </c>
      <c r="D2733" s="7" t="s">
        <v>843</v>
      </c>
      <c r="F2733" s="8">
        <v>3.5550000000000002</v>
      </c>
      <c r="G2733" s="93">
        <v>12</v>
      </c>
      <c r="H2733" s="4">
        <v>9856</v>
      </c>
      <c r="I2733" s="37"/>
      <c r="K2733" s="143">
        <f t="shared" si="168"/>
        <v>9856</v>
      </c>
      <c r="N2733" s="161">
        <v>7386</v>
      </c>
      <c r="O2733" s="171">
        <f t="shared" si="169"/>
        <v>639.9</v>
      </c>
      <c r="Q2733" s="181">
        <f t="shared" si="170"/>
        <v>1830.1</v>
      </c>
    </row>
    <row r="2734" spans="1:17">
      <c r="A2734" s="5" t="s">
        <v>1679</v>
      </c>
      <c r="B2734" s="215" t="s">
        <v>1328</v>
      </c>
      <c r="C2734" s="119">
        <v>899</v>
      </c>
      <c r="D2734" s="7" t="s">
        <v>1322</v>
      </c>
      <c r="F2734" s="8">
        <v>2.8580000000000001</v>
      </c>
      <c r="G2734" s="93">
        <v>17</v>
      </c>
      <c r="H2734" s="4">
        <v>8488</v>
      </c>
      <c r="I2734" s="37"/>
      <c r="K2734" s="143">
        <f t="shared" si="168"/>
        <v>8488</v>
      </c>
      <c r="N2734" s="161">
        <v>6473</v>
      </c>
      <c r="O2734" s="171">
        <f t="shared" si="169"/>
        <v>514.44000000000005</v>
      </c>
      <c r="Q2734" s="181">
        <f t="shared" si="170"/>
        <v>1500.56</v>
      </c>
    </row>
    <row r="2735" spans="1:17">
      <c r="A2735" s="5" t="s">
        <v>1679</v>
      </c>
      <c r="B2735" s="215" t="s">
        <v>1328</v>
      </c>
      <c r="C2735" s="119">
        <v>900</v>
      </c>
      <c r="D2735" s="35" t="s">
        <v>1762</v>
      </c>
      <c r="E2735" s="35"/>
      <c r="F2735" s="8">
        <v>0.755</v>
      </c>
      <c r="G2735" s="93">
        <v>2</v>
      </c>
      <c r="H2735" s="4">
        <v>1796</v>
      </c>
      <c r="I2735" s="37"/>
      <c r="K2735" s="143">
        <f t="shared" si="168"/>
        <v>1796</v>
      </c>
      <c r="N2735" s="161">
        <v>1419</v>
      </c>
      <c r="O2735" s="171">
        <f t="shared" si="169"/>
        <v>135.9</v>
      </c>
      <c r="Q2735" s="181">
        <f t="shared" si="170"/>
        <v>241.1</v>
      </c>
    </row>
    <row r="2736" spans="1:17">
      <c r="A2736" s="5" t="s">
        <v>1679</v>
      </c>
      <c r="C2736" s="119">
        <v>901</v>
      </c>
      <c r="D2736" s="7" t="s">
        <v>1777</v>
      </c>
      <c r="F2736" s="8">
        <v>3.2469999999999999</v>
      </c>
      <c r="G2736" s="93">
        <v>18</v>
      </c>
      <c r="H2736" s="4">
        <v>8528</v>
      </c>
      <c r="I2736" s="37"/>
      <c r="K2736" s="143">
        <f t="shared" si="168"/>
        <v>8528</v>
      </c>
      <c r="N2736" s="161">
        <v>6104</v>
      </c>
      <c r="O2736" s="171">
        <f t="shared" si="169"/>
        <v>584.46</v>
      </c>
      <c r="Q2736" s="181">
        <f t="shared" si="170"/>
        <v>1839.54</v>
      </c>
    </row>
    <row r="2737" spans="1:17">
      <c r="A2737" s="5" t="s">
        <v>1679</v>
      </c>
      <c r="C2737" s="119">
        <v>902</v>
      </c>
      <c r="D2737" s="7" t="s">
        <v>1777</v>
      </c>
      <c r="F2737" s="8">
        <v>1.343</v>
      </c>
      <c r="G2737" s="93" t="s">
        <v>783</v>
      </c>
      <c r="H2737" s="4">
        <v>9236</v>
      </c>
      <c r="I2737" s="37"/>
      <c r="K2737" s="143">
        <f t="shared" si="168"/>
        <v>9236</v>
      </c>
      <c r="N2737" s="161">
        <v>7695</v>
      </c>
      <c r="O2737" s="171">
        <f t="shared" si="169"/>
        <v>241.74</v>
      </c>
      <c r="Q2737" s="181">
        <f t="shared" si="170"/>
        <v>1299.26</v>
      </c>
    </row>
    <row r="2738" spans="1:17">
      <c r="A2738" s="5" t="s">
        <v>1915</v>
      </c>
      <c r="B2738" s="68" t="s">
        <v>1916</v>
      </c>
      <c r="C2738" s="119">
        <v>903</v>
      </c>
      <c r="D2738" s="7" t="s">
        <v>1887</v>
      </c>
      <c r="F2738" s="8">
        <v>6.9000000000000006E-2</v>
      </c>
      <c r="G2738" s="93">
        <v>1</v>
      </c>
      <c r="H2738" s="4">
        <v>1165</v>
      </c>
      <c r="J2738" s="131">
        <v>1165</v>
      </c>
      <c r="K2738" s="143">
        <f t="shared" si="168"/>
        <v>0</v>
      </c>
      <c r="N2738" s="161">
        <v>366</v>
      </c>
      <c r="O2738" s="171">
        <f t="shared" si="169"/>
        <v>12.420000000000002</v>
      </c>
      <c r="Q2738" s="181">
        <f t="shared" si="170"/>
        <v>786.58</v>
      </c>
    </row>
    <row r="2739" spans="1:17">
      <c r="A2739" s="5" t="s">
        <v>1529</v>
      </c>
      <c r="C2739" s="119">
        <v>904</v>
      </c>
      <c r="D2739" s="7" t="s">
        <v>1885</v>
      </c>
      <c r="F2739" s="8">
        <v>7.0819999999999999</v>
      </c>
      <c r="G2739" s="93">
        <v>40</v>
      </c>
      <c r="H2739" s="4">
        <v>41350</v>
      </c>
      <c r="I2739" s="37"/>
      <c r="J2739" s="131">
        <v>41350</v>
      </c>
      <c r="K2739" s="143">
        <f t="shared" si="168"/>
        <v>0</v>
      </c>
      <c r="N2739" s="161">
        <v>27360</v>
      </c>
      <c r="O2739" s="171">
        <f t="shared" si="169"/>
        <v>1274.76</v>
      </c>
      <c r="Q2739" s="181">
        <f t="shared" si="170"/>
        <v>12715.24</v>
      </c>
    </row>
    <row r="2740" spans="1:17">
      <c r="A2740" s="5" t="s">
        <v>181</v>
      </c>
      <c r="B2740" s="68" t="s">
        <v>1182</v>
      </c>
      <c r="C2740" s="119">
        <v>905</v>
      </c>
      <c r="D2740" s="7" t="s">
        <v>1221</v>
      </c>
      <c r="F2740" s="8">
        <v>4.226</v>
      </c>
      <c r="G2740" s="93">
        <v>18</v>
      </c>
      <c r="H2740" s="4">
        <v>7650</v>
      </c>
      <c r="J2740" s="131">
        <v>7650</v>
      </c>
      <c r="K2740" s="143">
        <f t="shared" si="168"/>
        <v>0</v>
      </c>
      <c r="N2740" s="161">
        <v>5536</v>
      </c>
      <c r="O2740" s="171">
        <f t="shared" si="169"/>
        <v>760.68</v>
      </c>
      <c r="Q2740" s="181">
        <f t="shared" si="170"/>
        <v>1353.3200000000002</v>
      </c>
    </row>
    <row r="2741" spans="1:17">
      <c r="A2741" s="5" t="s">
        <v>181</v>
      </c>
      <c r="B2741" s="68" t="s">
        <v>1182</v>
      </c>
      <c r="C2741" s="119">
        <v>906</v>
      </c>
      <c r="D2741" s="7" t="s">
        <v>1777</v>
      </c>
      <c r="F2741" s="8">
        <v>0.40100000000000002</v>
      </c>
      <c r="G2741" s="93">
        <v>2</v>
      </c>
      <c r="H2741" s="4">
        <v>955</v>
      </c>
      <c r="J2741" s="131">
        <v>955</v>
      </c>
      <c r="K2741" s="143">
        <f t="shared" si="168"/>
        <v>0</v>
      </c>
      <c r="N2741" s="161">
        <v>754</v>
      </c>
      <c r="O2741" s="171">
        <f t="shared" si="169"/>
        <v>72.180000000000007</v>
      </c>
      <c r="Q2741" s="181">
        <f t="shared" si="170"/>
        <v>128.82</v>
      </c>
    </row>
    <row r="2742" spans="1:17">
      <c r="A2742" s="5" t="s">
        <v>1144</v>
      </c>
      <c r="C2742" s="119">
        <v>907</v>
      </c>
      <c r="D2742" s="7" t="s">
        <v>1355</v>
      </c>
      <c r="F2742" s="8">
        <v>0.33100000000000002</v>
      </c>
      <c r="G2742" s="93">
        <v>4</v>
      </c>
      <c r="H2742" s="4">
        <v>715</v>
      </c>
      <c r="J2742" s="131">
        <v>715</v>
      </c>
      <c r="K2742" s="143">
        <f t="shared" si="168"/>
        <v>0</v>
      </c>
      <c r="N2742" s="161">
        <v>533</v>
      </c>
      <c r="O2742" s="171">
        <f t="shared" si="169"/>
        <v>59.580000000000005</v>
      </c>
      <c r="Q2742" s="181">
        <f t="shared" si="170"/>
        <v>122.41999999999999</v>
      </c>
    </row>
    <row r="2743" spans="1:17">
      <c r="A2743" s="5" t="s">
        <v>1144</v>
      </c>
      <c r="C2743" s="119">
        <v>908</v>
      </c>
      <c r="D2743" s="7" t="s">
        <v>1810</v>
      </c>
      <c r="F2743" s="8">
        <v>5.2969999999999997</v>
      </c>
      <c r="G2743" s="93">
        <v>16</v>
      </c>
      <c r="H2743" s="4">
        <v>20634</v>
      </c>
      <c r="J2743" s="131">
        <v>20634</v>
      </c>
      <c r="K2743" s="143">
        <f t="shared" si="168"/>
        <v>0</v>
      </c>
      <c r="N2743" s="161">
        <v>14767</v>
      </c>
      <c r="O2743" s="171">
        <f t="shared" si="169"/>
        <v>953.45999999999992</v>
      </c>
      <c r="Q2743" s="181">
        <f t="shared" si="170"/>
        <v>4913.54</v>
      </c>
    </row>
    <row r="2744" spans="1:17">
      <c r="A2744" s="5" t="s">
        <v>94</v>
      </c>
      <c r="C2744" s="119">
        <v>909</v>
      </c>
      <c r="D2744" s="7" t="s">
        <v>1917</v>
      </c>
      <c r="F2744" s="8">
        <v>4.6609999999999996</v>
      </c>
      <c r="G2744" s="93">
        <v>21</v>
      </c>
      <c r="H2744" s="4">
        <v>22377</v>
      </c>
      <c r="J2744" s="131">
        <v>22377</v>
      </c>
      <c r="K2744" s="143">
        <f t="shared" si="168"/>
        <v>0</v>
      </c>
      <c r="L2744" s="152">
        <v>43249</v>
      </c>
      <c r="N2744" s="161">
        <v>18418</v>
      </c>
      <c r="O2744" s="171">
        <f t="shared" si="169"/>
        <v>838.9799999999999</v>
      </c>
      <c r="Q2744" s="181">
        <f t="shared" si="170"/>
        <v>3120.02</v>
      </c>
    </row>
    <row r="2745" spans="1:17">
      <c r="A2745" s="5" t="s">
        <v>94</v>
      </c>
      <c r="C2745" s="119">
        <v>910</v>
      </c>
      <c r="D2745" s="7" t="s">
        <v>1917</v>
      </c>
      <c r="F2745" s="8">
        <v>0.90400000000000003</v>
      </c>
      <c r="G2745" s="93" t="s">
        <v>783</v>
      </c>
      <c r="H2745" s="4">
        <v>9077</v>
      </c>
      <c r="J2745" s="131">
        <v>9077</v>
      </c>
      <c r="K2745" s="143">
        <f t="shared" si="168"/>
        <v>0</v>
      </c>
      <c r="L2745" s="152">
        <v>43249</v>
      </c>
      <c r="N2745" s="161">
        <v>6927</v>
      </c>
      <c r="O2745" s="171">
        <f t="shared" si="169"/>
        <v>162.72</v>
      </c>
      <c r="Q2745" s="181">
        <f t="shared" si="170"/>
        <v>1987.28</v>
      </c>
    </row>
    <row r="2746" spans="1:17">
      <c r="A2746" s="5" t="s">
        <v>34</v>
      </c>
      <c r="C2746" s="119">
        <v>911</v>
      </c>
      <c r="D2746" s="7" t="s">
        <v>1418</v>
      </c>
      <c r="F2746" s="8">
        <v>0.66300000000000003</v>
      </c>
      <c r="G2746" s="93">
        <v>2</v>
      </c>
      <c r="H2746" s="4">
        <v>1134</v>
      </c>
      <c r="I2746" s="74"/>
      <c r="J2746" s="131">
        <v>1134</v>
      </c>
      <c r="K2746" s="143">
        <f t="shared" si="168"/>
        <v>0</v>
      </c>
      <c r="L2746" s="152">
        <v>43249</v>
      </c>
      <c r="N2746" s="161">
        <v>1068</v>
      </c>
      <c r="O2746" s="171">
        <f t="shared" si="169"/>
        <v>119.34</v>
      </c>
      <c r="Q2746" s="181">
        <f t="shared" si="170"/>
        <v>-53.34</v>
      </c>
    </row>
    <row r="2747" spans="1:17">
      <c r="A2747" s="5" t="s">
        <v>34</v>
      </c>
      <c r="C2747" s="119">
        <v>912</v>
      </c>
      <c r="D2747" s="7" t="s">
        <v>1918</v>
      </c>
      <c r="F2747" s="8">
        <v>3.536</v>
      </c>
      <c r="G2747" s="93">
        <v>19</v>
      </c>
      <c r="H2747" s="4">
        <v>7815</v>
      </c>
      <c r="J2747" s="131">
        <v>7815</v>
      </c>
      <c r="K2747" s="143">
        <f t="shared" si="168"/>
        <v>0</v>
      </c>
      <c r="L2747" s="152">
        <v>43249</v>
      </c>
      <c r="N2747" s="161">
        <v>6400</v>
      </c>
      <c r="O2747" s="171">
        <f t="shared" si="169"/>
        <v>636.48</v>
      </c>
      <c r="Q2747" s="181">
        <f t="shared" si="170"/>
        <v>778.52</v>
      </c>
    </row>
    <row r="2748" spans="1:17">
      <c r="A2748" s="5" t="s">
        <v>1667</v>
      </c>
      <c r="C2748" s="119">
        <v>913</v>
      </c>
      <c r="D2748" s="7" t="s">
        <v>832</v>
      </c>
      <c r="F2748" s="8">
        <v>0.41699999999999998</v>
      </c>
      <c r="G2748" s="93">
        <v>1</v>
      </c>
      <c r="H2748" s="4">
        <v>900</v>
      </c>
      <c r="I2748" s="66"/>
      <c r="J2748" s="131">
        <v>900</v>
      </c>
      <c r="K2748" s="143">
        <f t="shared" ref="K2748:K2811" si="171">H2748-J2748</f>
        <v>0</v>
      </c>
      <c r="L2748" s="152">
        <v>43249</v>
      </c>
      <c r="N2748" s="161">
        <v>672</v>
      </c>
      <c r="O2748" s="171">
        <f t="shared" si="169"/>
        <v>75.06</v>
      </c>
      <c r="Q2748" s="181">
        <f t="shared" si="170"/>
        <v>152.94</v>
      </c>
    </row>
    <row r="2749" spans="1:17">
      <c r="A2749" s="5" t="s">
        <v>1679</v>
      </c>
      <c r="B2749" s="215" t="s">
        <v>1328</v>
      </c>
      <c r="C2749" s="119">
        <v>914</v>
      </c>
      <c r="D2749" s="7" t="s">
        <v>1919</v>
      </c>
      <c r="F2749" s="8">
        <v>2.1640000000000001</v>
      </c>
      <c r="G2749" s="93">
        <v>4</v>
      </c>
      <c r="H2749" s="4">
        <v>5074</v>
      </c>
      <c r="I2749" s="37"/>
      <c r="J2749" s="131">
        <v>5074</v>
      </c>
      <c r="K2749" s="143">
        <f t="shared" si="171"/>
        <v>0</v>
      </c>
      <c r="L2749" s="152">
        <v>43249</v>
      </c>
      <c r="N2749" s="161">
        <v>3484</v>
      </c>
      <c r="O2749" s="171">
        <f t="shared" si="169"/>
        <v>389.52000000000004</v>
      </c>
      <c r="Q2749" s="181">
        <f t="shared" si="170"/>
        <v>1200.48</v>
      </c>
    </row>
    <row r="2750" spans="1:17">
      <c r="A2750" s="5" t="s">
        <v>1679</v>
      </c>
      <c r="B2750" s="215" t="s">
        <v>1328</v>
      </c>
      <c r="C2750" s="119">
        <v>915</v>
      </c>
      <c r="D2750" s="7" t="s">
        <v>1920</v>
      </c>
      <c r="F2750" s="8">
        <v>1.407</v>
      </c>
      <c r="G2750" s="93">
        <v>7</v>
      </c>
      <c r="H2750" s="4">
        <v>3440</v>
      </c>
      <c r="I2750" s="37"/>
      <c r="J2750" s="131">
        <v>3440</v>
      </c>
      <c r="K2750" s="143">
        <f t="shared" si="171"/>
        <v>0</v>
      </c>
      <c r="L2750" s="152">
        <v>43249</v>
      </c>
      <c r="N2750" s="161">
        <v>2265</v>
      </c>
      <c r="O2750" s="171">
        <f t="shared" si="169"/>
        <v>253.26</v>
      </c>
      <c r="Q2750" s="181">
        <f t="shared" si="170"/>
        <v>921.74</v>
      </c>
    </row>
    <row r="2751" spans="1:17">
      <c r="A2751" s="5" t="s">
        <v>34</v>
      </c>
      <c r="C2751" s="119">
        <v>915</v>
      </c>
      <c r="D2751" s="7" t="s">
        <v>1615</v>
      </c>
      <c r="F2751" s="8">
        <v>1.708</v>
      </c>
      <c r="G2751" s="93">
        <v>11</v>
      </c>
      <c r="H2751" s="4">
        <v>4708</v>
      </c>
      <c r="J2751" s="131">
        <v>4708</v>
      </c>
      <c r="K2751" s="143">
        <f t="shared" si="171"/>
        <v>0</v>
      </c>
      <c r="L2751" s="152">
        <v>43251</v>
      </c>
      <c r="N2751" s="161">
        <v>4065</v>
      </c>
      <c r="O2751" s="171">
        <f t="shared" si="169"/>
        <v>307.44</v>
      </c>
      <c r="Q2751" s="181">
        <f t="shared" si="170"/>
        <v>335.56</v>
      </c>
    </row>
    <row r="2752" spans="1:17">
      <c r="A2752" s="5" t="s">
        <v>34</v>
      </c>
      <c r="C2752" s="119">
        <v>916</v>
      </c>
      <c r="D2752" s="7" t="s">
        <v>1921</v>
      </c>
      <c r="F2752" s="8">
        <v>1.7130000000000001</v>
      </c>
      <c r="G2752" s="93">
        <v>9</v>
      </c>
      <c r="H2752" s="4">
        <v>5170</v>
      </c>
      <c r="J2752" s="131">
        <v>5170</v>
      </c>
      <c r="K2752" s="143">
        <f t="shared" si="171"/>
        <v>0</v>
      </c>
      <c r="L2752" s="152">
        <v>43251</v>
      </c>
      <c r="N2752" s="161">
        <v>4352</v>
      </c>
      <c r="O2752" s="171">
        <f t="shared" si="169"/>
        <v>308.34000000000003</v>
      </c>
      <c r="Q2752" s="181">
        <f t="shared" si="170"/>
        <v>509.65999999999997</v>
      </c>
    </row>
    <row r="2753" spans="1:17">
      <c r="A2753" s="5" t="s">
        <v>34</v>
      </c>
      <c r="C2753" s="119">
        <v>917</v>
      </c>
      <c r="D2753" s="7" t="s">
        <v>1922</v>
      </c>
      <c r="F2753" s="8">
        <v>1.3640000000000001</v>
      </c>
      <c r="G2753" s="93">
        <v>7</v>
      </c>
      <c r="H2753" s="4">
        <v>2810</v>
      </c>
      <c r="J2753" s="131">
        <v>2810</v>
      </c>
      <c r="K2753" s="143">
        <f t="shared" si="171"/>
        <v>0</v>
      </c>
      <c r="L2753" s="152">
        <v>43251</v>
      </c>
      <c r="N2753" s="161">
        <v>2194</v>
      </c>
      <c r="O2753" s="171">
        <f t="shared" si="169"/>
        <v>245.52</v>
      </c>
      <c r="Q2753" s="181">
        <f t="shared" si="170"/>
        <v>370.48</v>
      </c>
    </row>
    <row r="2754" spans="1:17">
      <c r="A2754" s="5" t="s">
        <v>1667</v>
      </c>
      <c r="C2754" s="119">
        <v>918</v>
      </c>
      <c r="D2754" s="7" t="s">
        <v>523</v>
      </c>
      <c r="F2754" s="8">
        <v>0.501</v>
      </c>
      <c r="G2754" s="93">
        <v>1</v>
      </c>
      <c r="H2754" s="4">
        <v>3504</v>
      </c>
      <c r="J2754" s="131">
        <v>3504</v>
      </c>
      <c r="K2754" s="143">
        <f t="shared" si="171"/>
        <v>0</v>
      </c>
      <c r="L2754" s="152">
        <v>43251</v>
      </c>
      <c r="N2754" s="161">
        <v>2365</v>
      </c>
      <c r="O2754" s="171">
        <f t="shared" si="169"/>
        <v>90.18</v>
      </c>
      <c r="Q2754" s="181">
        <f t="shared" si="170"/>
        <v>1048.82</v>
      </c>
    </row>
    <row r="2755" spans="1:17">
      <c r="A2755" s="60" t="s">
        <v>874</v>
      </c>
      <c r="C2755" s="119">
        <v>919</v>
      </c>
      <c r="D2755" s="7" t="s">
        <v>965</v>
      </c>
      <c r="F2755" s="8">
        <v>5.2549999999999999</v>
      </c>
      <c r="G2755" s="93">
        <v>11</v>
      </c>
      <c r="H2755" s="4">
        <v>13369</v>
      </c>
      <c r="I2755" s="37"/>
      <c r="J2755" s="131">
        <v>13369</v>
      </c>
      <c r="K2755" s="143">
        <f t="shared" si="171"/>
        <v>0</v>
      </c>
      <c r="L2755" s="152">
        <v>43251</v>
      </c>
      <c r="N2755" s="161">
        <v>10880</v>
      </c>
      <c r="O2755" s="171">
        <f t="shared" si="169"/>
        <v>945.9</v>
      </c>
      <c r="Q2755" s="181">
        <f t="shared" si="170"/>
        <v>1543.1</v>
      </c>
    </row>
    <row r="2756" spans="1:17">
      <c r="A2756" s="5" t="s">
        <v>890</v>
      </c>
      <c r="C2756" s="119">
        <v>920</v>
      </c>
      <c r="D2756" s="7" t="s">
        <v>1923</v>
      </c>
      <c r="F2756" s="8">
        <v>1.532</v>
      </c>
      <c r="G2756" s="93">
        <v>5</v>
      </c>
      <c r="H2756" s="4">
        <v>3309</v>
      </c>
      <c r="J2756" s="131">
        <v>3309</v>
      </c>
      <c r="K2756" s="143">
        <f t="shared" si="171"/>
        <v>0</v>
      </c>
      <c r="L2756" s="152">
        <v>43256</v>
      </c>
      <c r="N2756" s="161">
        <v>2466</v>
      </c>
      <c r="O2756" s="171">
        <f t="shared" si="169"/>
        <v>275.76</v>
      </c>
      <c r="Q2756" s="181">
        <f t="shared" si="170"/>
        <v>567.24</v>
      </c>
    </row>
    <row r="2757" spans="1:17">
      <c r="A2757" s="5" t="s">
        <v>890</v>
      </c>
      <c r="C2757" s="119">
        <v>921</v>
      </c>
      <c r="D2757" s="7" t="s">
        <v>540</v>
      </c>
      <c r="F2757" s="8">
        <v>1.345</v>
      </c>
      <c r="G2757" s="93">
        <v>7</v>
      </c>
      <c r="H2757" s="4">
        <v>3201</v>
      </c>
      <c r="J2757" s="131">
        <v>3201</v>
      </c>
      <c r="K2757" s="143">
        <f t="shared" si="171"/>
        <v>0</v>
      </c>
      <c r="L2757" s="152">
        <v>43256</v>
      </c>
      <c r="N2757" s="161">
        <v>2529</v>
      </c>
      <c r="O2757" s="171">
        <f t="shared" si="169"/>
        <v>242.1</v>
      </c>
      <c r="Q2757" s="181">
        <f t="shared" si="170"/>
        <v>429.9</v>
      </c>
    </row>
    <row r="2758" spans="1:17">
      <c r="A2758" s="5" t="s">
        <v>890</v>
      </c>
      <c r="C2758" s="119">
        <v>922</v>
      </c>
      <c r="D2758" s="7" t="s">
        <v>630</v>
      </c>
      <c r="F2758" s="8">
        <v>8.3140000000000001</v>
      </c>
      <c r="G2758" s="93">
        <v>25</v>
      </c>
      <c r="H2758" s="4">
        <v>17958</v>
      </c>
      <c r="J2758" s="131">
        <v>17958</v>
      </c>
      <c r="K2758" s="143">
        <f t="shared" si="171"/>
        <v>0</v>
      </c>
      <c r="L2758" s="152">
        <v>43256</v>
      </c>
      <c r="N2758" s="161">
        <v>13385</v>
      </c>
      <c r="O2758" s="171">
        <f t="shared" si="169"/>
        <v>1496.52</v>
      </c>
      <c r="Q2758" s="181">
        <f t="shared" si="170"/>
        <v>3076.48</v>
      </c>
    </row>
    <row r="2759" spans="1:17">
      <c r="A2759" s="60" t="s">
        <v>874</v>
      </c>
      <c r="C2759" s="119">
        <v>923</v>
      </c>
      <c r="D2759" s="7" t="s">
        <v>1924</v>
      </c>
      <c r="F2759" s="8">
        <v>3.2679999999999998</v>
      </c>
      <c r="G2759" s="93">
        <v>16</v>
      </c>
      <c r="H2759" s="4">
        <v>8179</v>
      </c>
      <c r="J2759" s="131">
        <v>8179</v>
      </c>
      <c r="K2759" s="143">
        <f t="shared" si="171"/>
        <v>0</v>
      </c>
      <c r="L2759" s="152">
        <v>43256</v>
      </c>
      <c r="N2759" s="161">
        <v>6143</v>
      </c>
      <c r="O2759" s="171">
        <f t="shared" si="169"/>
        <v>588.24</v>
      </c>
      <c r="Q2759" s="181">
        <f t="shared" si="170"/>
        <v>1447.76</v>
      </c>
    </row>
    <row r="2760" spans="1:17">
      <c r="A2760" s="5" t="s">
        <v>1679</v>
      </c>
      <c r="B2760" s="215" t="s">
        <v>1328</v>
      </c>
      <c r="C2760" s="119">
        <v>924</v>
      </c>
      <c r="D2760" s="7" t="s">
        <v>1925</v>
      </c>
      <c r="F2760" s="8">
        <v>5.0759999999999996</v>
      </c>
      <c r="G2760" s="93">
        <v>21</v>
      </c>
      <c r="H2760" s="4">
        <v>19172</v>
      </c>
      <c r="I2760" s="37"/>
      <c r="J2760" s="131">
        <v>19172</v>
      </c>
      <c r="K2760" s="143">
        <f t="shared" si="171"/>
        <v>0</v>
      </c>
      <c r="L2760" s="152">
        <v>43257</v>
      </c>
      <c r="N2760" s="161">
        <v>15222</v>
      </c>
      <c r="O2760" s="171">
        <f t="shared" si="169"/>
        <v>913.68</v>
      </c>
      <c r="Q2760" s="181">
        <f t="shared" si="170"/>
        <v>3036.32</v>
      </c>
    </row>
    <row r="2761" spans="1:17">
      <c r="A2761" s="5" t="s">
        <v>1679</v>
      </c>
      <c r="B2761" s="215" t="s">
        <v>1328</v>
      </c>
      <c r="C2761" s="119">
        <v>925</v>
      </c>
      <c r="D2761" s="7" t="s">
        <v>1925</v>
      </c>
      <c r="F2761" s="8">
        <v>0.50800000000000001</v>
      </c>
      <c r="G2761" s="93" t="s">
        <v>109</v>
      </c>
      <c r="H2761" s="4">
        <v>6208</v>
      </c>
      <c r="I2761" s="37"/>
      <c r="J2761" s="131">
        <v>6208</v>
      </c>
      <c r="K2761" s="143">
        <f t="shared" si="171"/>
        <v>0</v>
      </c>
      <c r="L2761" s="152">
        <v>43257</v>
      </c>
      <c r="N2761" s="161">
        <v>4373</v>
      </c>
      <c r="O2761" s="171">
        <f t="shared" si="169"/>
        <v>91.44</v>
      </c>
      <c r="Q2761" s="181">
        <f t="shared" si="170"/>
        <v>1743.56</v>
      </c>
    </row>
    <row r="2762" spans="1:17">
      <c r="A2762" s="60" t="s">
        <v>874</v>
      </c>
      <c r="C2762" s="119">
        <v>926</v>
      </c>
      <c r="D2762" s="7" t="s">
        <v>1926</v>
      </c>
      <c r="F2762" s="8">
        <v>1.27</v>
      </c>
      <c r="G2762" s="93">
        <v>7</v>
      </c>
      <c r="H2762" s="4">
        <v>3739</v>
      </c>
      <c r="I2762" s="37"/>
      <c r="J2762" s="131">
        <v>3739</v>
      </c>
      <c r="K2762" s="143">
        <f t="shared" si="171"/>
        <v>0</v>
      </c>
      <c r="L2762" s="152">
        <v>43257</v>
      </c>
      <c r="N2762" s="161">
        <v>2705</v>
      </c>
      <c r="O2762" s="171">
        <f t="shared" si="169"/>
        <v>228.6</v>
      </c>
      <c r="Q2762" s="181">
        <f t="shared" si="170"/>
        <v>805.4</v>
      </c>
    </row>
    <row r="2763" spans="1:17">
      <c r="A2763" s="60" t="s">
        <v>874</v>
      </c>
      <c r="C2763" s="119">
        <v>927</v>
      </c>
      <c r="D2763" s="7" t="s">
        <v>1072</v>
      </c>
      <c r="F2763" s="8">
        <v>1.4510000000000001</v>
      </c>
      <c r="G2763" s="93">
        <v>6</v>
      </c>
      <c r="H2763" s="4">
        <v>4390</v>
      </c>
      <c r="I2763" s="37"/>
      <c r="J2763" s="131">
        <v>4390</v>
      </c>
      <c r="K2763" s="143">
        <f t="shared" si="171"/>
        <v>0</v>
      </c>
      <c r="L2763" s="152">
        <v>43257</v>
      </c>
      <c r="N2763" s="161">
        <v>3264</v>
      </c>
      <c r="O2763" s="171">
        <f t="shared" si="169"/>
        <v>261.18</v>
      </c>
      <c r="Q2763" s="181">
        <f t="shared" si="170"/>
        <v>864.81999999999994</v>
      </c>
    </row>
    <row r="2764" spans="1:17">
      <c r="A2764" s="5" t="s">
        <v>879</v>
      </c>
      <c r="C2764" s="119">
        <v>928</v>
      </c>
      <c r="D2764" s="7" t="s">
        <v>733</v>
      </c>
      <c r="F2764" s="8">
        <v>3.0070000000000001</v>
      </c>
      <c r="G2764" s="93">
        <v>20</v>
      </c>
      <c r="H2764" s="4">
        <v>8000</v>
      </c>
      <c r="J2764" s="131">
        <v>8000</v>
      </c>
      <c r="K2764" s="143">
        <f t="shared" si="171"/>
        <v>0</v>
      </c>
      <c r="L2764" s="152">
        <v>43257</v>
      </c>
      <c r="N2764" s="161">
        <v>5939</v>
      </c>
      <c r="O2764" s="171">
        <f t="shared" si="169"/>
        <v>541.26</v>
      </c>
      <c r="Q2764" s="181">
        <f t="shared" si="170"/>
        <v>1519.74</v>
      </c>
    </row>
    <row r="2765" spans="1:17">
      <c r="A2765" s="5" t="s">
        <v>1144</v>
      </c>
      <c r="C2765" s="119">
        <v>929</v>
      </c>
      <c r="D2765" s="7" t="s">
        <v>951</v>
      </c>
      <c r="F2765" s="8">
        <v>2.3170000000000002</v>
      </c>
      <c r="G2765" s="93">
        <v>8</v>
      </c>
      <c r="H2765" s="4">
        <v>6459</v>
      </c>
      <c r="J2765" s="131">
        <v>6459</v>
      </c>
      <c r="K2765" s="143">
        <f t="shared" si="171"/>
        <v>0</v>
      </c>
      <c r="L2765" s="152">
        <v>43257</v>
      </c>
      <c r="N2765" s="161">
        <v>5960</v>
      </c>
      <c r="O2765" s="171">
        <f t="shared" si="169"/>
        <v>417.06000000000006</v>
      </c>
      <c r="Q2765" s="181">
        <f t="shared" si="170"/>
        <v>81.939999999999941</v>
      </c>
    </row>
    <row r="2766" spans="1:17">
      <c r="A2766" s="5" t="s">
        <v>1144</v>
      </c>
      <c r="C2766" s="119">
        <v>930</v>
      </c>
      <c r="D2766" s="7" t="s">
        <v>1927</v>
      </c>
      <c r="F2766" s="8">
        <v>2.0419999999999998</v>
      </c>
      <c r="G2766" s="93">
        <v>12</v>
      </c>
      <c r="H2766" s="4">
        <v>4411</v>
      </c>
      <c r="J2766" s="131">
        <v>4411</v>
      </c>
      <c r="K2766" s="143">
        <f t="shared" si="171"/>
        <v>0</v>
      </c>
      <c r="L2766" s="152">
        <v>43257</v>
      </c>
      <c r="N2766" s="161">
        <v>4308</v>
      </c>
      <c r="O2766" s="171">
        <f t="shared" si="169"/>
        <v>367.55999999999995</v>
      </c>
      <c r="Q2766" s="181">
        <f t="shared" si="170"/>
        <v>-264.55999999999995</v>
      </c>
    </row>
    <row r="2767" spans="1:17">
      <c r="A2767" s="5" t="s">
        <v>1679</v>
      </c>
      <c r="B2767" s="215" t="s">
        <v>1328</v>
      </c>
      <c r="C2767" s="119">
        <v>931</v>
      </c>
      <c r="D2767" s="7" t="s">
        <v>630</v>
      </c>
      <c r="F2767" s="8">
        <v>2.2429999999999999</v>
      </c>
      <c r="G2767" s="93">
        <v>9</v>
      </c>
      <c r="H2767" s="4">
        <v>10066</v>
      </c>
      <c r="I2767" s="37"/>
      <c r="J2767" s="131">
        <v>10066</v>
      </c>
      <c r="K2767" s="143">
        <f t="shared" si="171"/>
        <v>0</v>
      </c>
      <c r="L2767" s="152">
        <v>43257</v>
      </c>
      <c r="N2767" s="161">
        <v>7732</v>
      </c>
      <c r="O2767" s="171">
        <f t="shared" si="169"/>
        <v>403.73999999999995</v>
      </c>
      <c r="P2767" s="13">
        <v>250</v>
      </c>
      <c r="Q2767" s="181">
        <f t="shared" si="170"/>
        <v>1680.26</v>
      </c>
    </row>
    <row r="2768" spans="1:17">
      <c r="A2768" s="5" t="s">
        <v>1679</v>
      </c>
      <c r="B2768" s="215" t="s">
        <v>1328</v>
      </c>
      <c r="C2768" s="119">
        <v>932</v>
      </c>
      <c r="D2768" s="7" t="s">
        <v>1928</v>
      </c>
      <c r="F2768" s="8">
        <v>1.8340000000000001</v>
      </c>
      <c r="G2768" s="93">
        <v>10</v>
      </c>
      <c r="H2768" s="4">
        <v>5589</v>
      </c>
      <c r="I2768" s="37"/>
      <c r="J2768" s="131">
        <v>5589</v>
      </c>
      <c r="K2768" s="143">
        <f t="shared" si="171"/>
        <v>0</v>
      </c>
      <c r="L2768" s="152">
        <v>43257</v>
      </c>
      <c r="N2768" s="161">
        <v>4273</v>
      </c>
      <c r="O2768" s="171">
        <f t="shared" si="169"/>
        <v>330.12</v>
      </c>
      <c r="P2768" s="13">
        <v>250</v>
      </c>
      <c r="Q2768" s="181">
        <f t="shared" si="170"/>
        <v>735.88</v>
      </c>
    </row>
    <row r="2769" spans="1:17">
      <c r="A2769" s="5" t="s">
        <v>1679</v>
      </c>
      <c r="C2769" s="119">
        <v>933</v>
      </c>
      <c r="D2769" s="7" t="s">
        <v>1929</v>
      </c>
      <c r="F2769" s="8">
        <v>1.111</v>
      </c>
      <c r="G2769" s="93">
        <v>5</v>
      </c>
      <c r="H2769" s="4">
        <v>3322</v>
      </c>
      <c r="I2769" s="37"/>
      <c r="J2769" s="131">
        <v>3322</v>
      </c>
      <c r="K2769" s="143">
        <f t="shared" si="171"/>
        <v>0</v>
      </c>
      <c r="L2769" s="152">
        <v>43257</v>
      </c>
      <c r="N2769" s="161">
        <v>2366</v>
      </c>
      <c r="O2769" s="171">
        <f t="shared" si="169"/>
        <v>199.98</v>
      </c>
      <c r="P2769" s="13">
        <v>250</v>
      </c>
      <c r="Q2769" s="181">
        <f t="shared" si="170"/>
        <v>506.02</v>
      </c>
    </row>
    <row r="2770" spans="1:17">
      <c r="A2770" s="60" t="s">
        <v>874</v>
      </c>
      <c r="C2770" s="119">
        <v>934</v>
      </c>
      <c r="D2770" s="7" t="s">
        <v>1930</v>
      </c>
      <c r="F2770" s="8">
        <v>1.448</v>
      </c>
      <c r="G2770" s="93">
        <v>7</v>
      </c>
      <c r="H2770" s="4">
        <v>3528</v>
      </c>
      <c r="I2770" s="37"/>
      <c r="J2770" s="131">
        <v>3528</v>
      </c>
      <c r="K2770" s="143">
        <f t="shared" si="171"/>
        <v>0</v>
      </c>
      <c r="L2770" s="152">
        <v>43257</v>
      </c>
      <c r="N2770" s="161">
        <v>2331</v>
      </c>
      <c r="O2770" s="171">
        <f t="shared" si="169"/>
        <v>260.64</v>
      </c>
      <c r="P2770" s="13">
        <v>250</v>
      </c>
      <c r="Q2770" s="181">
        <f t="shared" si="170"/>
        <v>686.36</v>
      </c>
    </row>
    <row r="2771" spans="1:17">
      <c r="A2771" s="60" t="s">
        <v>874</v>
      </c>
      <c r="C2771" s="119">
        <v>935</v>
      </c>
      <c r="D2771" s="7" t="s">
        <v>1886</v>
      </c>
      <c r="F2771" s="8">
        <v>1.5209999999999999</v>
      </c>
      <c r="G2771" s="93">
        <v>9</v>
      </c>
      <c r="H2771" s="4">
        <v>3685</v>
      </c>
      <c r="I2771" s="37"/>
      <c r="J2771" s="131">
        <v>3685</v>
      </c>
      <c r="K2771" s="143">
        <f t="shared" si="171"/>
        <v>0</v>
      </c>
      <c r="L2771" s="152">
        <v>43257</v>
      </c>
      <c r="N2771" s="161">
        <v>2448</v>
      </c>
      <c r="O2771" s="171">
        <f t="shared" si="169"/>
        <v>273.77999999999997</v>
      </c>
      <c r="P2771" s="13">
        <v>250</v>
      </c>
      <c r="Q2771" s="181">
        <f t="shared" si="170"/>
        <v>713.22</v>
      </c>
    </row>
    <row r="2772" spans="1:17">
      <c r="A2772" s="5" t="s">
        <v>987</v>
      </c>
      <c r="C2772" s="119">
        <v>936</v>
      </c>
      <c r="D2772" s="7" t="s">
        <v>1931</v>
      </c>
      <c r="F2772" s="8">
        <v>2.988</v>
      </c>
      <c r="G2772" s="93">
        <v>12</v>
      </c>
      <c r="H2772" s="4">
        <v>6454</v>
      </c>
      <c r="I2772" s="37"/>
      <c r="J2772" s="131">
        <v>6454</v>
      </c>
      <c r="K2772" s="143">
        <f t="shared" si="171"/>
        <v>0</v>
      </c>
      <c r="L2772" s="152">
        <v>43257</v>
      </c>
      <c r="N2772" s="161">
        <v>5468</v>
      </c>
      <c r="O2772" s="171">
        <f t="shared" si="169"/>
        <v>537.84</v>
      </c>
      <c r="Q2772" s="181">
        <f t="shared" si="170"/>
        <v>448.15999999999997</v>
      </c>
    </row>
    <row r="2773" spans="1:17">
      <c r="A2773" s="5" t="s">
        <v>879</v>
      </c>
      <c r="C2773" s="119">
        <v>937</v>
      </c>
      <c r="D2773" s="7" t="s">
        <v>733</v>
      </c>
      <c r="F2773" s="8">
        <v>2.4340000000000002</v>
      </c>
      <c r="G2773" s="93">
        <v>20</v>
      </c>
      <c r="H2773" s="4">
        <v>6607</v>
      </c>
      <c r="J2773" s="131">
        <v>6607</v>
      </c>
      <c r="K2773" s="143">
        <f t="shared" si="171"/>
        <v>0</v>
      </c>
      <c r="L2773" s="152">
        <v>43264</v>
      </c>
      <c r="N2773" s="161">
        <v>5188</v>
      </c>
      <c r="O2773" s="171">
        <f t="shared" si="169"/>
        <v>438.12</v>
      </c>
      <c r="Q2773" s="181">
        <f t="shared" si="170"/>
        <v>980.88</v>
      </c>
    </row>
    <row r="2774" spans="1:17">
      <c r="A2774" s="5" t="s">
        <v>1932</v>
      </c>
      <c r="B2774" s="68" t="s">
        <v>1916</v>
      </c>
      <c r="C2774" s="116">
        <v>938</v>
      </c>
      <c r="D2774" s="7" t="s">
        <v>1933</v>
      </c>
      <c r="F2774" s="8">
        <v>2.6110000000000002</v>
      </c>
      <c r="G2774" s="93">
        <v>2</v>
      </c>
      <c r="H2774" s="4">
        <v>6868</v>
      </c>
      <c r="J2774" s="131">
        <v>6868</v>
      </c>
      <c r="K2774" s="143">
        <f t="shared" si="171"/>
        <v>0</v>
      </c>
      <c r="L2774" s="152">
        <v>43264</v>
      </c>
      <c r="O2774" s="171">
        <f t="shared" si="169"/>
        <v>469.98</v>
      </c>
      <c r="Q2774" s="181">
        <f t="shared" si="170"/>
        <v>6398.02</v>
      </c>
    </row>
    <row r="2775" spans="1:17">
      <c r="A2775" s="5" t="s">
        <v>1932</v>
      </c>
      <c r="B2775" s="68" t="s">
        <v>1916</v>
      </c>
      <c r="C2775" s="123">
        <v>939</v>
      </c>
      <c r="D2775" s="7" t="s">
        <v>1659</v>
      </c>
      <c r="F2775" s="8">
        <v>1.484</v>
      </c>
      <c r="G2775" s="93">
        <v>5</v>
      </c>
      <c r="H2775" s="4">
        <v>3903</v>
      </c>
      <c r="J2775" s="131">
        <v>3903</v>
      </c>
      <c r="K2775" s="143">
        <f t="shared" si="171"/>
        <v>0</v>
      </c>
      <c r="L2775" s="152">
        <v>43264</v>
      </c>
      <c r="N2775" s="161">
        <v>3161</v>
      </c>
      <c r="O2775" s="171">
        <f t="shared" si="169"/>
        <v>267.12</v>
      </c>
      <c r="Q2775" s="181">
        <f t="shared" si="170"/>
        <v>474.88</v>
      </c>
    </row>
    <row r="2776" spans="1:17">
      <c r="A2776" s="5" t="s">
        <v>987</v>
      </c>
      <c r="C2776" s="119">
        <v>940</v>
      </c>
      <c r="D2776" s="7" t="s">
        <v>1322</v>
      </c>
      <c r="F2776" s="8">
        <v>4.9720000000000004</v>
      </c>
      <c r="G2776" s="93">
        <v>29</v>
      </c>
      <c r="H2776" s="4">
        <v>16047</v>
      </c>
      <c r="I2776" s="37"/>
      <c r="J2776" s="131">
        <v>16047</v>
      </c>
      <c r="K2776" s="143">
        <f t="shared" si="171"/>
        <v>0</v>
      </c>
      <c r="L2776" s="152">
        <v>43264</v>
      </c>
      <c r="N2776" s="161">
        <v>12075</v>
      </c>
      <c r="O2776" s="171">
        <f t="shared" si="169"/>
        <v>894.96</v>
      </c>
      <c r="Q2776" s="181">
        <f t="shared" si="170"/>
        <v>3077.04</v>
      </c>
    </row>
    <row r="2777" spans="1:17">
      <c r="A2777" s="5" t="s">
        <v>94</v>
      </c>
      <c r="C2777" s="119">
        <v>941</v>
      </c>
      <c r="D2777" s="7" t="s">
        <v>1934</v>
      </c>
      <c r="F2777" s="8">
        <v>5.26</v>
      </c>
      <c r="G2777" s="93">
        <v>23</v>
      </c>
      <c r="H2777" s="4">
        <v>21775</v>
      </c>
      <c r="I2777" s="37"/>
      <c r="J2777" s="131">
        <v>21775</v>
      </c>
      <c r="K2777" s="143">
        <f t="shared" si="171"/>
        <v>0</v>
      </c>
      <c r="L2777" s="152">
        <v>43265</v>
      </c>
      <c r="N2777" s="161">
        <v>16525</v>
      </c>
      <c r="O2777" s="171">
        <f t="shared" si="169"/>
        <v>946.8</v>
      </c>
      <c r="Q2777" s="181">
        <f t="shared" si="170"/>
        <v>4303.2</v>
      </c>
    </row>
    <row r="2778" spans="1:17">
      <c r="A2778" s="5" t="s">
        <v>94</v>
      </c>
      <c r="C2778" s="119">
        <v>942</v>
      </c>
      <c r="D2778" s="7" t="s">
        <v>1659</v>
      </c>
      <c r="F2778" s="8">
        <v>3.5409999999999999</v>
      </c>
      <c r="G2778" s="93">
        <v>18</v>
      </c>
      <c r="H2778" s="4">
        <v>9312</v>
      </c>
      <c r="I2778" s="37"/>
      <c r="J2778" s="131">
        <v>9312</v>
      </c>
      <c r="K2778" s="143">
        <f t="shared" si="171"/>
        <v>0</v>
      </c>
      <c r="N2778" s="161">
        <v>7542</v>
      </c>
      <c r="O2778" s="171">
        <f t="shared" si="169"/>
        <v>637.38</v>
      </c>
      <c r="Q2778" s="181">
        <f t="shared" si="170"/>
        <v>1132.6199999999999</v>
      </c>
    </row>
    <row r="2779" spans="1:17">
      <c r="A2779" s="5" t="s">
        <v>94</v>
      </c>
      <c r="C2779" s="119">
        <v>943</v>
      </c>
      <c r="D2779" s="7" t="s">
        <v>1659</v>
      </c>
      <c r="F2779" s="8">
        <v>0.90400000000000003</v>
      </c>
      <c r="G2779" s="93" t="s">
        <v>109</v>
      </c>
      <c r="H2779" s="4">
        <v>6419</v>
      </c>
      <c r="I2779" s="37"/>
      <c r="J2779" s="131">
        <v>6419</v>
      </c>
      <c r="K2779" s="143">
        <f t="shared" si="171"/>
        <v>0</v>
      </c>
      <c r="N2779" s="161">
        <v>5470</v>
      </c>
      <c r="O2779" s="171">
        <f t="shared" si="169"/>
        <v>162.72</v>
      </c>
      <c r="Q2779" s="181">
        <f t="shared" si="170"/>
        <v>786.28</v>
      </c>
    </row>
    <row r="2780" spans="1:17">
      <c r="A2780" s="5" t="s">
        <v>94</v>
      </c>
      <c r="C2780" s="119">
        <v>944</v>
      </c>
      <c r="D2780" s="7" t="s">
        <v>1935</v>
      </c>
      <c r="F2780" s="8">
        <v>2.2639999999999998</v>
      </c>
      <c r="G2780" s="93">
        <v>14</v>
      </c>
      <c r="H2780" s="4">
        <v>5964</v>
      </c>
      <c r="I2780" s="37"/>
      <c r="J2780" s="131">
        <v>5964</v>
      </c>
      <c r="K2780" s="143">
        <f t="shared" si="171"/>
        <v>0</v>
      </c>
      <c r="N2780" s="161">
        <v>4822</v>
      </c>
      <c r="O2780" s="171">
        <f t="shared" si="169"/>
        <v>407.52</v>
      </c>
      <c r="Q2780" s="181">
        <f t="shared" si="170"/>
        <v>734.48</v>
      </c>
    </row>
    <row r="2781" spans="1:17">
      <c r="A2781" s="5" t="s">
        <v>94</v>
      </c>
      <c r="C2781" s="119">
        <v>945</v>
      </c>
      <c r="D2781" s="7" t="s">
        <v>1400</v>
      </c>
      <c r="F2781" s="8">
        <v>2.1970000000000001</v>
      </c>
      <c r="G2781" s="93">
        <v>5</v>
      </c>
      <c r="H2781" s="4">
        <v>5778</v>
      </c>
      <c r="I2781" s="37"/>
      <c r="J2781" s="131">
        <v>5778</v>
      </c>
      <c r="K2781" s="143">
        <f t="shared" si="171"/>
        <v>0</v>
      </c>
      <c r="N2781" s="161">
        <v>4380</v>
      </c>
      <c r="O2781" s="171">
        <f t="shared" ref="O2781:O2844" si="172">F2781*180</f>
        <v>395.46000000000004</v>
      </c>
      <c r="Q2781" s="181">
        <f t="shared" ref="Q2781:Q2844" si="173">SUM(H2781-N2781-O2781-P2781)</f>
        <v>1002.54</v>
      </c>
    </row>
    <row r="2782" spans="1:17">
      <c r="A2782" s="5" t="s">
        <v>590</v>
      </c>
      <c r="B2782" s="68" t="s">
        <v>1936</v>
      </c>
      <c r="C2782" s="119">
        <v>946</v>
      </c>
      <c r="D2782" s="7" t="s">
        <v>1846</v>
      </c>
      <c r="F2782" s="8">
        <v>2.1219999999999999</v>
      </c>
      <c r="G2782" s="93">
        <v>5</v>
      </c>
      <c r="H2782" s="4">
        <v>9449</v>
      </c>
      <c r="I2782" s="66"/>
      <c r="J2782" s="131">
        <v>9449</v>
      </c>
      <c r="K2782" s="143">
        <f t="shared" si="171"/>
        <v>0</v>
      </c>
      <c r="N2782" s="161">
        <v>6493</v>
      </c>
      <c r="O2782" s="171">
        <f t="shared" si="172"/>
        <v>381.96</v>
      </c>
      <c r="Q2782" s="181">
        <f t="shared" si="173"/>
        <v>2574.04</v>
      </c>
    </row>
    <row r="2783" spans="1:17">
      <c r="A2783" s="5" t="s">
        <v>590</v>
      </c>
      <c r="B2783" s="68" t="s">
        <v>1936</v>
      </c>
      <c r="C2783" s="119">
        <v>947</v>
      </c>
      <c r="D2783" s="7" t="s">
        <v>1937</v>
      </c>
      <c r="F2783" s="8">
        <v>2.0150000000000001</v>
      </c>
      <c r="G2783" s="93">
        <v>8</v>
      </c>
      <c r="H2783" s="4">
        <v>9010</v>
      </c>
      <c r="I2783" s="66"/>
      <c r="J2783" s="131">
        <v>9010</v>
      </c>
      <c r="K2783" s="143">
        <f t="shared" si="171"/>
        <v>0</v>
      </c>
      <c r="N2783" s="161">
        <v>6166</v>
      </c>
      <c r="O2783" s="171">
        <f t="shared" si="172"/>
        <v>362.70000000000005</v>
      </c>
      <c r="Q2783" s="181">
        <f t="shared" si="173"/>
        <v>2481.3000000000002</v>
      </c>
    </row>
    <row r="2784" spans="1:17">
      <c r="A2784" s="5" t="s">
        <v>1796</v>
      </c>
      <c r="C2784" s="119">
        <v>948</v>
      </c>
      <c r="D2784" s="7" t="s">
        <v>1938</v>
      </c>
      <c r="F2784" s="8">
        <v>5.774</v>
      </c>
      <c r="G2784" s="93">
        <v>20</v>
      </c>
      <c r="H2784" s="4">
        <v>26726</v>
      </c>
      <c r="I2784" s="66"/>
      <c r="J2784" s="131">
        <v>26726</v>
      </c>
      <c r="K2784" s="143">
        <f t="shared" si="171"/>
        <v>0</v>
      </c>
      <c r="N2784" s="161">
        <v>14682</v>
      </c>
      <c r="O2784" s="171">
        <f t="shared" si="172"/>
        <v>1039.32</v>
      </c>
      <c r="Q2784" s="181">
        <f t="shared" si="173"/>
        <v>11004.68</v>
      </c>
    </row>
    <row r="2785" spans="1:17">
      <c r="A2785" s="5" t="s">
        <v>1909</v>
      </c>
      <c r="C2785" s="119">
        <v>949</v>
      </c>
      <c r="D2785" s="35" t="s">
        <v>1885</v>
      </c>
      <c r="E2785" s="35"/>
      <c r="F2785" s="8">
        <v>1.1399999999999999</v>
      </c>
      <c r="G2785" s="93">
        <v>10</v>
      </c>
      <c r="H2785" s="4">
        <v>4977</v>
      </c>
      <c r="I2785" s="37"/>
      <c r="J2785" s="131">
        <v>4977</v>
      </c>
      <c r="K2785" s="143">
        <f t="shared" si="171"/>
        <v>0</v>
      </c>
      <c r="N2785" s="161">
        <v>3268</v>
      </c>
      <c r="O2785" s="171">
        <f t="shared" si="172"/>
        <v>205.2</v>
      </c>
      <c r="Q2785" s="181">
        <f t="shared" si="173"/>
        <v>1503.8</v>
      </c>
    </row>
    <row r="2786" spans="1:17">
      <c r="A2786" s="5" t="s">
        <v>879</v>
      </c>
      <c r="C2786" s="119">
        <v>950</v>
      </c>
      <c r="D2786" s="7" t="s">
        <v>1939</v>
      </c>
      <c r="F2786" s="8">
        <v>0.33600000000000002</v>
      </c>
      <c r="G2786" s="93">
        <v>2</v>
      </c>
      <c r="H2786" s="4">
        <v>912</v>
      </c>
      <c r="J2786" s="131">
        <v>912</v>
      </c>
      <c r="K2786" s="143">
        <f t="shared" si="171"/>
        <v>0</v>
      </c>
      <c r="N2786" s="161">
        <v>572</v>
      </c>
      <c r="O2786" s="171">
        <f t="shared" si="172"/>
        <v>60.480000000000004</v>
      </c>
      <c r="Q2786" s="181">
        <f t="shared" si="173"/>
        <v>279.52</v>
      </c>
    </row>
    <row r="2787" spans="1:17">
      <c r="A2787" s="5" t="s">
        <v>879</v>
      </c>
      <c r="C2787" s="119">
        <v>951</v>
      </c>
      <c r="D2787" s="7" t="s">
        <v>1940</v>
      </c>
      <c r="F2787" s="8">
        <v>0.16200000000000001</v>
      </c>
      <c r="G2787" s="93">
        <v>1</v>
      </c>
      <c r="H2787" s="4">
        <v>543</v>
      </c>
      <c r="K2787" s="143">
        <f t="shared" si="171"/>
        <v>543</v>
      </c>
      <c r="N2787" s="161">
        <v>362</v>
      </c>
      <c r="O2787" s="171">
        <f t="shared" si="172"/>
        <v>29.16</v>
      </c>
      <c r="Q2787" s="181">
        <f t="shared" si="173"/>
        <v>151.84</v>
      </c>
    </row>
    <row r="2788" spans="1:17">
      <c r="A2788" s="5" t="s">
        <v>1941</v>
      </c>
      <c r="C2788" s="119">
        <v>952</v>
      </c>
      <c r="D2788" s="7" t="s">
        <v>566</v>
      </c>
      <c r="F2788" s="8">
        <v>0.48599999999999999</v>
      </c>
      <c r="G2788" s="93">
        <v>2</v>
      </c>
      <c r="H2788" s="4">
        <v>2000</v>
      </c>
      <c r="J2788" s="131">
        <v>2000</v>
      </c>
      <c r="K2788" s="143">
        <f t="shared" si="171"/>
        <v>0</v>
      </c>
      <c r="N2788" s="161">
        <v>1035</v>
      </c>
      <c r="O2788" s="171">
        <f t="shared" si="172"/>
        <v>87.48</v>
      </c>
      <c r="Q2788" s="181">
        <f t="shared" si="173"/>
        <v>877.52</v>
      </c>
    </row>
    <row r="2789" spans="1:17">
      <c r="A2789" s="5" t="s">
        <v>1941</v>
      </c>
      <c r="B2789" s="68" t="s">
        <v>411</v>
      </c>
      <c r="C2789" s="119">
        <v>953</v>
      </c>
      <c r="D2789" s="7" t="s">
        <v>573</v>
      </c>
      <c r="F2789" s="8">
        <v>0.81299999999999994</v>
      </c>
      <c r="G2789" s="93">
        <v>8</v>
      </c>
      <c r="H2789" s="4">
        <v>3306</v>
      </c>
      <c r="J2789" s="131">
        <v>3306</v>
      </c>
      <c r="K2789" s="143">
        <f t="shared" si="171"/>
        <v>0</v>
      </c>
      <c r="N2789" s="161">
        <v>2031</v>
      </c>
      <c r="O2789" s="171">
        <f t="shared" si="172"/>
        <v>146.34</v>
      </c>
      <c r="Q2789" s="181">
        <f t="shared" si="173"/>
        <v>1128.6600000000001</v>
      </c>
    </row>
    <row r="2790" spans="1:17">
      <c r="A2790" s="5" t="s">
        <v>417</v>
      </c>
      <c r="C2790" s="119">
        <v>954</v>
      </c>
      <c r="D2790" s="7" t="s">
        <v>1603</v>
      </c>
      <c r="F2790" s="8">
        <v>4.0819999999999999</v>
      </c>
      <c r="G2790" s="93">
        <v>23</v>
      </c>
      <c r="H2790" s="4">
        <v>7389</v>
      </c>
      <c r="J2790" s="131">
        <v>7389</v>
      </c>
      <c r="K2790" s="143">
        <f t="shared" si="171"/>
        <v>0</v>
      </c>
      <c r="L2790" s="152">
        <v>43284</v>
      </c>
      <c r="N2790" s="161">
        <v>5347</v>
      </c>
      <c r="O2790" s="171">
        <f t="shared" si="172"/>
        <v>734.76</v>
      </c>
      <c r="Q2790" s="181">
        <f t="shared" si="173"/>
        <v>1307.24</v>
      </c>
    </row>
    <row r="2791" spans="1:17">
      <c r="A2791" s="5" t="s">
        <v>417</v>
      </c>
      <c r="C2791" s="119">
        <v>955</v>
      </c>
      <c r="D2791" s="7" t="s">
        <v>1942</v>
      </c>
      <c r="F2791" s="8">
        <v>1.55</v>
      </c>
      <c r="G2791" s="93">
        <v>10</v>
      </c>
      <c r="H2791" s="4">
        <v>3689</v>
      </c>
      <c r="J2791" s="131">
        <v>3689</v>
      </c>
      <c r="K2791" s="143">
        <f t="shared" si="171"/>
        <v>0</v>
      </c>
      <c r="L2791" s="152">
        <v>43284</v>
      </c>
      <c r="N2791" s="161">
        <v>2914</v>
      </c>
      <c r="O2791" s="171">
        <f t="shared" si="172"/>
        <v>279</v>
      </c>
      <c r="Q2791" s="181">
        <f t="shared" si="173"/>
        <v>496</v>
      </c>
    </row>
    <row r="2792" spans="1:17">
      <c r="A2792" s="5" t="s">
        <v>1679</v>
      </c>
      <c r="C2792" s="119">
        <v>956</v>
      </c>
      <c r="D2792" s="7" t="s">
        <v>1943</v>
      </c>
      <c r="F2792" s="8">
        <v>7.1740000000000004</v>
      </c>
      <c r="G2792" s="93">
        <v>21</v>
      </c>
      <c r="H2792" s="4">
        <v>27028</v>
      </c>
      <c r="I2792" s="37"/>
      <c r="J2792" s="131">
        <v>27028</v>
      </c>
      <c r="K2792" s="143">
        <f t="shared" si="171"/>
        <v>0</v>
      </c>
      <c r="L2792" s="152">
        <v>43284</v>
      </c>
      <c r="N2792" s="161">
        <v>21952</v>
      </c>
      <c r="O2792" s="171">
        <f t="shared" si="172"/>
        <v>1291.3200000000002</v>
      </c>
      <c r="P2792" s="13">
        <v>750</v>
      </c>
      <c r="Q2792" s="181">
        <f t="shared" si="173"/>
        <v>3034.68</v>
      </c>
    </row>
    <row r="2793" spans="1:17">
      <c r="A2793" s="5" t="s">
        <v>1679</v>
      </c>
      <c r="C2793" s="119">
        <v>957</v>
      </c>
      <c r="D2793" s="7" t="s">
        <v>1943</v>
      </c>
      <c r="F2793" s="8">
        <v>2.4929999999999999</v>
      </c>
      <c r="G2793" s="93">
        <v>6</v>
      </c>
      <c r="H2793" s="4">
        <v>17003</v>
      </c>
      <c r="I2793" s="37"/>
      <c r="J2793" s="131">
        <v>17003</v>
      </c>
      <c r="K2793" s="143">
        <f t="shared" si="171"/>
        <v>0</v>
      </c>
      <c r="L2793" s="152">
        <v>43284</v>
      </c>
      <c r="N2793" s="161">
        <v>12884</v>
      </c>
      <c r="O2793" s="171">
        <f t="shared" si="172"/>
        <v>448.73999999999995</v>
      </c>
      <c r="P2793" s="13">
        <v>750</v>
      </c>
      <c r="Q2793" s="181">
        <f t="shared" si="173"/>
        <v>2920.26</v>
      </c>
    </row>
    <row r="2794" spans="1:17">
      <c r="A2794" s="5" t="s">
        <v>1679</v>
      </c>
      <c r="C2794" s="119">
        <v>958</v>
      </c>
      <c r="D2794" s="7" t="s">
        <v>1480</v>
      </c>
      <c r="F2794" s="8">
        <v>6.6660000000000004</v>
      </c>
      <c r="G2794" s="93">
        <v>6</v>
      </c>
      <c r="H2794" s="4">
        <v>13999</v>
      </c>
      <c r="I2794" s="37"/>
      <c r="J2794" s="131">
        <v>13999</v>
      </c>
      <c r="K2794" s="143">
        <f t="shared" si="171"/>
        <v>0</v>
      </c>
      <c r="L2794" s="152">
        <v>43284</v>
      </c>
      <c r="N2794" s="161">
        <v>8132</v>
      </c>
      <c r="O2794" s="171">
        <f t="shared" si="172"/>
        <v>1199.8800000000001</v>
      </c>
      <c r="P2794" s="13">
        <v>1000</v>
      </c>
      <c r="Q2794" s="181">
        <f t="shared" si="173"/>
        <v>3667.12</v>
      </c>
    </row>
    <row r="2795" spans="1:17">
      <c r="A2795" s="5" t="s">
        <v>1144</v>
      </c>
      <c r="C2795" s="123">
        <v>959</v>
      </c>
      <c r="D2795" s="7" t="s">
        <v>1810</v>
      </c>
      <c r="F2795" s="8">
        <v>0.21099999999999999</v>
      </c>
      <c r="G2795" s="93">
        <v>4</v>
      </c>
      <c r="H2795" s="4">
        <v>511</v>
      </c>
      <c r="I2795" s="66"/>
      <c r="J2795" s="131">
        <v>511</v>
      </c>
      <c r="K2795" s="143">
        <f t="shared" si="171"/>
        <v>0</v>
      </c>
      <c r="L2795" s="152">
        <v>43290</v>
      </c>
      <c r="N2795" s="161">
        <v>404</v>
      </c>
      <c r="O2795" s="171">
        <f t="shared" si="172"/>
        <v>37.979999999999997</v>
      </c>
      <c r="Q2795" s="181">
        <f t="shared" si="173"/>
        <v>69.02000000000001</v>
      </c>
    </row>
    <row r="2796" spans="1:17">
      <c r="A2796" s="5" t="s">
        <v>1679</v>
      </c>
      <c r="C2796" s="119">
        <v>960</v>
      </c>
      <c r="D2796" s="7" t="s">
        <v>1945</v>
      </c>
      <c r="F2796" s="8">
        <v>2.234</v>
      </c>
      <c r="G2796" s="93">
        <v>5</v>
      </c>
      <c r="H2796" s="4">
        <v>5562</v>
      </c>
      <c r="I2796" s="37"/>
      <c r="K2796" s="143">
        <f t="shared" si="171"/>
        <v>5562</v>
      </c>
      <c r="L2796" s="152">
        <v>43290</v>
      </c>
      <c r="N2796" s="161">
        <v>2926</v>
      </c>
      <c r="O2796" s="171">
        <f t="shared" si="172"/>
        <v>402.12</v>
      </c>
      <c r="Q2796" s="181">
        <f t="shared" si="173"/>
        <v>2233.88</v>
      </c>
    </row>
    <row r="2797" spans="1:17">
      <c r="A2797" s="5" t="s">
        <v>1679</v>
      </c>
      <c r="C2797" s="119">
        <v>961</v>
      </c>
      <c r="D2797" s="7" t="s">
        <v>1450</v>
      </c>
      <c r="F2797" s="8">
        <v>3.0419999999999998</v>
      </c>
      <c r="G2797" s="93">
        <v>10</v>
      </c>
      <c r="H2797" s="4">
        <v>9099</v>
      </c>
      <c r="I2797" s="37"/>
      <c r="K2797" s="143">
        <f t="shared" si="171"/>
        <v>9099</v>
      </c>
      <c r="L2797" s="152">
        <v>43290</v>
      </c>
      <c r="N2797" s="161">
        <v>7027</v>
      </c>
      <c r="O2797" s="171">
        <f t="shared" si="172"/>
        <v>547.55999999999995</v>
      </c>
      <c r="Q2797" s="181">
        <f t="shared" si="173"/>
        <v>1524.44</v>
      </c>
    </row>
    <row r="2798" spans="1:17">
      <c r="A2798" s="5" t="s">
        <v>1944</v>
      </c>
      <c r="B2798" s="68">
        <v>89134636084</v>
      </c>
      <c r="C2798" s="119">
        <v>962</v>
      </c>
      <c r="D2798" s="7" t="s">
        <v>550</v>
      </c>
      <c r="F2798" s="8">
        <v>1.67</v>
      </c>
      <c r="G2798" s="93">
        <v>2</v>
      </c>
      <c r="H2798" s="4">
        <v>3022</v>
      </c>
      <c r="I2798" s="66"/>
      <c r="J2798" s="131">
        <v>3022</v>
      </c>
      <c r="K2798" s="143">
        <f t="shared" si="171"/>
        <v>0</v>
      </c>
      <c r="L2798" s="152">
        <v>43290</v>
      </c>
      <c r="N2798" s="161">
        <v>2187</v>
      </c>
      <c r="O2798" s="171">
        <f t="shared" si="172"/>
        <v>300.59999999999997</v>
      </c>
      <c r="Q2798" s="181">
        <f t="shared" si="173"/>
        <v>534.40000000000009</v>
      </c>
    </row>
    <row r="2799" spans="1:17">
      <c r="A2799" s="5" t="s">
        <v>1946</v>
      </c>
      <c r="C2799" s="119">
        <v>963</v>
      </c>
      <c r="D2799" s="7" t="s">
        <v>1948</v>
      </c>
      <c r="F2799" s="8">
        <v>28.86</v>
      </c>
      <c r="G2799" s="93">
        <v>165</v>
      </c>
      <c r="H2799" s="4">
        <v>79445</v>
      </c>
      <c r="J2799" s="131">
        <v>50706</v>
      </c>
      <c r="K2799" s="143">
        <f t="shared" si="171"/>
        <v>28739</v>
      </c>
      <c r="L2799" s="152">
        <v>43291</v>
      </c>
      <c r="N2799" s="161">
        <v>58287</v>
      </c>
      <c r="O2799" s="171">
        <f t="shared" si="172"/>
        <v>5194.8</v>
      </c>
      <c r="Q2799" s="181">
        <f t="shared" si="173"/>
        <v>15963.2</v>
      </c>
    </row>
    <row r="2800" spans="1:17">
      <c r="A2800" s="5" t="s">
        <v>1947</v>
      </c>
      <c r="C2800" s="119">
        <v>964</v>
      </c>
      <c r="D2800" s="7" t="s">
        <v>1949</v>
      </c>
      <c r="F2800" s="8">
        <v>7.47</v>
      </c>
      <c r="G2800" s="93">
        <v>10</v>
      </c>
      <c r="H2800" s="4">
        <v>16588</v>
      </c>
      <c r="I2800" s="37"/>
      <c r="J2800" s="131">
        <v>16588</v>
      </c>
      <c r="K2800" s="143">
        <f t="shared" si="171"/>
        <v>0</v>
      </c>
      <c r="L2800" s="152">
        <v>43291</v>
      </c>
      <c r="N2800" s="161">
        <v>12026</v>
      </c>
      <c r="O2800" s="171">
        <f t="shared" si="172"/>
        <v>1344.6</v>
      </c>
      <c r="Q2800" s="181">
        <f t="shared" si="173"/>
        <v>3217.4</v>
      </c>
    </row>
    <row r="2801" spans="1:17">
      <c r="A2801" s="5" t="s">
        <v>987</v>
      </c>
      <c r="C2801" s="119">
        <v>965</v>
      </c>
      <c r="K2801" s="143">
        <f t="shared" si="171"/>
        <v>0</v>
      </c>
      <c r="O2801" s="171">
        <f t="shared" si="172"/>
        <v>0</v>
      </c>
      <c r="Q2801" s="181">
        <f t="shared" si="173"/>
        <v>0</v>
      </c>
    </row>
    <row r="2802" spans="1:17">
      <c r="A2802" s="5" t="s">
        <v>987</v>
      </c>
      <c r="C2802" s="119">
        <v>966</v>
      </c>
      <c r="K2802" s="143">
        <f t="shared" si="171"/>
        <v>0</v>
      </c>
      <c r="O2802" s="171">
        <f t="shared" si="172"/>
        <v>0</v>
      </c>
      <c r="Q2802" s="181">
        <f t="shared" si="173"/>
        <v>0</v>
      </c>
    </row>
    <row r="2803" spans="1:17">
      <c r="A2803" s="5" t="s">
        <v>181</v>
      </c>
      <c r="C2803" s="119">
        <v>967</v>
      </c>
      <c r="K2803" s="143">
        <f t="shared" si="171"/>
        <v>0</v>
      </c>
      <c r="O2803" s="171">
        <f t="shared" si="172"/>
        <v>0</v>
      </c>
      <c r="Q2803" s="181">
        <f t="shared" si="173"/>
        <v>0</v>
      </c>
    </row>
    <row r="2804" spans="1:17">
      <c r="A2804" s="5" t="s">
        <v>34</v>
      </c>
      <c r="C2804" s="119">
        <v>968</v>
      </c>
      <c r="D2804" s="7" t="s">
        <v>1465</v>
      </c>
      <c r="F2804" s="8">
        <v>1.4830000000000001</v>
      </c>
      <c r="G2804" s="93">
        <v>9</v>
      </c>
      <c r="H2804" s="4">
        <v>3751</v>
      </c>
      <c r="J2804" s="131">
        <v>3751</v>
      </c>
      <c r="K2804" s="143">
        <f t="shared" si="171"/>
        <v>0</v>
      </c>
      <c r="L2804" s="152">
        <v>43298</v>
      </c>
      <c r="O2804" s="171">
        <f t="shared" si="172"/>
        <v>266.94</v>
      </c>
      <c r="Q2804" s="181">
        <f t="shared" si="173"/>
        <v>3484.06</v>
      </c>
    </row>
    <row r="2805" spans="1:17">
      <c r="A2805" s="5" t="s">
        <v>34</v>
      </c>
      <c r="C2805" s="119">
        <v>969</v>
      </c>
      <c r="D2805" s="7" t="s">
        <v>723</v>
      </c>
      <c r="F2805" s="8">
        <v>1.181</v>
      </c>
      <c r="G2805" s="93">
        <v>5</v>
      </c>
      <c r="H2805" s="4">
        <v>2989</v>
      </c>
      <c r="J2805" s="131">
        <v>2989</v>
      </c>
      <c r="K2805" s="143">
        <f t="shared" si="171"/>
        <v>0</v>
      </c>
      <c r="L2805" s="152">
        <v>43298</v>
      </c>
      <c r="O2805" s="171">
        <f t="shared" si="172"/>
        <v>212.58</v>
      </c>
      <c r="Q2805" s="181">
        <f t="shared" si="173"/>
        <v>2776.42</v>
      </c>
    </row>
    <row r="2806" spans="1:17">
      <c r="A2806" s="5" t="s">
        <v>34</v>
      </c>
      <c r="C2806" s="119">
        <v>970</v>
      </c>
      <c r="D2806" s="7" t="s">
        <v>540</v>
      </c>
      <c r="F2806" s="8">
        <v>0.871</v>
      </c>
      <c r="G2806" s="93">
        <v>6</v>
      </c>
      <c r="H2806" s="4">
        <v>1986</v>
      </c>
      <c r="J2806" s="131">
        <v>1986</v>
      </c>
      <c r="K2806" s="143">
        <f t="shared" si="171"/>
        <v>0</v>
      </c>
      <c r="L2806" s="152">
        <v>43298</v>
      </c>
      <c r="O2806" s="171">
        <f t="shared" si="172"/>
        <v>156.78</v>
      </c>
      <c r="Q2806" s="181">
        <f t="shared" si="173"/>
        <v>1829.22</v>
      </c>
    </row>
    <row r="2807" spans="1:17">
      <c r="A2807" s="5" t="s">
        <v>1950</v>
      </c>
      <c r="B2807" s="68" t="s">
        <v>1951</v>
      </c>
      <c r="C2807" s="119">
        <v>971</v>
      </c>
      <c r="D2807" s="7" t="s">
        <v>1921</v>
      </c>
      <c r="F2807" s="8">
        <v>5.0259999999999998</v>
      </c>
      <c r="G2807" s="93">
        <v>19</v>
      </c>
      <c r="H2807" s="4">
        <v>13219</v>
      </c>
      <c r="J2807" s="131">
        <v>13219</v>
      </c>
      <c r="K2807" s="143">
        <f t="shared" si="171"/>
        <v>0</v>
      </c>
      <c r="L2807" s="152">
        <v>43298</v>
      </c>
      <c r="O2807" s="171">
        <f t="shared" si="172"/>
        <v>904.68</v>
      </c>
      <c r="Q2807" s="181">
        <f t="shared" si="173"/>
        <v>12314.32</v>
      </c>
    </row>
    <row r="2808" spans="1:17">
      <c r="A2808" s="5" t="s">
        <v>1950</v>
      </c>
      <c r="B2808" s="68" t="s">
        <v>1951</v>
      </c>
      <c r="C2808" s="119">
        <v>972</v>
      </c>
      <c r="D2808" s="7" t="s">
        <v>1921</v>
      </c>
      <c r="F2808" s="8">
        <v>0.85599999999999998</v>
      </c>
      <c r="G2808" s="93" t="s">
        <v>109</v>
      </c>
      <c r="H2808" s="4">
        <v>7432</v>
      </c>
      <c r="J2808" s="131">
        <v>7432</v>
      </c>
      <c r="K2808" s="143">
        <f t="shared" si="171"/>
        <v>0</v>
      </c>
      <c r="L2808" s="152">
        <v>43298</v>
      </c>
      <c r="O2808" s="171">
        <f t="shared" si="172"/>
        <v>154.07999999999998</v>
      </c>
      <c r="Q2808" s="181">
        <f t="shared" si="173"/>
        <v>7277.92</v>
      </c>
    </row>
    <row r="2809" spans="1:17">
      <c r="A2809" s="5" t="s">
        <v>1952</v>
      </c>
      <c r="B2809" s="68" t="s">
        <v>1953</v>
      </c>
      <c r="C2809" s="119">
        <v>973</v>
      </c>
      <c r="D2809" s="7" t="s">
        <v>1954</v>
      </c>
      <c r="F2809" s="8">
        <v>2.419</v>
      </c>
      <c r="G2809" s="93">
        <v>13</v>
      </c>
      <c r="H2809" s="4">
        <v>6652</v>
      </c>
      <c r="I2809" s="66"/>
      <c r="J2809" s="131">
        <v>6652</v>
      </c>
      <c r="K2809" s="143">
        <f t="shared" si="171"/>
        <v>0</v>
      </c>
      <c r="L2809" s="152">
        <v>43298</v>
      </c>
      <c r="O2809" s="171">
        <f t="shared" si="172"/>
        <v>435.42</v>
      </c>
      <c r="Q2809" s="181">
        <f t="shared" si="173"/>
        <v>6216.58</v>
      </c>
    </row>
    <row r="2810" spans="1:17">
      <c r="A2810" s="5" t="s">
        <v>724</v>
      </c>
      <c r="B2810" s="68" t="s">
        <v>1983</v>
      </c>
      <c r="C2810" s="119">
        <v>974</v>
      </c>
      <c r="D2810" s="7" t="s">
        <v>1307</v>
      </c>
      <c r="F2810" s="8">
        <v>4.7430000000000003</v>
      </c>
      <c r="G2810" s="93">
        <v>11</v>
      </c>
      <c r="H2810" s="4">
        <v>10905</v>
      </c>
      <c r="J2810" s="131">
        <v>10905</v>
      </c>
      <c r="K2810" s="143">
        <f t="shared" si="171"/>
        <v>0</v>
      </c>
      <c r="N2810" s="161">
        <v>6341</v>
      </c>
      <c r="O2810" s="171">
        <f t="shared" si="172"/>
        <v>853.74</v>
      </c>
      <c r="Q2810" s="181">
        <f t="shared" si="173"/>
        <v>3710.26</v>
      </c>
    </row>
    <row r="2811" spans="1:17">
      <c r="A2811" s="5" t="s">
        <v>1745</v>
      </c>
      <c r="C2811" s="119">
        <v>975</v>
      </c>
      <c r="D2811" s="7" t="s">
        <v>1955</v>
      </c>
      <c r="F2811" s="8">
        <v>3.3620000000000001</v>
      </c>
      <c r="G2811" s="93">
        <v>10</v>
      </c>
      <c r="H2811" s="4">
        <v>8841</v>
      </c>
      <c r="J2811" s="131">
        <v>8841</v>
      </c>
      <c r="K2811" s="143">
        <f t="shared" si="171"/>
        <v>0</v>
      </c>
      <c r="N2811" s="161">
        <v>7161</v>
      </c>
      <c r="O2811" s="171">
        <f t="shared" si="172"/>
        <v>605.16</v>
      </c>
      <c r="Q2811" s="181">
        <f t="shared" si="173"/>
        <v>1074.8400000000001</v>
      </c>
    </row>
    <row r="2812" spans="1:17">
      <c r="A2812" s="5" t="s">
        <v>1745</v>
      </c>
      <c r="C2812" s="119">
        <v>976</v>
      </c>
      <c r="D2812" s="7" t="s">
        <v>1956</v>
      </c>
      <c r="F2812" s="8">
        <v>2.2639999999999998</v>
      </c>
      <c r="G2812" s="93">
        <v>13</v>
      </c>
      <c r="H2812" s="4">
        <v>5955</v>
      </c>
      <c r="J2812" s="131">
        <v>5955</v>
      </c>
      <c r="K2812" s="143">
        <f t="shared" ref="K2812:K2875" si="174">H2812-J2812</f>
        <v>0</v>
      </c>
      <c r="N2812" s="161">
        <v>4822</v>
      </c>
      <c r="O2812" s="171">
        <f t="shared" si="172"/>
        <v>407.52</v>
      </c>
      <c r="Q2812" s="181">
        <f t="shared" si="173"/>
        <v>725.48</v>
      </c>
    </row>
    <row r="2813" spans="1:17">
      <c r="A2813" s="5" t="s">
        <v>874</v>
      </c>
      <c r="C2813" s="119">
        <v>977</v>
      </c>
      <c r="K2813" s="143">
        <f t="shared" si="174"/>
        <v>0</v>
      </c>
      <c r="O2813" s="171">
        <f t="shared" si="172"/>
        <v>0</v>
      </c>
      <c r="Q2813" s="181">
        <f t="shared" si="173"/>
        <v>0</v>
      </c>
    </row>
    <row r="2814" spans="1:17">
      <c r="A2814" s="5" t="s">
        <v>874</v>
      </c>
      <c r="C2814" s="119">
        <v>978</v>
      </c>
      <c r="K2814" s="143">
        <f t="shared" si="174"/>
        <v>0</v>
      </c>
      <c r="O2814" s="171">
        <f t="shared" si="172"/>
        <v>0</v>
      </c>
      <c r="Q2814" s="181">
        <f t="shared" si="173"/>
        <v>0</v>
      </c>
    </row>
    <row r="2815" spans="1:17">
      <c r="A2815" s="5" t="s">
        <v>1336</v>
      </c>
      <c r="B2815" s="68" t="s">
        <v>1957</v>
      </c>
      <c r="C2815" s="119">
        <v>979</v>
      </c>
      <c r="K2815" s="143">
        <f t="shared" si="174"/>
        <v>0</v>
      </c>
      <c r="O2815" s="171">
        <f t="shared" si="172"/>
        <v>0</v>
      </c>
      <c r="Q2815" s="181">
        <f t="shared" si="173"/>
        <v>0</v>
      </c>
    </row>
    <row r="2816" spans="1:17">
      <c r="A2816" s="5" t="s">
        <v>1950</v>
      </c>
      <c r="B2816" s="68" t="s">
        <v>1951</v>
      </c>
      <c r="C2816" s="119">
        <v>980</v>
      </c>
      <c r="K2816" s="143">
        <f t="shared" si="174"/>
        <v>0</v>
      </c>
      <c r="O2816" s="171">
        <f t="shared" si="172"/>
        <v>0</v>
      </c>
      <c r="Q2816" s="181">
        <f t="shared" si="173"/>
        <v>0</v>
      </c>
    </row>
    <row r="2817" spans="1:17">
      <c r="A2817" s="5" t="s">
        <v>333</v>
      </c>
      <c r="C2817" s="119">
        <v>981</v>
      </c>
      <c r="D2817" s="7" t="s">
        <v>1958</v>
      </c>
      <c r="F2817" s="8">
        <v>2.1859999999999999</v>
      </c>
      <c r="G2817" s="93">
        <v>10</v>
      </c>
      <c r="H2817" s="4">
        <v>5750</v>
      </c>
      <c r="J2817" s="131">
        <v>5750</v>
      </c>
      <c r="K2817" s="143">
        <f t="shared" si="174"/>
        <v>0</v>
      </c>
      <c r="L2817" s="152">
        <v>43307</v>
      </c>
      <c r="N2817" s="161">
        <v>4656</v>
      </c>
      <c r="O2817" s="171">
        <f t="shared" si="172"/>
        <v>393.48</v>
      </c>
      <c r="Q2817" s="181">
        <f t="shared" si="173"/>
        <v>700.52</v>
      </c>
    </row>
    <row r="2818" spans="1:17">
      <c r="A2818" s="5" t="s">
        <v>333</v>
      </c>
      <c r="C2818" s="119">
        <v>982</v>
      </c>
      <c r="D2818" s="7" t="s">
        <v>1958</v>
      </c>
      <c r="F2818" s="8">
        <v>0.90500000000000003</v>
      </c>
      <c r="G2818" s="93">
        <v>2</v>
      </c>
      <c r="H2818" s="4">
        <v>6519</v>
      </c>
      <c r="J2818" s="131">
        <v>6519</v>
      </c>
      <c r="K2818" s="143">
        <f t="shared" si="174"/>
        <v>0</v>
      </c>
      <c r="N2818" s="161">
        <v>5475</v>
      </c>
      <c r="O2818" s="171">
        <f t="shared" si="172"/>
        <v>162.9</v>
      </c>
      <c r="Q2818" s="181">
        <f t="shared" si="173"/>
        <v>881.1</v>
      </c>
    </row>
    <row r="2819" spans="1:17">
      <c r="A2819" s="5" t="s">
        <v>333</v>
      </c>
      <c r="C2819" s="119">
        <v>983</v>
      </c>
      <c r="D2819" s="7" t="s">
        <v>1659</v>
      </c>
      <c r="F2819" s="8">
        <v>0.70599999999999996</v>
      </c>
      <c r="G2819" s="93">
        <v>4</v>
      </c>
      <c r="H2819" s="4">
        <v>1857</v>
      </c>
      <c r="J2819" s="131">
        <v>1857</v>
      </c>
      <c r="K2819" s="143">
        <f t="shared" si="174"/>
        <v>0</v>
      </c>
      <c r="N2819" s="161">
        <v>1503</v>
      </c>
      <c r="O2819" s="171">
        <f t="shared" si="172"/>
        <v>127.08</v>
      </c>
      <c r="Q2819" s="181">
        <f t="shared" si="173"/>
        <v>226.92000000000002</v>
      </c>
    </row>
    <row r="2820" spans="1:17">
      <c r="A2820" s="5" t="s">
        <v>333</v>
      </c>
      <c r="C2820" s="119">
        <v>984</v>
      </c>
      <c r="D2820" s="7" t="s">
        <v>1659</v>
      </c>
      <c r="F2820" s="8">
        <v>0.501</v>
      </c>
      <c r="G2820" s="93">
        <v>1</v>
      </c>
      <c r="H2820" s="4">
        <v>4009</v>
      </c>
      <c r="J2820" s="131">
        <v>4009</v>
      </c>
      <c r="K2820" s="143">
        <f t="shared" si="174"/>
        <v>0</v>
      </c>
      <c r="N2820" s="161">
        <v>2777</v>
      </c>
      <c r="O2820" s="171">
        <f t="shared" si="172"/>
        <v>90.18</v>
      </c>
      <c r="Q2820" s="181">
        <f t="shared" si="173"/>
        <v>1141.82</v>
      </c>
    </row>
    <row r="2821" spans="1:17">
      <c r="A2821" s="5" t="s">
        <v>333</v>
      </c>
      <c r="C2821" s="119">
        <v>985</v>
      </c>
      <c r="D2821" s="7" t="s">
        <v>1810</v>
      </c>
      <c r="F2821" s="8">
        <v>4.6879999999999997</v>
      </c>
      <c r="G2821" s="93">
        <v>13</v>
      </c>
      <c r="H2821" s="4">
        <v>10923</v>
      </c>
      <c r="J2821" s="131">
        <v>10923</v>
      </c>
      <c r="K2821" s="143">
        <f t="shared" si="174"/>
        <v>0</v>
      </c>
      <c r="N2821" s="161">
        <v>8813</v>
      </c>
      <c r="O2821" s="171">
        <f t="shared" si="172"/>
        <v>843.83999999999992</v>
      </c>
      <c r="Q2821" s="181">
        <f t="shared" si="173"/>
        <v>1266.1600000000001</v>
      </c>
    </row>
    <row r="2822" spans="1:17">
      <c r="A2822" s="5" t="s">
        <v>94</v>
      </c>
      <c r="C2822" s="119">
        <v>986</v>
      </c>
      <c r="D2822" s="7" t="s">
        <v>1959</v>
      </c>
      <c r="F2822" s="8">
        <v>2.0230000000000001</v>
      </c>
      <c r="G2822" s="93">
        <v>6</v>
      </c>
      <c r="H2822" s="4">
        <v>4370</v>
      </c>
      <c r="J2822" s="131">
        <v>4370</v>
      </c>
      <c r="K2822" s="143">
        <f t="shared" si="174"/>
        <v>0</v>
      </c>
      <c r="N2822" s="161">
        <v>3257</v>
      </c>
      <c r="O2822" s="171">
        <f t="shared" si="172"/>
        <v>364.14000000000004</v>
      </c>
      <c r="Q2822" s="181">
        <f t="shared" si="173"/>
        <v>748.8599999999999</v>
      </c>
    </row>
    <row r="2823" spans="1:17">
      <c r="A2823" s="5" t="s">
        <v>94</v>
      </c>
      <c r="C2823" s="119">
        <v>987</v>
      </c>
      <c r="D2823" s="7" t="s">
        <v>1960</v>
      </c>
      <c r="F2823" s="8">
        <v>3.6680000000000001</v>
      </c>
      <c r="G2823" s="93">
        <v>18</v>
      </c>
      <c r="H2823" s="4">
        <v>7923</v>
      </c>
      <c r="J2823" s="131">
        <v>7923</v>
      </c>
      <c r="K2823" s="143">
        <f t="shared" si="174"/>
        <v>0</v>
      </c>
      <c r="N2823" s="161">
        <v>5938</v>
      </c>
      <c r="O2823" s="171">
        <f t="shared" si="172"/>
        <v>660.24</v>
      </c>
      <c r="Q2823" s="181">
        <f t="shared" si="173"/>
        <v>1324.76</v>
      </c>
    </row>
    <row r="2824" spans="1:17">
      <c r="A2824" s="5" t="s">
        <v>94</v>
      </c>
      <c r="C2824" s="119">
        <v>988</v>
      </c>
      <c r="D2824" s="7" t="s">
        <v>550</v>
      </c>
      <c r="F2824" s="8">
        <v>0.34799999999999998</v>
      </c>
      <c r="G2824" s="93">
        <v>2</v>
      </c>
      <c r="H2824" s="4">
        <v>1084</v>
      </c>
      <c r="J2824" s="131">
        <v>1084</v>
      </c>
      <c r="K2824" s="143">
        <f t="shared" si="174"/>
        <v>0</v>
      </c>
      <c r="N2824" s="161">
        <v>770</v>
      </c>
      <c r="O2824" s="171">
        <f t="shared" si="172"/>
        <v>62.639999999999993</v>
      </c>
      <c r="Q2824" s="181">
        <f t="shared" si="173"/>
        <v>251.36</v>
      </c>
    </row>
    <row r="2825" spans="1:17">
      <c r="A2825" s="5" t="s">
        <v>1961</v>
      </c>
      <c r="B2825" s="68">
        <v>89232599921</v>
      </c>
      <c r="C2825" s="119">
        <v>989</v>
      </c>
      <c r="D2825" s="7" t="s">
        <v>550</v>
      </c>
      <c r="F2825" s="8">
        <v>4.5030000000000001</v>
      </c>
      <c r="G2825" s="93">
        <v>2</v>
      </c>
      <c r="H2825" s="4">
        <v>13212</v>
      </c>
      <c r="J2825" s="131">
        <v>13212</v>
      </c>
      <c r="K2825" s="143">
        <f t="shared" si="174"/>
        <v>0</v>
      </c>
      <c r="N2825" s="161">
        <v>9951</v>
      </c>
      <c r="O2825" s="171">
        <f t="shared" si="172"/>
        <v>810.54</v>
      </c>
      <c r="Q2825" s="181">
        <f t="shared" si="173"/>
        <v>2450.46</v>
      </c>
    </row>
    <row r="2826" spans="1:17">
      <c r="A2826" s="5" t="s">
        <v>1962</v>
      </c>
      <c r="C2826" s="119">
        <v>990</v>
      </c>
      <c r="D2826" s="7" t="s">
        <v>1963</v>
      </c>
      <c r="F2826" s="8">
        <v>2.706</v>
      </c>
      <c r="G2826" s="93">
        <v>12</v>
      </c>
      <c r="H2826" s="4">
        <v>11696</v>
      </c>
      <c r="J2826" s="131">
        <v>11696</v>
      </c>
      <c r="K2826" s="143">
        <f t="shared" si="174"/>
        <v>0</v>
      </c>
      <c r="L2826" s="152">
        <v>43348</v>
      </c>
      <c r="N2826" s="161">
        <v>8700</v>
      </c>
      <c r="O2826" s="171">
        <f t="shared" si="172"/>
        <v>487.08</v>
      </c>
      <c r="Q2826" s="181">
        <f t="shared" si="173"/>
        <v>2508.92</v>
      </c>
    </row>
    <row r="2827" spans="1:17">
      <c r="A2827" s="5" t="s">
        <v>412</v>
      </c>
      <c r="C2827" s="119">
        <v>991</v>
      </c>
      <c r="D2827" s="7" t="s">
        <v>843</v>
      </c>
      <c r="F2827" s="8">
        <v>0.54</v>
      </c>
      <c r="G2827" s="93">
        <v>2</v>
      </c>
      <c r="H2827" s="4">
        <v>1166</v>
      </c>
      <c r="J2827" s="131">
        <v>1166</v>
      </c>
      <c r="K2827" s="143">
        <f t="shared" si="174"/>
        <v>0</v>
      </c>
      <c r="N2827" s="161">
        <v>870</v>
      </c>
      <c r="O2827" s="171">
        <f t="shared" si="172"/>
        <v>97.2</v>
      </c>
      <c r="Q2827" s="181">
        <f t="shared" si="173"/>
        <v>198.8</v>
      </c>
    </row>
    <row r="2828" spans="1:17">
      <c r="A2828" s="5" t="s">
        <v>874</v>
      </c>
      <c r="C2828" s="119">
        <v>992</v>
      </c>
      <c r="K2828" s="143">
        <f t="shared" si="174"/>
        <v>0</v>
      </c>
      <c r="O2828" s="171">
        <f t="shared" si="172"/>
        <v>0</v>
      </c>
      <c r="Q2828" s="181">
        <f t="shared" si="173"/>
        <v>0</v>
      </c>
    </row>
    <row r="2829" spans="1:17">
      <c r="A2829" s="5" t="s">
        <v>874</v>
      </c>
      <c r="C2829" s="119">
        <v>993</v>
      </c>
      <c r="K2829" s="143">
        <f t="shared" si="174"/>
        <v>0</v>
      </c>
      <c r="O2829" s="171">
        <f t="shared" si="172"/>
        <v>0</v>
      </c>
      <c r="Q2829" s="181">
        <f t="shared" si="173"/>
        <v>0</v>
      </c>
    </row>
    <row r="2830" spans="1:17">
      <c r="A2830" s="5" t="s">
        <v>1964</v>
      </c>
      <c r="C2830" s="119">
        <v>994</v>
      </c>
      <c r="H2830" s="4">
        <v>20768</v>
      </c>
      <c r="J2830" s="131">
        <v>20768</v>
      </c>
      <c r="K2830" s="143">
        <f t="shared" si="174"/>
        <v>0</v>
      </c>
      <c r="O2830" s="171">
        <f t="shared" si="172"/>
        <v>0</v>
      </c>
      <c r="Q2830" s="181">
        <f t="shared" si="173"/>
        <v>20768</v>
      </c>
    </row>
    <row r="2831" spans="1:17">
      <c r="A2831" s="5" t="s">
        <v>1965</v>
      </c>
      <c r="C2831" s="119">
        <v>995</v>
      </c>
      <c r="D2831" s="7" t="s">
        <v>1310</v>
      </c>
      <c r="F2831" s="8">
        <v>2.738</v>
      </c>
      <c r="G2831" s="93">
        <v>12</v>
      </c>
      <c r="H2831" s="4">
        <v>6380</v>
      </c>
      <c r="J2831" s="131">
        <v>6380</v>
      </c>
      <c r="K2831" s="143">
        <f t="shared" si="174"/>
        <v>0</v>
      </c>
      <c r="O2831" s="171">
        <f t="shared" si="172"/>
        <v>492.84</v>
      </c>
      <c r="Q2831" s="181">
        <f t="shared" si="173"/>
        <v>5887.16</v>
      </c>
    </row>
    <row r="2832" spans="1:17">
      <c r="A2832" s="5" t="s">
        <v>1965</v>
      </c>
      <c r="C2832" s="119">
        <v>996</v>
      </c>
      <c r="D2832" s="7" t="s">
        <v>1436</v>
      </c>
      <c r="F2832" s="8">
        <v>2.29</v>
      </c>
      <c r="G2832" s="93">
        <v>2</v>
      </c>
      <c r="H2832" s="4">
        <v>4545</v>
      </c>
      <c r="J2832" s="131">
        <v>4545</v>
      </c>
      <c r="K2832" s="143">
        <f t="shared" si="174"/>
        <v>0</v>
      </c>
      <c r="O2832" s="171">
        <f t="shared" si="172"/>
        <v>412.2</v>
      </c>
      <c r="Q2832" s="181">
        <f t="shared" si="173"/>
        <v>4132.8</v>
      </c>
    </row>
    <row r="2833" spans="1:17">
      <c r="A2833" s="5" t="s">
        <v>333</v>
      </c>
      <c r="C2833" s="119">
        <v>997</v>
      </c>
      <c r="D2833" s="7" t="s">
        <v>1949</v>
      </c>
      <c r="F2833" s="8">
        <v>4.774</v>
      </c>
      <c r="G2833" s="93">
        <v>24</v>
      </c>
      <c r="H2833" s="4">
        <v>21412</v>
      </c>
      <c r="J2833" s="131">
        <v>21412</v>
      </c>
      <c r="K2833" s="143">
        <f t="shared" si="174"/>
        <v>0</v>
      </c>
      <c r="L2833" s="152">
        <v>43318</v>
      </c>
      <c r="N2833" s="161">
        <v>16335</v>
      </c>
      <c r="O2833" s="171">
        <f t="shared" si="172"/>
        <v>859.32</v>
      </c>
      <c r="Q2833" s="181">
        <f t="shared" si="173"/>
        <v>4217.68</v>
      </c>
    </row>
    <row r="2834" spans="1:17">
      <c r="A2834" s="5" t="s">
        <v>333</v>
      </c>
      <c r="C2834" s="119">
        <v>998</v>
      </c>
      <c r="D2834" s="7" t="s">
        <v>1949</v>
      </c>
      <c r="F2834" s="8">
        <v>0.127</v>
      </c>
      <c r="G2834" s="93">
        <v>2</v>
      </c>
      <c r="H2834" s="4">
        <v>2500</v>
      </c>
      <c r="J2834" s="131">
        <v>2500</v>
      </c>
      <c r="K2834" s="143">
        <f t="shared" si="174"/>
        <v>0</v>
      </c>
      <c r="L2834" s="152">
        <v>43318</v>
      </c>
      <c r="N2834" s="161">
        <v>1500</v>
      </c>
      <c r="O2834" s="171">
        <f t="shared" si="172"/>
        <v>22.86</v>
      </c>
      <c r="Q2834" s="181">
        <f t="shared" si="173"/>
        <v>977.14</v>
      </c>
    </row>
    <row r="2835" spans="1:17">
      <c r="A2835" s="5" t="s">
        <v>1966</v>
      </c>
      <c r="C2835" s="119">
        <v>999</v>
      </c>
      <c r="D2835" s="7" t="s">
        <v>1968</v>
      </c>
      <c r="F2835" s="8">
        <v>3.9249999999999998</v>
      </c>
      <c r="G2835" s="93">
        <v>10</v>
      </c>
      <c r="H2835" s="4">
        <v>7104</v>
      </c>
      <c r="J2835" s="131">
        <v>7104</v>
      </c>
      <c r="K2835" s="143">
        <f t="shared" si="174"/>
        <v>0</v>
      </c>
      <c r="L2835" s="152">
        <v>43318</v>
      </c>
      <c r="N2835" s="161">
        <v>5142</v>
      </c>
      <c r="O2835" s="171">
        <f t="shared" si="172"/>
        <v>706.5</v>
      </c>
      <c r="Q2835" s="181">
        <f t="shared" si="173"/>
        <v>1255.5</v>
      </c>
    </row>
    <row r="2836" spans="1:17">
      <c r="A2836" s="5" t="s">
        <v>1966</v>
      </c>
      <c r="C2836" s="119">
        <v>1000</v>
      </c>
      <c r="D2836" s="7" t="s">
        <v>1968</v>
      </c>
      <c r="F2836" s="8">
        <v>2.855</v>
      </c>
      <c r="G2836" s="93">
        <v>2</v>
      </c>
      <c r="H2836" s="4">
        <v>4026</v>
      </c>
      <c r="J2836" s="131">
        <v>4026</v>
      </c>
      <c r="K2836" s="143">
        <f t="shared" si="174"/>
        <v>0</v>
      </c>
      <c r="L2836" s="152">
        <v>43318</v>
      </c>
      <c r="N2836" s="161">
        <v>2598</v>
      </c>
      <c r="O2836" s="171">
        <f t="shared" si="172"/>
        <v>513.9</v>
      </c>
      <c r="Q2836" s="181">
        <f t="shared" si="173"/>
        <v>914.1</v>
      </c>
    </row>
    <row r="2837" spans="1:17">
      <c r="A2837" s="5" t="s">
        <v>1966</v>
      </c>
      <c r="C2837" s="119">
        <v>1001</v>
      </c>
      <c r="D2837" s="7" t="s">
        <v>1968</v>
      </c>
      <c r="F2837" s="8">
        <v>4.0949999999999998</v>
      </c>
      <c r="G2837" s="93">
        <v>8</v>
      </c>
      <c r="H2837" s="4">
        <v>7411</v>
      </c>
      <c r="J2837" s="131">
        <v>7411</v>
      </c>
      <c r="K2837" s="143">
        <f t="shared" si="174"/>
        <v>0</v>
      </c>
      <c r="L2837" s="152">
        <v>43318</v>
      </c>
      <c r="N2837" s="161">
        <v>5364</v>
      </c>
      <c r="O2837" s="171">
        <f t="shared" si="172"/>
        <v>737.09999999999991</v>
      </c>
      <c r="Q2837" s="181">
        <f t="shared" si="173"/>
        <v>1309.9000000000001</v>
      </c>
    </row>
    <row r="2838" spans="1:17">
      <c r="A2838" s="5" t="s">
        <v>1966</v>
      </c>
      <c r="C2838" s="119">
        <v>1002</v>
      </c>
      <c r="D2838" s="7" t="s">
        <v>1969</v>
      </c>
      <c r="F2838" s="8">
        <v>3.4569999999999999</v>
      </c>
      <c r="G2838" s="93">
        <v>5</v>
      </c>
      <c r="H2838" s="4">
        <v>6257</v>
      </c>
      <c r="J2838" s="131">
        <v>6257</v>
      </c>
      <c r="K2838" s="143">
        <f t="shared" si="174"/>
        <v>0</v>
      </c>
      <c r="L2838" s="152">
        <v>43318</v>
      </c>
      <c r="N2838" s="161">
        <v>4528</v>
      </c>
      <c r="O2838" s="171">
        <f t="shared" si="172"/>
        <v>622.26</v>
      </c>
      <c r="Q2838" s="181">
        <f t="shared" si="173"/>
        <v>1106.74</v>
      </c>
    </row>
    <row r="2839" spans="1:17">
      <c r="A2839" s="5" t="s">
        <v>1966</v>
      </c>
      <c r="C2839" s="119">
        <v>1003</v>
      </c>
      <c r="D2839" s="7" t="s">
        <v>1969</v>
      </c>
      <c r="F2839" s="8">
        <v>7.4029999999999996</v>
      </c>
      <c r="G2839" s="93">
        <v>17</v>
      </c>
      <c r="H2839" s="4">
        <v>16899</v>
      </c>
      <c r="J2839" s="131">
        <v>16899</v>
      </c>
      <c r="K2839" s="143">
        <f t="shared" si="174"/>
        <v>0</v>
      </c>
      <c r="L2839" s="152">
        <v>43318</v>
      </c>
      <c r="N2839" s="161">
        <v>12447</v>
      </c>
      <c r="O2839" s="171">
        <f t="shared" si="172"/>
        <v>1332.54</v>
      </c>
      <c r="Q2839" s="181">
        <f t="shared" si="173"/>
        <v>3119.46</v>
      </c>
    </row>
    <row r="2840" spans="1:17">
      <c r="A2840" s="5" t="s">
        <v>1967</v>
      </c>
      <c r="C2840" s="119">
        <v>1004</v>
      </c>
      <c r="D2840" s="7" t="s">
        <v>939</v>
      </c>
      <c r="F2840" s="8">
        <v>5.0990000000000002</v>
      </c>
      <c r="G2840" s="93">
        <v>16</v>
      </c>
      <c r="H2840" s="4">
        <v>9229</v>
      </c>
      <c r="I2840" s="37"/>
      <c r="J2840" s="131">
        <v>9229</v>
      </c>
      <c r="K2840" s="143">
        <f t="shared" si="174"/>
        <v>0</v>
      </c>
      <c r="L2840" s="152">
        <v>43318</v>
      </c>
      <c r="N2840" s="161">
        <v>6680</v>
      </c>
      <c r="O2840" s="171">
        <f t="shared" si="172"/>
        <v>917.82</v>
      </c>
      <c r="Q2840" s="181">
        <f t="shared" si="173"/>
        <v>1631.1799999999998</v>
      </c>
    </row>
    <row r="2841" spans="1:17">
      <c r="A2841" s="5" t="s">
        <v>1967</v>
      </c>
      <c r="C2841" s="119">
        <v>1005</v>
      </c>
      <c r="D2841" s="7" t="s">
        <v>1970</v>
      </c>
      <c r="F2841" s="8">
        <v>1.4510000000000001</v>
      </c>
      <c r="G2841" s="93">
        <v>5</v>
      </c>
      <c r="H2841" s="4">
        <v>2626</v>
      </c>
      <c r="I2841" s="37"/>
      <c r="J2841" s="131">
        <v>2626</v>
      </c>
      <c r="K2841" s="143">
        <f t="shared" si="174"/>
        <v>0</v>
      </c>
      <c r="L2841" s="152">
        <v>43318</v>
      </c>
      <c r="N2841" s="161">
        <v>1900</v>
      </c>
      <c r="O2841" s="171">
        <f t="shared" si="172"/>
        <v>261.18</v>
      </c>
      <c r="Q2841" s="181">
        <f t="shared" si="173"/>
        <v>464.82</v>
      </c>
    </row>
    <row r="2842" spans="1:17">
      <c r="A2842" s="5" t="s">
        <v>412</v>
      </c>
      <c r="B2842" s="68" t="s">
        <v>1250</v>
      </c>
      <c r="C2842" s="119">
        <v>1006</v>
      </c>
      <c r="D2842" s="7" t="s">
        <v>1777</v>
      </c>
      <c r="F2842" s="8">
        <v>0.42799999999999999</v>
      </c>
      <c r="G2842" s="93">
        <v>1</v>
      </c>
      <c r="H2842" s="4">
        <v>1018</v>
      </c>
      <c r="J2842" s="131">
        <v>1018</v>
      </c>
      <c r="K2842" s="143">
        <f t="shared" si="174"/>
        <v>0</v>
      </c>
      <c r="L2842" s="152">
        <v>43318</v>
      </c>
      <c r="N2842" s="161">
        <v>868</v>
      </c>
      <c r="O2842" s="171">
        <f t="shared" si="172"/>
        <v>77.039999999999992</v>
      </c>
      <c r="Q2842" s="181">
        <f t="shared" si="173"/>
        <v>72.960000000000008</v>
      </c>
    </row>
    <row r="2843" spans="1:17">
      <c r="A2843" s="5" t="s">
        <v>181</v>
      </c>
      <c r="C2843" s="119">
        <v>1007</v>
      </c>
      <c r="D2843" s="7" t="s">
        <v>1221</v>
      </c>
      <c r="F2843" s="8">
        <v>0.64900000000000002</v>
      </c>
      <c r="G2843" s="93">
        <v>4</v>
      </c>
      <c r="H2843" s="4">
        <v>400</v>
      </c>
      <c r="J2843" s="131">
        <v>400</v>
      </c>
      <c r="K2843" s="143">
        <f t="shared" si="174"/>
        <v>0</v>
      </c>
      <c r="L2843" s="152">
        <v>43320</v>
      </c>
      <c r="N2843" s="161">
        <v>850</v>
      </c>
      <c r="O2843" s="171">
        <f t="shared" si="172"/>
        <v>116.82000000000001</v>
      </c>
      <c r="Q2843" s="181">
        <f t="shared" si="173"/>
        <v>-566.82000000000005</v>
      </c>
    </row>
    <row r="2844" spans="1:17">
      <c r="A2844" s="5" t="s">
        <v>1529</v>
      </c>
      <c r="C2844" s="119">
        <v>1008</v>
      </c>
      <c r="D2844" s="7" t="s">
        <v>1885</v>
      </c>
      <c r="F2844" s="8">
        <v>6.68</v>
      </c>
      <c r="G2844" s="93">
        <v>30</v>
      </c>
      <c r="H2844" s="4">
        <v>27500</v>
      </c>
      <c r="J2844" s="131">
        <v>27500</v>
      </c>
      <c r="K2844" s="143">
        <f t="shared" si="174"/>
        <v>0</v>
      </c>
      <c r="L2844" s="152">
        <v>43320</v>
      </c>
      <c r="N2844" s="161">
        <v>10440</v>
      </c>
      <c r="O2844" s="171">
        <f t="shared" si="172"/>
        <v>1202.3999999999999</v>
      </c>
      <c r="Q2844" s="181">
        <f t="shared" si="173"/>
        <v>15857.6</v>
      </c>
    </row>
    <row r="2845" spans="1:17">
      <c r="A2845" s="5" t="s">
        <v>890</v>
      </c>
      <c r="C2845" s="119">
        <v>1009</v>
      </c>
      <c r="D2845" s="7" t="s">
        <v>1971</v>
      </c>
      <c r="F2845" s="8">
        <v>3.8519999999999999</v>
      </c>
      <c r="G2845" s="93">
        <v>16</v>
      </c>
      <c r="H2845" s="4">
        <v>11093</v>
      </c>
      <c r="I2845" s="48"/>
      <c r="J2845" s="131">
        <v>11093</v>
      </c>
      <c r="K2845" s="143">
        <f t="shared" si="174"/>
        <v>0</v>
      </c>
      <c r="L2845" s="152">
        <v>43320</v>
      </c>
      <c r="N2845" s="161">
        <v>9167</v>
      </c>
      <c r="O2845" s="171">
        <f t="shared" ref="O2845:O2908" si="175">F2845*180</f>
        <v>693.36</v>
      </c>
      <c r="Q2845" s="181">
        <f t="shared" ref="Q2845:Q2908" si="176">SUM(H2845-N2845-O2845-P2845)</f>
        <v>1232.6399999999999</v>
      </c>
    </row>
    <row r="2846" spans="1:17">
      <c r="A2846" s="5" t="s">
        <v>1966</v>
      </c>
      <c r="C2846" s="119">
        <v>10</v>
      </c>
      <c r="D2846" s="7" t="s">
        <v>1972</v>
      </c>
      <c r="F2846" s="8">
        <v>8.984</v>
      </c>
      <c r="G2846" s="93">
        <v>19</v>
      </c>
      <c r="H2846" s="4">
        <v>16261</v>
      </c>
      <c r="J2846" s="131">
        <v>16261</v>
      </c>
      <c r="K2846" s="143">
        <f t="shared" si="174"/>
        <v>0</v>
      </c>
      <c r="L2846" s="152">
        <v>43326</v>
      </c>
      <c r="N2846" s="161">
        <v>11770</v>
      </c>
      <c r="O2846" s="171">
        <f t="shared" si="175"/>
        <v>1617.12</v>
      </c>
      <c r="Q2846" s="181">
        <f t="shared" si="176"/>
        <v>2873.88</v>
      </c>
    </row>
    <row r="2847" spans="1:17">
      <c r="A2847" s="5" t="s">
        <v>1973</v>
      </c>
      <c r="B2847" s="68" t="s">
        <v>1974</v>
      </c>
      <c r="C2847" s="119">
        <v>11</v>
      </c>
      <c r="D2847" s="7" t="s">
        <v>1975</v>
      </c>
      <c r="F2847" s="8">
        <v>0.92100000000000004</v>
      </c>
      <c r="G2847" s="93">
        <v>4</v>
      </c>
      <c r="H2847" s="4">
        <v>3593</v>
      </c>
      <c r="J2847" s="131">
        <v>3593</v>
      </c>
      <c r="K2847" s="143">
        <f t="shared" si="174"/>
        <v>0</v>
      </c>
      <c r="L2847" s="152">
        <v>43326</v>
      </c>
      <c r="N2847" s="161">
        <v>2191</v>
      </c>
      <c r="O2847" s="171">
        <f t="shared" si="175"/>
        <v>165.78</v>
      </c>
      <c r="Q2847" s="181">
        <f t="shared" si="176"/>
        <v>1236.22</v>
      </c>
    </row>
    <row r="2848" spans="1:17">
      <c r="A2848" s="5" t="s">
        <v>879</v>
      </c>
      <c r="C2848" s="119">
        <v>12</v>
      </c>
      <c r="D2848" s="7" t="s">
        <v>733</v>
      </c>
      <c r="F2848" s="8">
        <v>2.456</v>
      </c>
      <c r="G2848" s="93">
        <v>14</v>
      </c>
      <c r="H2848" s="4">
        <v>6668</v>
      </c>
      <c r="J2848" s="131">
        <v>6668</v>
      </c>
      <c r="K2848" s="143">
        <f t="shared" si="174"/>
        <v>0</v>
      </c>
      <c r="L2848" s="152">
        <v>43326</v>
      </c>
      <c r="N2848" s="161">
        <v>4182</v>
      </c>
      <c r="O2848" s="171">
        <f t="shared" si="175"/>
        <v>442.08</v>
      </c>
      <c r="Q2848" s="181">
        <f t="shared" si="176"/>
        <v>2043.92</v>
      </c>
    </row>
    <row r="2849" spans="1:17">
      <c r="A2849" s="5" t="s">
        <v>34</v>
      </c>
      <c r="C2849" s="119">
        <v>13</v>
      </c>
      <c r="D2849" s="7" t="s">
        <v>1976</v>
      </c>
      <c r="F2849" s="8">
        <v>1.629</v>
      </c>
      <c r="G2849" s="93">
        <v>9</v>
      </c>
      <c r="H2849" s="4">
        <v>3601</v>
      </c>
      <c r="J2849" s="131">
        <v>3601</v>
      </c>
      <c r="K2849" s="143">
        <f t="shared" si="174"/>
        <v>0</v>
      </c>
      <c r="L2849" s="152">
        <v>43326</v>
      </c>
      <c r="N2849" s="161">
        <v>2134</v>
      </c>
      <c r="O2849" s="171">
        <f t="shared" si="175"/>
        <v>293.22000000000003</v>
      </c>
      <c r="Q2849" s="181">
        <f t="shared" si="176"/>
        <v>1173.78</v>
      </c>
    </row>
    <row r="2850" spans="1:17">
      <c r="A2850" s="5" t="s">
        <v>34</v>
      </c>
      <c r="C2850" s="119">
        <v>14</v>
      </c>
      <c r="D2850" s="7" t="s">
        <v>939</v>
      </c>
      <c r="F2850" s="8">
        <v>2.29</v>
      </c>
      <c r="G2850" s="93">
        <v>8</v>
      </c>
      <c r="H2850" s="4">
        <v>5060</v>
      </c>
      <c r="J2850" s="131">
        <v>5060</v>
      </c>
      <c r="K2850" s="143">
        <f t="shared" si="174"/>
        <v>0</v>
      </c>
      <c r="L2850" s="152">
        <v>43326</v>
      </c>
      <c r="N2850" s="161">
        <v>3000</v>
      </c>
      <c r="O2850" s="171">
        <f t="shared" si="175"/>
        <v>412.2</v>
      </c>
      <c r="Q2850" s="181">
        <f t="shared" si="176"/>
        <v>1647.8</v>
      </c>
    </row>
    <row r="2851" spans="1:17">
      <c r="A2851" s="5" t="s">
        <v>1336</v>
      </c>
      <c r="C2851" s="119">
        <v>15</v>
      </c>
      <c r="D2851" s="7" t="s">
        <v>1977</v>
      </c>
      <c r="F2851" s="8">
        <v>0.2</v>
      </c>
      <c r="G2851" s="93">
        <v>1</v>
      </c>
      <c r="H2851" s="4">
        <v>362</v>
      </c>
      <c r="J2851" s="131">
        <v>362</v>
      </c>
      <c r="K2851" s="143">
        <f t="shared" si="174"/>
        <v>0</v>
      </c>
      <c r="L2851" s="152">
        <v>43326</v>
      </c>
      <c r="N2851" s="161">
        <v>262</v>
      </c>
      <c r="O2851" s="171">
        <f t="shared" si="175"/>
        <v>36</v>
      </c>
      <c r="Q2851" s="181">
        <f t="shared" si="176"/>
        <v>64</v>
      </c>
    </row>
    <row r="2852" spans="1:17">
      <c r="A2852" s="5" t="s">
        <v>94</v>
      </c>
      <c r="C2852" s="119">
        <v>16</v>
      </c>
      <c r="D2852" s="7">
        <v>754854</v>
      </c>
      <c r="F2852" s="8">
        <v>0.38400000000000001</v>
      </c>
      <c r="G2852" s="93">
        <v>1</v>
      </c>
      <c r="K2852" s="143">
        <f t="shared" si="174"/>
        <v>0</v>
      </c>
      <c r="L2852" s="152">
        <v>43326</v>
      </c>
      <c r="N2852" s="161">
        <v>1125</v>
      </c>
      <c r="O2852" s="171">
        <f t="shared" si="175"/>
        <v>69.12</v>
      </c>
      <c r="Q2852" s="181">
        <f t="shared" si="176"/>
        <v>-1194.1199999999999</v>
      </c>
    </row>
    <row r="2853" spans="1:17">
      <c r="A2853" s="5" t="s">
        <v>1679</v>
      </c>
      <c r="B2853" s="215" t="s">
        <v>1328</v>
      </c>
      <c r="C2853" s="119">
        <v>17</v>
      </c>
      <c r="D2853" s="7" t="s">
        <v>1480</v>
      </c>
      <c r="F2853" s="8">
        <v>0.91500000000000004</v>
      </c>
      <c r="G2853" s="93">
        <v>6</v>
      </c>
      <c r="H2853" s="4">
        <v>2160</v>
      </c>
      <c r="I2853" s="37"/>
      <c r="J2853" s="131">
        <v>2160</v>
      </c>
      <c r="K2853" s="143">
        <f t="shared" si="174"/>
        <v>0</v>
      </c>
      <c r="L2853" s="152">
        <v>43328</v>
      </c>
      <c r="N2853" s="161">
        <v>1473</v>
      </c>
      <c r="O2853" s="171">
        <f t="shared" si="175"/>
        <v>164.70000000000002</v>
      </c>
      <c r="P2853" s="13">
        <v>250</v>
      </c>
      <c r="Q2853" s="181">
        <f t="shared" si="176"/>
        <v>272.29999999999995</v>
      </c>
    </row>
    <row r="2854" spans="1:17">
      <c r="A2854" s="5" t="s">
        <v>874</v>
      </c>
      <c r="C2854" s="119">
        <v>18</v>
      </c>
      <c r="D2854" s="7" t="s">
        <v>650</v>
      </c>
      <c r="F2854" s="8">
        <v>0.42399999999999999</v>
      </c>
      <c r="G2854" s="93">
        <v>2</v>
      </c>
      <c r="H2854" s="4">
        <v>1017</v>
      </c>
      <c r="J2854" s="131">
        <v>1017</v>
      </c>
      <c r="K2854" s="143">
        <f t="shared" si="174"/>
        <v>0</v>
      </c>
      <c r="L2854" s="152">
        <v>43334</v>
      </c>
      <c r="N2854" s="161">
        <v>597</v>
      </c>
      <c r="O2854" s="171">
        <f t="shared" si="175"/>
        <v>76.319999999999993</v>
      </c>
      <c r="Q2854" s="181">
        <f t="shared" si="176"/>
        <v>343.68</v>
      </c>
    </row>
    <row r="2855" spans="1:17">
      <c r="A2855" s="5" t="s">
        <v>874</v>
      </c>
      <c r="C2855" s="119">
        <v>19</v>
      </c>
      <c r="D2855" s="7" t="s">
        <v>1978</v>
      </c>
      <c r="F2855" s="8">
        <v>0.42399999999999999</v>
      </c>
      <c r="G2855" s="93">
        <v>2</v>
      </c>
      <c r="H2855" s="4">
        <v>767</v>
      </c>
      <c r="J2855" s="131">
        <v>767</v>
      </c>
      <c r="K2855" s="143">
        <f t="shared" si="174"/>
        <v>0</v>
      </c>
      <c r="L2855" s="152">
        <v>43334</v>
      </c>
      <c r="N2855" s="161">
        <v>597</v>
      </c>
      <c r="O2855" s="171">
        <f t="shared" si="175"/>
        <v>76.319999999999993</v>
      </c>
      <c r="Q2855" s="181">
        <f t="shared" si="176"/>
        <v>93.68</v>
      </c>
    </row>
    <row r="2856" spans="1:17">
      <c r="A2856" s="5" t="s">
        <v>874</v>
      </c>
      <c r="C2856" s="119">
        <v>20</v>
      </c>
      <c r="D2856" s="7" t="s">
        <v>540</v>
      </c>
      <c r="F2856" s="8">
        <v>0.27800000000000002</v>
      </c>
      <c r="G2856" s="93">
        <v>1</v>
      </c>
      <c r="H2856" s="4">
        <v>2123</v>
      </c>
      <c r="I2856" s="37"/>
      <c r="J2856" s="131">
        <v>2123</v>
      </c>
      <c r="K2856" s="143">
        <f t="shared" si="174"/>
        <v>0</v>
      </c>
      <c r="L2856" s="152">
        <v>43328</v>
      </c>
      <c r="N2856" s="161">
        <v>1592</v>
      </c>
      <c r="O2856" s="171">
        <f t="shared" si="175"/>
        <v>50.040000000000006</v>
      </c>
      <c r="P2856" s="13">
        <v>250</v>
      </c>
      <c r="Q2856" s="181">
        <f t="shared" si="176"/>
        <v>230.95999999999998</v>
      </c>
    </row>
    <row r="2857" spans="1:17">
      <c r="A2857" s="5" t="s">
        <v>874</v>
      </c>
      <c r="C2857" s="119">
        <v>21</v>
      </c>
      <c r="D2857" s="7" t="s">
        <v>1911</v>
      </c>
      <c r="F2857" s="8">
        <v>1.7549999999999999</v>
      </c>
      <c r="G2857" s="93">
        <v>7</v>
      </c>
      <c r="H2857" s="4">
        <v>4527</v>
      </c>
      <c r="I2857" s="37"/>
      <c r="J2857" s="131">
        <v>4527</v>
      </c>
      <c r="K2857" s="143">
        <f t="shared" si="174"/>
        <v>0</v>
      </c>
      <c r="L2857" s="152">
        <v>43328</v>
      </c>
      <c r="N2857" s="161">
        <v>3299</v>
      </c>
      <c r="O2857" s="171">
        <f t="shared" si="175"/>
        <v>315.89999999999998</v>
      </c>
      <c r="P2857" s="13">
        <v>250</v>
      </c>
      <c r="Q2857" s="181">
        <f t="shared" si="176"/>
        <v>662.1</v>
      </c>
    </row>
    <row r="2858" spans="1:17">
      <c r="A2858" s="5" t="s">
        <v>874</v>
      </c>
      <c r="C2858" s="119">
        <v>22</v>
      </c>
      <c r="D2858" s="7" t="s">
        <v>540</v>
      </c>
      <c r="F2858" s="8">
        <v>2.52</v>
      </c>
      <c r="G2858" s="93">
        <v>7</v>
      </c>
      <c r="H2858" s="4">
        <v>6347</v>
      </c>
      <c r="J2858" s="131">
        <v>6347</v>
      </c>
      <c r="K2858" s="143">
        <f t="shared" si="174"/>
        <v>0</v>
      </c>
      <c r="L2858" s="152">
        <v>43328</v>
      </c>
      <c r="N2858" s="161">
        <v>4738</v>
      </c>
      <c r="O2858" s="171">
        <f t="shared" si="175"/>
        <v>453.6</v>
      </c>
      <c r="P2858" s="13">
        <v>250</v>
      </c>
      <c r="Q2858" s="181">
        <f t="shared" si="176"/>
        <v>905.40000000000009</v>
      </c>
    </row>
    <row r="2859" spans="1:17">
      <c r="A2859" s="5" t="s">
        <v>1020</v>
      </c>
      <c r="C2859" s="119">
        <v>23</v>
      </c>
      <c r="D2859" s="7">
        <v>8337</v>
      </c>
      <c r="F2859" s="8">
        <v>1.454</v>
      </c>
      <c r="G2859" s="93">
        <v>9</v>
      </c>
      <c r="H2859" s="4">
        <v>2631</v>
      </c>
      <c r="J2859" s="131">
        <v>2631</v>
      </c>
      <c r="K2859" s="143">
        <f t="shared" si="174"/>
        <v>0</v>
      </c>
      <c r="L2859" s="152">
        <v>43328</v>
      </c>
      <c r="N2859" s="161">
        <v>1904</v>
      </c>
      <c r="O2859" s="171">
        <f t="shared" si="175"/>
        <v>261.71999999999997</v>
      </c>
      <c r="Q2859" s="181">
        <f t="shared" si="176"/>
        <v>465.28000000000003</v>
      </c>
    </row>
    <row r="2860" spans="1:17">
      <c r="A2860" s="5" t="s">
        <v>890</v>
      </c>
      <c r="C2860" s="119">
        <v>24</v>
      </c>
      <c r="D2860" s="7" t="s">
        <v>630</v>
      </c>
      <c r="F2860" s="8">
        <v>1.635</v>
      </c>
      <c r="G2860" s="93">
        <v>4</v>
      </c>
      <c r="H2860" s="4">
        <v>4512</v>
      </c>
      <c r="I2860" s="66"/>
      <c r="J2860" s="131">
        <v>4512</v>
      </c>
      <c r="K2860" s="143">
        <f t="shared" si="174"/>
        <v>0</v>
      </c>
      <c r="L2860" s="152">
        <v>43340</v>
      </c>
      <c r="N2860" s="161">
        <v>3613</v>
      </c>
      <c r="O2860" s="171">
        <f t="shared" si="175"/>
        <v>294.3</v>
      </c>
      <c r="Q2860" s="181">
        <f t="shared" si="176"/>
        <v>604.70000000000005</v>
      </c>
    </row>
    <row r="2861" spans="1:17">
      <c r="A2861" s="5" t="s">
        <v>890</v>
      </c>
      <c r="C2861" s="119">
        <v>25</v>
      </c>
      <c r="D2861" s="7" t="s">
        <v>1762</v>
      </c>
      <c r="F2861" s="8">
        <v>0.73099999999999998</v>
      </c>
      <c r="G2861" s="93">
        <v>4</v>
      </c>
      <c r="H2861" s="4">
        <v>2380</v>
      </c>
      <c r="I2861" s="66"/>
      <c r="J2861" s="131">
        <v>2380</v>
      </c>
      <c r="K2861" s="143">
        <f t="shared" si="174"/>
        <v>0</v>
      </c>
      <c r="L2861" s="152">
        <v>43334</v>
      </c>
      <c r="N2861" s="161">
        <v>1447</v>
      </c>
      <c r="O2861" s="171">
        <f t="shared" si="175"/>
        <v>131.57999999999998</v>
      </c>
      <c r="Q2861" s="181">
        <f t="shared" si="176"/>
        <v>801.42000000000007</v>
      </c>
    </row>
    <row r="2862" spans="1:17">
      <c r="A2862" s="5" t="s">
        <v>1679</v>
      </c>
      <c r="B2862" s="215" t="s">
        <v>1328</v>
      </c>
      <c r="C2862" s="119">
        <v>26</v>
      </c>
      <c r="D2862" s="7" t="s">
        <v>1423</v>
      </c>
      <c r="F2862" s="8">
        <v>1.87</v>
      </c>
      <c r="G2862" s="93">
        <v>11</v>
      </c>
      <c r="H2862" s="4">
        <v>5787</v>
      </c>
      <c r="I2862" s="37"/>
      <c r="J2862" s="131">
        <v>5787</v>
      </c>
      <c r="K2862" s="143">
        <f t="shared" si="174"/>
        <v>0</v>
      </c>
      <c r="L2862" s="152">
        <v>43334</v>
      </c>
      <c r="N2862" s="161">
        <v>4638</v>
      </c>
      <c r="O2862" s="171">
        <f t="shared" si="175"/>
        <v>336.6</v>
      </c>
      <c r="P2862" s="13">
        <v>250</v>
      </c>
      <c r="Q2862" s="181">
        <f t="shared" si="176"/>
        <v>562.4</v>
      </c>
    </row>
    <row r="2863" spans="1:17">
      <c r="A2863" s="5" t="s">
        <v>1909</v>
      </c>
      <c r="C2863" s="119">
        <v>27</v>
      </c>
      <c r="D2863" s="7" t="s">
        <v>1949</v>
      </c>
      <c r="F2863" s="8">
        <v>0.36</v>
      </c>
      <c r="G2863" s="93">
        <v>1</v>
      </c>
      <c r="H2863" s="4">
        <v>778</v>
      </c>
      <c r="I2863" s="37"/>
      <c r="J2863" s="131">
        <v>778</v>
      </c>
      <c r="K2863" s="143">
        <f t="shared" si="174"/>
        <v>0</v>
      </c>
      <c r="L2863" s="152">
        <v>43334</v>
      </c>
      <c r="O2863" s="171">
        <f t="shared" si="175"/>
        <v>64.8</v>
      </c>
      <c r="Q2863" s="181">
        <f t="shared" si="176"/>
        <v>713.2</v>
      </c>
    </row>
    <row r="2864" spans="1:17">
      <c r="A2864" s="5" t="s">
        <v>1909</v>
      </c>
      <c r="C2864" s="119">
        <v>28</v>
      </c>
      <c r="D2864" s="7" t="s">
        <v>1704</v>
      </c>
      <c r="F2864" s="8">
        <v>0.72199999999999998</v>
      </c>
      <c r="G2864" s="93">
        <v>2</v>
      </c>
      <c r="H2864" s="4">
        <v>1707</v>
      </c>
      <c r="I2864" s="37"/>
      <c r="J2864" s="131">
        <v>1707</v>
      </c>
      <c r="K2864" s="143">
        <f t="shared" si="174"/>
        <v>0</v>
      </c>
      <c r="L2864" s="152">
        <v>43334</v>
      </c>
      <c r="N2864" s="161">
        <v>1018</v>
      </c>
      <c r="O2864" s="171">
        <f t="shared" si="175"/>
        <v>129.96</v>
      </c>
      <c r="P2864" s="13">
        <v>250</v>
      </c>
      <c r="Q2864" s="181">
        <f t="shared" si="176"/>
        <v>309.03999999999996</v>
      </c>
    </row>
    <row r="2865" spans="1:17">
      <c r="A2865" s="60" t="s">
        <v>874</v>
      </c>
      <c r="C2865" s="119">
        <v>29</v>
      </c>
      <c r="D2865" s="7" t="s">
        <v>1824</v>
      </c>
      <c r="F2865" s="8">
        <v>2.3330000000000002</v>
      </c>
      <c r="G2865" s="93">
        <v>12</v>
      </c>
      <c r="H2865" s="4">
        <v>7902</v>
      </c>
      <c r="J2865" s="131">
        <v>7902</v>
      </c>
      <c r="K2865" s="143">
        <f t="shared" si="174"/>
        <v>0</v>
      </c>
      <c r="L2865" s="152">
        <v>43334</v>
      </c>
      <c r="N2865" s="161">
        <v>6719</v>
      </c>
      <c r="O2865" s="171">
        <f t="shared" si="175"/>
        <v>419.94000000000005</v>
      </c>
      <c r="P2865" s="13">
        <v>250</v>
      </c>
      <c r="Q2865" s="181">
        <f t="shared" si="176"/>
        <v>513.05999999999995</v>
      </c>
    </row>
    <row r="2866" spans="1:17">
      <c r="A2866" s="60" t="s">
        <v>874</v>
      </c>
      <c r="C2866" s="119">
        <v>30</v>
      </c>
      <c r="D2866" s="7" t="s">
        <v>1859</v>
      </c>
      <c r="F2866" s="8">
        <v>1.91</v>
      </c>
      <c r="G2866" s="93">
        <v>11</v>
      </c>
      <c r="H2866" s="4">
        <v>6515</v>
      </c>
      <c r="J2866" s="131">
        <v>6515</v>
      </c>
      <c r="K2866" s="143">
        <f t="shared" si="174"/>
        <v>0</v>
      </c>
      <c r="L2866" s="152">
        <v>43334</v>
      </c>
      <c r="N2866" s="161">
        <v>5500</v>
      </c>
      <c r="O2866" s="171">
        <f t="shared" si="175"/>
        <v>343.8</v>
      </c>
      <c r="P2866" s="13">
        <v>250</v>
      </c>
      <c r="Q2866" s="181">
        <f t="shared" si="176"/>
        <v>421.20000000000005</v>
      </c>
    </row>
    <row r="2867" spans="1:17">
      <c r="A2867" s="60" t="s">
        <v>874</v>
      </c>
      <c r="C2867" s="119">
        <v>31</v>
      </c>
      <c r="D2867" s="7" t="s">
        <v>1080</v>
      </c>
      <c r="F2867" s="8">
        <v>7.9859999999999998</v>
      </c>
      <c r="G2867" s="93">
        <v>35</v>
      </c>
      <c r="H2867" s="4">
        <v>50993</v>
      </c>
      <c r="J2867" s="131">
        <v>50993</v>
      </c>
      <c r="K2867" s="143">
        <f t="shared" si="174"/>
        <v>0</v>
      </c>
      <c r="L2867" s="152">
        <v>43334</v>
      </c>
      <c r="N2867" s="161">
        <v>42354</v>
      </c>
      <c r="O2867" s="171">
        <f t="shared" si="175"/>
        <v>1437.48</v>
      </c>
      <c r="P2867" s="13">
        <v>1000</v>
      </c>
      <c r="Q2867" s="181">
        <f t="shared" si="176"/>
        <v>6201.52</v>
      </c>
    </row>
    <row r="2868" spans="1:17">
      <c r="A2868" s="60" t="s">
        <v>874</v>
      </c>
      <c r="C2868" s="119">
        <v>32</v>
      </c>
      <c r="D2868" s="7" t="s">
        <v>1221</v>
      </c>
      <c r="F2868" s="8">
        <v>1.4159999999999999</v>
      </c>
      <c r="G2868" s="93">
        <v>7</v>
      </c>
      <c r="H2868" s="4">
        <v>2812</v>
      </c>
      <c r="J2868" s="131">
        <v>2812</v>
      </c>
      <c r="K2868" s="143">
        <f t="shared" si="174"/>
        <v>0</v>
      </c>
      <c r="L2868" s="152">
        <v>43334</v>
      </c>
      <c r="N2868" s="161">
        <v>2096</v>
      </c>
      <c r="O2868" s="171">
        <f t="shared" si="175"/>
        <v>254.88</v>
      </c>
      <c r="P2868" s="13">
        <v>250</v>
      </c>
      <c r="Q2868" s="181">
        <f t="shared" si="176"/>
        <v>211.12</v>
      </c>
    </row>
    <row r="2869" spans="1:17">
      <c r="A2869" s="60" t="s">
        <v>874</v>
      </c>
      <c r="C2869" s="119">
        <v>33</v>
      </c>
      <c r="D2869" s="7" t="s">
        <v>939</v>
      </c>
      <c r="F2869" s="8">
        <v>1.087</v>
      </c>
      <c r="G2869" s="93">
        <v>5</v>
      </c>
      <c r="H2869" s="4">
        <v>2218</v>
      </c>
      <c r="J2869" s="131">
        <v>2218</v>
      </c>
      <c r="K2869" s="143">
        <f t="shared" si="174"/>
        <v>0</v>
      </c>
      <c r="L2869" s="152">
        <v>43334</v>
      </c>
      <c r="N2869" s="161">
        <v>1532</v>
      </c>
      <c r="O2869" s="171">
        <f t="shared" si="175"/>
        <v>195.66</v>
      </c>
      <c r="P2869" s="13">
        <v>250</v>
      </c>
      <c r="Q2869" s="181">
        <f t="shared" si="176"/>
        <v>240.34000000000003</v>
      </c>
    </row>
    <row r="2870" spans="1:17">
      <c r="A2870" s="5" t="s">
        <v>94</v>
      </c>
      <c r="C2870" s="119">
        <v>34</v>
      </c>
      <c r="D2870" s="7" t="s">
        <v>1979</v>
      </c>
      <c r="F2870" s="8">
        <v>0.29499999999999998</v>
      </c>
      <c r="H2870" s="4">
        <v>800</v>
      </c>
      <c r="J2870" s="131">
        <v>800</v>
      </c>
      <c r="K2870" s="143">
        <f t="shared" si="174"/>
        <v>0</v>
      </c>
      <c r="L2870" s="152">
        <v>43334</v>
      </c>
      <c r="N2870" s="161">
        <v>504</v>
      </c>
      <c r="O2870" s="171">
        <f t="shared" si="175"/>
        <v>53.099999999999994</v>
      </c>
      <c r="Q2870" s="181">
        <f t="shared" si="176"/>
        <v>242.9</v>
      </c>
    </row>
    <row r="2871" spans="1:17">
      <c r="A2871" s="5" t="s">
        <v>1966</v>
      </c>
      <c r="B2871" s="68">
        <v>89059521984</v>
      </c>
      <c r="C2871" s="119">
        <v>35</v>
      </c>
      <c r="D2871" s="7" t="s">
        <v>1698</v>
      </c>
      <c r="F2871" s="8">
        <v>6.6150000000000002</v>
      </c>
      <c r="G2871" s="93">
        <v>24</v>
      </c>
      <c r="H2871" s="4">
        <v>15414</v>
      </c>
      <c r="J2871" s="131">
        <v>15414</v>
      </c>
      <c r="K2871" s="143">
        <f t="shared" si="174"/>
        <v>0</v>
      </c>
      <c r="L2871" s="152">
        <v>43340</v>
      </c>
      <c r="N2871" s="161">
        <v>12767</v>
      </c>
      <c r="O2871" s="171">
        <f t="shared" si="175"/>
        <v>1190.7</v>
      </c>
      <c r="Q2871" s="181">
        <f t="shared" si="176"/>
        <v>1456.3</v>
      </c>
    </row>
    <row r="2872" spans="1:17">
      <c r="A2872" s="5" t="s">
        <v>1966</v>
      </c>
      <c r="B2872" s="68">
        <v>89059521984</v>
      </c>
      <c r="C2872" s="119">
        <v>36</v>
      </c>
      <c r="D2872" s="7" t="s">
        <v>644</v>
      </c>
      <c r="F2872" s="8">
        <v>2.52</v>
      </c>
      <c r="G2872" s="93">
        <v>9</v>
      </c>
      <c r="H2872" s="4">
        <v>5873</v>
      </c>
      <c r="J2872" s="131">
        <v>5873</v>
      </c>
      <c r="K2872" s="143">
        <f t="shared" si="174"/>
        <v>0</v>
      </c>
      <c r="L2872" s="152">
        <v>43340</v>
      </c>
      <c r="N2872" s="161">
        <v>4864</v>
      </c>
      <c r="O2872" s="171">
        <f t="shared" si="175"/>
        <v>453.6</v>
      </c>
      <c r="Q2872" s="181">
        <f t="shared" si="176"/>
        <v>555.4</v>
      </c>
    </row>
    <row r="2873" spans="1:17">
      <c r="A2873" s="5" t="s">
        <v>987</v>
      </c>
      <c r="C2873" s="119">
        <v>37</v>
      </c>
      <c r="D2873" s="7" t="s">
        <v>1603</v>
      </c>
      <c r="F2873" s="8">
        <v>1.583</v>
      </c>
      <c r="G2873" s="93">
        <v>6</v>
      </c>
      <c r="H2873" s="4">
        <v>2866</v>
      </c>
      <c r="I2873" s="37"/>
      <c r="J2873" s="131">
        <v>2866</v>
      </c>
      <c r="K2873" s="143">
        <f t="shared" si="174"/>
        <v>0</v>
      </c>
      <c r="L2873" s="152">
        <v>43340</v>
      </c>
      <c r="N2873" s="161">
        <v>2232</v>
      </c>
      <c r="O2873" s="171">
        <f t="shared" si="175"/>
        <v>284.94</v>
      </c>
      <c r="Q2873" s="181">
        <f t="shared" si="176"/>
        <v>349.06</v>
      </c>
    </row>
    <row r="2874" spans="1:17">
      <c r="A2874" s="5" t="s">
        <v>987</v>
      </c>
      <c r="C2874" s="119">
        <v>38</v>
      </c>
      <c r="D2874" s="7" t="s">
        <v>1732</v>
      </c>
      <c r="F2874" s="8">
        <v>1.597</v>
      </c>
      <c r="G2874" s="93">
        <v>12</v>
      </c>
      <c r="H2874" s="4">
        <v>3720</v>
      </c>
      <c r="I2874" s="37"/>
      <c r="J2874" s="131">
        <v>3720</v>
      </c>
      <c r="K2874" s="143">
        <f t="shared" si="174"/>
        <v>0</v>
      </c>
      <c r="L2874" s="152">
        <v>43340</v>
      </c>
      <c r="N2874" s="161">
        <v>3082</v>
      </c>
      <c r="O2874" s="171">
        <f t="shared" si="175"/>
        <v>287.45999999999998</v>
      </c>
      <c r="Q2874" s="181">
        <f t="shared" si="176"/>
        <v>350.54</v>
      </c>
    </row>
    <row r="2875" spans="1:17">
      <c r="A2875" s="5" t="s">
        <v>987</v>
      </c>
      <c r="C2875" s="119">
        <v>39</v>
      </c>
      <c r="D2875" s="7" t="s">
        <v>1006</v>
      </c>
      <c r="F2875" s="8">
        <v>1.373</v>
      </c>
      <c r="G2875" s="93">
        <v>7</v>
      </c>
      <c r="H2875" s="4">
        <v>2966</v>
      </c>
      <c r="I2875" s="37"/>
      <c r="J2875" s="131">
        <v>2966</v>
      </c>
      <c r="K2875" s="143">
        <f t="shared" si="174"/>
        <v>0</v>
      </c>
      <c r="L2875" s="152">
        <v>43340</v>
      </c>
      <c r="N2875" s="161">
        <v>2348</v>
      </c>
      <c r="O2875" s="171">
        <f t="shared" si="175"/>
        <v>247.14</v>
      </c>
      <c r="Q2875" s="181">
        <f t="shared" si="176"/>
        <v>370.86</v>
      </c>
    </row>
    <row r="2876" spans="1:17">
      <c r="A2876" s="5" t="s">
        <v>987</v>
      </c>
      <c r="C2876" s="119">
        <v>40</v>
      </c>
      <c r="D2876" s="7" t="s">
        <v>1980</v>
      </c>
      <c r="F2876" s="8">
        <v>2.2679999999999998</v>
      </c>
      <c r="G2876" s="93">
        <v>8</v>
      </c>
      <c r="H2876" s="4">
        <v>4945</v>
      </c>
      <c r="I2876" s="37"/>
      <c r="J2876" s="131">
        <v>4945</v>
      </c>
      <c r="K2876" s="143">
        <f t="shared" ref="K2876:K2939" si="177">H2876-J2876</f>
        <v>0</v>
      </c>
      <c r="L2876" s="152">
        <v>43340</v>
      </c>
      <c r="N2876" s="161">
        <v>3878</v>
      </c>
      <c r="O2876" s="171">
        <f t="shared" si="175"/>
        <v>408.23999999999995</v>
      </c>
      <c r="Q2876" s="181">
        <f t="shared" si="176"/>
        <v>658.76</v>
      </c>
    </row>
    <row r="2877" spans="1:17">
      <c r="A2877" s="5" t="s">
        <v>1679</v>
      </c>
      <c r="C2877" s="119">
        <v>41</v>
      </c>
      <c r="D2877" s="7" t="s">
        <v>550</v>
      </c>
      <c r="F2877" s="8">
        <v>10.416</v>
      </c>
      <c r="G2877" s="93">
        <v>17</v>
      </c>
      <c r="H2877" s="4">
        <v>22653</v>
      </c>
      <c r="I2877" s="37"/>
      <c r="J2877" s="131">
        <v>22653</v>
      </c>
      <c r="K2877" s="143">
        <f t="shared" si="177"/>
        <v>0</v>
      </c>
      <c r="L2877" s="152">
        <v>43340</v>
      </c>
      <c r="N2877" s="161">
        <v>14687</v>
      </c>
      <c r="O2877" s="171">
        <f t="shared" si="175"/>
        <v>1874.88</v>
      </c>
      <c r="P2877" s="13">
        <v>1250</v>
      </c>
      <c r="Q2877" s="181">
        <f t="shared" si="176"/>
        <v>4841.12</v>
      </c>
    </row>
    <row r="2878" spans="1:17">
      <c r="A2878" s="5" t="s">
        <v>94</v>
      </c>
      <c r="C2878" s="119">
        <v>42</v>
      </c>
      <c r="D2878" s="7" t="s">
        <v>1917</v>
      </c>
      <c r="F2878" s="8">
        <v>4.2119999999999997</v>
      </c>
      <c r="G2878" s="93">
        <v>17</v>
      </c>
      <c r="H2878" s="4">
        <v>14025</v>
      </c>
      <c r="J2878" s="131">
        <v>14025</v>
      </c>
      <c r="K2878" s="143">
        <f t="shared" si="177"/>
        <v>0</v>
      </c>
      <c r="L2878" s="152">
        <v>43340</v>
      </c>
      <c r="N2878" s="161">
        <v>11919</v>
      </c>
      <c r="O2878" s="171">
        <f t="shared" si="175"/>
        <v>758.16</v>
      </c>
      <c r="Q2878" s="181">
        <f t="shared" si="176"/>
        <v>1347.8400000000001</v>
      </c>
    </row>
    <row r="2879" spans="1:17">
      <c r="A2879" s="5" t="s">
        <v>1336</v>
      </c>
      <c r="C2879" s="119">
        <v>43</v>
      </c>
      <c r="D2879" s="7" t="s">
        <v>1982</v>
      </c>
      <c r="F2879" s="8">
        <v>2.077</v>
      </c>
      <c r="G2879" s="93">
        <v>8</v>
      </c>
      <c r="H2879" s="4">
        <v>5661</v>
      </c>
      <c r="J2879" s="131">
        <v>5000</v>
      </c>
      <c r="K2879" s="143">
        <f t="shared" si="177"/>
        <v>661</v>
      </c>
      <c r="L2879" s="152">
        <v>43340</v>
      </c>
      <c r="N2879" s="161">
        <v>4631</v>
      </c>
      <c r="O2879" s="171">
        <f t="shared" si="175"/>
        <v>373.86</v>
      </c>
      <c r="Q2879" s="181">
        <f t="shared" si="176"/>
        <v>656.14</v>
      </c>
    </row>
    <row r="2880" spans="1:17">
      <c r="A2880" s="5" t="s">
        <v>1749</v>
      </c>
      <c r="B2880" s="68" t="s">
        <v>1981</v>
      </c>
      <c r="C2880" s="119">
        <v>44</v>
      </c>
      <c r="D2880" s="7" t="s">
        <v>1358</v>
      </c>
      <c r="F2880" s="8">
        <v>0.69</v>
      </c>
      <c r="G2880" s="93">
        <v>12</v>
      </c>
      <c r="H2880" s="4">
        <v>3000</v>
      </c>
      <c r="J2880" s="131">
        <v>3000</v>
      </c>
      <c r="K2880" s="143">
        <f t="shared" si="177"/>
        <v>0</v>
      </c>
      <c r="L2880" s="152">
        <v>43340</v>
      </c>
      <c r="N2880" s="161">
        <v>1180</v>
      </c>
      <c r="O2880" s="171">
        <f t="shared" si="175"/>
        <v>124.19999999999999</v>
      </c>
      <c r="Q2880" s="181">
        <f t="shared" si="176"/>
        <v>1695.8</v>
      </c>
    </row>
    <row r="2881" spans="1:17">
      <c r="A2881" s="5" t="s">
        <v>1679</v>
      </c>
      <c r="B2881" s="219"/>
      <c r="C2881" s="119">
        <v>45</v>
      </c>
      <c r="D2881" s="7" t="s">
        <v>1029</v>
      </c>
      <c r="F2881" s="8">
        <v>5.4939999999999998</v>
      </c>
      <c r="G2881" s="93">
        <v>17</v>
      </c>
      <c r="H2881" s="4">
        <v>13416</v>
      </c>
      <c r="I2881" s="37"/>
      <c r="J2881" s="131">
        <v>13416</v>
      </c>
      <c r="K2881" s="143">
        <f t="shared" si="177"/>
        <v>0</v>
      </c>
      <c r="L2881" s="152">
        <v>43342</v>
      </c>
      <c r="N2881" s="161">
        <v>9395</v>
      </c>
      <c r="O2881" s="171">
        <f t="shared" si="175"/>
        <v>988.92</v>
      </c>
      <c r="P2881" s="13">
        <v>500</v>
      </c>
      <c r="Q2881" s="181">
        <f t="shared" si="176"/>
        <v>2532.08</v>
      </c>
    </row>
    <row r="2882" spans="1:17">
      <c r="A2882" s="5" t="s">
        <v>1214</v>
      </c>
      <c r="B2882" s="220" t="s">
        <v>1987</v>
      </c>
      <c r="C2882" s="119">
        <v>46</v>
      </c>
      <c r="D2882" s="7" t="s">
        <v>1985</v>
      </c>
      <c r="F2882" s="8">
        <v>0.495</v>
      </c>
      <c r="G2882" s="93">
        <v>2</v>
      </c>
      <c r="H2882" s="4">
        <v>1736</v>
      </c>
      <c r="I2882" s="66"/>
      <c r="J2882" s="131">
        <v>1736</v>
      </c>
      <c r="K2882" s="143">
        <f t="shared" si="177"/>
        <v>0</v>
      </c>
      <c r="L2882" s="152">
        <v>43342</v>
      </c>
      <c r="N2882" s="161">
        <v>1500</v>
      </c>
      <c r="O2882" s="171">
        <f t="shared" si="175"/>
        <v>89.1</v>
      </c>
      <c r="Q2882" s="181">
        <f t="shared" si="176"/>
        <v>146.9</v>
      </c>
    </row>
    <row r="2883" spans="1:17">
      <c r="A2883" s="5" t="s">
        <v>1984</v>
      </c>
      <c r="B2883" s="68" t="s">
        <v>1983</v>
      </c>
      <c r="C2883" s="119">
        <v>47</v>
      </c>
      <c r="D2883" s="7" t="s">
        <v>1986</v>
      </c>
      <c r="F2883" s="8">
        <v>0.32500000000000001</v>
      </c>
      <c r="G2883" s="93">
        <v>2</v>
      </c>
      <c r="H2883" s="4">
        <v>588</v>
      </c>
      <c r="J2883" s="131">
        <v>588</v>
      </c>
      <c r="K2883" s="143">
        <f t="shared" si="177"/>
        <v>0</v>
      </c>
      <c r="L2883" s="152">
        <v>43342</v>
      </c>
      <c r="N2883" s="161">
        <v>458</v>
      </c>
      <c r="O2883" s="171">
        <f t="shared" si="175"/>
        <v>58.5</v>
      </c>
      <c r="Q2883" s="181">
        <f t="shared" si="176"/>
        <v>71.5</v>
      </c>
    </row>
    <row r="2884" spans="1:17">
      <c r="A2884" s="5" t="s">
        <v>890</v>
      </c>
      <c r="C2884" s="119">
        <v>48</v>
      </c>
      <c r="D2884" s="57" t="s">
        <v>1988</v>
      </c>
      <c r="F2884" s="8">
        <v>2.3210000000000002</v>
      </c>
      <c r="G2884" s="93">
        <v>5</v>
      </c>
      <c r="H2884" s="4">
        <v>5014</v>
      </c>
      <c r="I2884" s="66"/>
      <c r="J2884" s="131">
        <v>5014</v>
      </c>
      <c r="K2884" s="143">
        <f t="shared" si="177"/>
        <v>0</v>
      </c>
      <c r="L2884" s="152">
        <v>43346</v>
      </c>
      <c r="N2884" s="161">
        <v>3968</v>
      </c>
      <c r="O2884" s="171">
        <f t="shared" si="175"/>
        <v>417.78000000000003</v>
      </c>
      <c r="Q2884" s="181">
        <f t="shared" si="176"/>
        <v>628.22</v>
      </c>
    </row>
    <row r="2885" spans="1:17">
      <c r="A2885" s="5" t="s">
        <v>890</v>
      </c>
      <c r="C2885" s="119">
        <v>49</v>
      </c>
      <c r="D2885" s="57" t="s">
        <v>1989</v>
      </c>
      <c r="F2885" s="8">
        <v>2.9540000000000002</v>
      </c>
      <c r="G2885" s="93">
        <v>11</v>
      </c>
      <c r="H2885" s="4">
        <v>8507</v>
      </c>
      <c r="I2885" s="66"/>
      <c r="J2885" s="131">
        <v>8507</v>
      </c>
      <c r="K2885" s="143">
        <f t="shared" si="177"/>
        <v>0</v>
      </c>
      <c r="L2885" s="152">
        <v>43346</v>
      </c>
      <c r="N2885" s="161">
        <v>7112</v>
      </c>
      <c r="O2885" s="171">
        <f t="shared" si="175"/>
        <v>531.72</v>
      </c>
      <c r="Q2885" s="181">
        <f t="shared" si="176"/>
        <v>863.28</v>
      </c>
    </row>
    <row r="2886" spans="1:17">
      <c r="A2886" s="5" t="s">
        <v>94</v>
      </c>
      <c r="C2886" s="119">
        <v>50</v>
      </c>
      <c r="D2886" s="7" t="s">
        <v>1991</v>
      </c>
      <c r="F2886" s="8">
        <v>5.3609999999999998</v>
      </c>
      <c r="G2886" s="93">
        <v>15</v>
      </c>
      <c r="H2886" s="4">
        <v>11579</v>
      </c>
      <c r="I2886" s="35"/>
      <c r="K2886" s="143">
        <f t="shared" si="177"/>
        <v>11579</v>
      </c>
      <c r="L2886" s="152">
        <v>43346</v>
      </c>
      <c r="N2886" s="161">
        <v>9167</v>
      </c>
      <c r="O2886" s="171">
        <f t="shared" si="175"/>
        <v>964.9799999999999</v>
      </c>
      <c r="Q2886" s="181">
        <f t="shared" si="176"/>
        <v>1447.02</v>
      </c>
    </row>
    <row r="2887" spans="1:17">
      <c r="A2887" s="60" t="s">
        <v>874</v>
      </c>
      <c r="C2887" s="119">
        <v>51</v>
      </c>
      <c r="D2887" s="7" t="s">
        <v>1165</v>
      </c>
      <c r="F2887" s="8">
        <v>0.95099999999999996</v>
      </c>
      <c r="G2887" s="93">
        <v>7</v>
      </c>
      <c r="H2887" s="4">
        <v>2055</v>
      </c>
      <c r="I2887" s="37"/>
      <c r="J2887" s="131">
        <v>2055</v>
      </c>
      <c r="K2887" s="143">
        <f t="shared" si="177"/>
        <v>0</v>
      </c>
      <c r="L2887" s="152">
        <v>43347</v>
      </c>
      <c r="N2887" s="161">
        <v>1626</v>
      </c>
      <c r="O2887" s="171">
        <f t="shared" si="175"/>
        <v>171.17999999999998</v>
      </c>
      <c r="Q2887" s="181">
        <f t="shared" si="176"/>
        <v>257.82000000000005</v>
      </c>
    </row>
    <row r="2888" spans="1:17">
      <c r="A2888" s="60" t="s">
        <v>874</v>
      </c>
      <c r="C2888" s="119">
        <v>52</v>
      </c>
      <c r="D2888" s="7" t="s">
        <v>1165</v>
      </c>
      <c r="F2888" s="8">
        <v>0.874</v>
      </c>
      <c r="G2888" s="93">
        <v>5</v>
      </c>
      <c r="H2888" s="4">
        <v>1887</v>
      </c>
      <c r="I2888" s="37"/>
      <c r="J2888" s="131">
        <v>1887</v>
      </c>
      <c r="K2888" s="143">
        <f t="shared" si="177"/>
        <v>0</v>
      </c>
      <c r="L2888" s="152">
        <v>43347</v>
      </c>
      <c r="N2888" s="161">
        <v>1495</v>
      </c>
      <c r="O2888" s="171">
        <f t="shared" si="175"/>
        <v>157.32</v>
      </c>
      <c r="Q2888" s="181">
        <f t="shared" si="176"/>
        <v>234.68</v>
      </c>
    </row>
    <row r="2889" spans="1:17">
      <c r="A2889" s="60" t="s">
        <v>874</v>
      </c>
      <c r="C2889" s="119">
        <v>53</v>
      </c>
      <c r="D2889" s="7" t="s">
        <v>1990</v>
      </c>
      <c r="F2889" s="8">
        <v>1.865</v>
      </c>
      <c r="G2889" s="93">
        <v>10</v>
      </c>
      <c r="H2889" s="4">
        <v>4029</v>
      </c>
      <c r="I2889" s="37"/>
      <c r="J2889" s="131">
        <v>4029</v>
      </c>
      <c r="K2889" s="143">
        <f t="shared" si="177"/>
        <v>0</v>
      </c>
      <c r="L2889" s="152">
        <v>43347</v>
      </c>
      <c r="N2889" s="161">
        <v>3190</v>
      </c>
      <c r="O2889" s="171">
        <f t="shared" si="175"/>
        <v>335.7</v>
      </c>
      <c r="Q2889" s="181">
        <f t="shared" si="176"/>
        <v>503.3</v>
      </c>
    </row>
    <row r="2890" spans="1:17">
      <c r="A2890" s="5" t="s">
        <v>1992</v>
      </c>
      <c r="B2890" s="68">
        <v>89134512193</v>
      </c>
      <c r="C2890" s="119">
        <v>54</v>
      </c>
      <c r="D2890" s="7" t="s">
        <v>1993</v>
      </c>
      <c r="F2890" s="8">
        <v>2.9249999999999998</v>
      </c>
      <c r="G2890" s="93">
        <v>12</v>
      </c>
      <c r="H2890" s="4">
        <v>8424</v>
      </c>
      <c r="I2890" s="66"/>
      <c r="J2890" s="131">
        <v>8424</v>
      </c>
      <c r="K2890" s="143">
        <f t="shared" si="177"/>
        <v>0</v>
      </c>
      <c r="L2890" s="152">
        <v>43348</v>
      </c>
      <c r="N2890" s="161">
        <v>7254</v>
      </c>
      <c r="O2890" s="171">
        <f t="shared" si="175"/>
        <v>526.5</v>
      </c>
      <c r="Q2890" s="181">
        <f t="shared" si="176"/>
        <v>643.5</v>
      </c>
    </row>
    <row r="2891" spans="1:17">
      <c r="A2891" s="5" t="s">
        <v>34</v>
      </c>
      <c r="C2891" s="119">
        <v>55</v>
      </c>
      <c r="D2891" s="7" t="s">
        <v>2016</v>
      </c>
      <c r="F2891" s="8">
        <v>0.65800000000000003</v>
      </c>
      <c r="G2891" s="93">
        <v>3</v>
      </c>
      <c r="H2891" s="4">
        <v>1455</v>
      </c>
      <c r="J2891" s="131">
        <v>1455</v>
      </c>
      <c r="K2891" s="143">
        <f t="shared" si="177"/>
        <v>0</v>
      </c>
      <c r="L2891" s="152">
        <v>43348</v>
      </c>
      <c r="N2891" s="161">
        <v>1257</v>
      </c>
      <c r="O2891" s="171">
        <f t="shared" si="175"/>
        <v>118.44000000000001</v>
      </c>
      <c r="Q2891" s="181">
        <f t="shared" si="176"/>
        <v>79.559999999999988</v>
      </c>
    </row>
    <row r="2892" spans="1:17">
      <c r="A2892" s="5" t="s">
        <v>1679</v>
      </c>
      <c r="C2892" s="119">
        <v>56</v>
      </c>
      <c r="D2892" s="7" t="s">
        <v>1273</v>
      </c>
      <c r="F2892" s="8">
        <v>0.82099999999999995</v>
      </c>
      <c r="G2892" s="93">
        <v>11</v>
      </c>
      <c r="H2892" s="4">
        <v>11910</v>
      </c>
      <c r="I2892" s="37"/>
      <c r="J2892" s="131">
        <v>11910</v>
      </c>
      <c r="K2892" s="143">
        <f t="shared" si="177"/>
        <v>0</v>
      </c>
      <c r="L2892" s="152">
        <v>43349</v>
      </c>
      <c r="N2892" s="161">
        <v>8160</v>
      </c>
      <c r="O2892" s="171">
        <f t="shared" si="175"/>
        <v>147.78</v>
      </c>
      <c r="Q2892" s="181">
        <f t="shared" si="176"/>
        <v>3602.22</v>
      </c>
    </row>
    <row r="2893" spans="1:17">
      <c r="A2893" s="5" t="s">
        <v>987</v>
      </c>
      <c r="C2893" s="119">
        <v>57</v>
      </c>
      <c r="D2893" s="7" t="s">
        <v>1603</v>
      </c>
      <c r="F2893" s="8">
        <v>0.14399999999999999</v>
      </c>
      <c r="G2893" s="93">
        <v>1</v>
      </c>
      <c r="H2893" s="4">
        <v>543</v>
      </c>
      <c r="I2893" s="66"/>
      <c r="J2893" s="131">
        <v>543</v>
      </c>
      <c r="K2893" s="143">
        <f t="shared" si="177"/>
        <v>0</v>
      </c>
      <c r="L2893" s="152">
        <v>43349</v>
      </c>
      <c r="N2893" s="161">
        <v>282</v>
      </c>
      <c r="O2893" s="171">
        <f t="shared" si="175"/>
        <v>25.919999999999998</v>
      </c>
      <c r="Q2893" s="181">
        <f t="shared" si="176"/>
        <v>235.08</v>
      </c>
    </row>
    <row r="2894" spans="1:17">
      <c r="A2894" s="5" t="s">
        <v>94</v>
      </c>
      <c r="C2894" s="119">
        <v>58</v>
      </c>
      <c r="D2894" s="7" t="s">
        <v>1934</v>
      </c>
      <c r="F2894" s="8">
        <v>0.34399999999999997</v>
      </c>
      <c r="G2894" s="93">
        <v>2</v>
      </c>
      <c r="K2894" s="143">
        <f t="shared" si="177"/>
        <v>0</v>
      </c>
      <c r="L2894" s="152">
        <v>43349</v>
      </c>
      <c r="N2894" s="161">
        <v>973</v>
      </c>
      <c r="O2894" s="171">
        <f t="shared" si="175"/>
        <v>61.919999999999995</v>
      </c>
      <c r="Q2894" s="181">
        <f t="shared" si="176"/>
        <v>-1034.92</v>
      </c>
    </row>
    <row r="2895" spans="1:17">
      <c r="A2895" s="5" t="s">
        <v>987</v>
      </c>
      <c r="C2895" s="119">
        <v>59</v>
      </c>
      <c r="D2895" s="7" t="s">
        <v>1732</v>
      </c>
      <c r="E2895" s="7" t="s">
        <v>2018</v>
      </c>
      <c r="F2895" s="8">
        <v>6.6000000000000003E-2</v>
      </c>
      <c r="G2895" s="93">
        <v>1</v>
      </c>
      <c r="H2895" s="4">
        <v>699</v>
      </c>
      <c r="I2895" s="66"/>
      <c r="J2895" s="131">
        <v>699</v>
      </c>
      <c r="K2895" s="143">
        <f t="shared" si="177"/>
        <v>0</v>
      </c>
      <c r="L2895" s="152">
        <v>43350</v>
      </c>
      <c r="N2895" s="161">
        <v>386</v>
      </c>
      <c r="O2895" s="171">
        <f t="shared" si="175"/>
        <v>11.88</v>
      </c>
      <c r="Q2895" s="181">
        <f t="shared" si="176"/>
        <v>301.12</v>
      </c>
    </row>
    <row r="2896" spans="1:17">
      <c r="A2896" s="5" t="s">
        <v>1679</v>
      </c>
      <c r="C2896" s="119">
        <v>60</v>
      </c>
      <c r="D2896" s="7" t="s">
        <v>2019</v>
      </c>
      <c r="E2896" s="7" t="s">
        <v>2020</v>
      </c>
      <c r="F2896" s="8">
        <v>2.5350000000000001</v>
      </c>
      <c r="G2896" s="93">
        <v>10</v>
      </c>
      <c r="H2896" s="4">
        <v>8174</v>
      </c>
      <c r="I2896" s="37"/>
      <c r="J2896" s="131">
        <v>8174</v>
      </c>
      <c r="K2896" s="143">
        <f t="shared" si="177"/>
        <v>0</v>
      </c>
      <c r="L2896" s="152">
        <v>43350</v>
      </c>
      <c r="N2896" s="161">
        <v>5804</v>
      </c>
      <c r="O2896" s="171">
        <f t="shared" si="175"/>
        <v>456.3</v>
      </c>
      <c r="Q2896" s="181">
        <f t="shared" si="176"/>
        <v>1913.7</v>
      </c>
    </row>
    <row r="2897" spans="1:17">
      <c r="A2897" s="5" t="s">
        <v>94</v>
      </c>
      <c r="C2897" s="119">
        <v>61</v>
      </c>
      <c r="D2897" s="7" t="s">
        <v>1991</v>
      </c>
      <c r="E2897" s="7" t="s">
        <v>2018</v>
      </c>
      <c r="F2897" s="8">
        <v>0.90600000000000003</v>
      </c>
      <c r="G2897" s="93">
        <v>2</v>
      </c>
      <c r="H2897" s="4">
        <v>1957</v>
      </c>
      <c r="K2897" s="143">
        <f t="shared" si="177"/>
        <v>1957</v>
      </c>
      <c r="L2897" s="152">
        <v>43354</v>
      </c>
      <c r="N2897" s="161">
        <v>1595</v>
      </c>
      <c r="O2897" s="171">
        <f t="shared" si="175"/>
        <v>163.08000000000001</v>
      </c>
      <c r="Q2897" s="181">
        <f t="shared" si="176"/>
        <v>198.92</v>
      </c>
    </row>
    <row r="2898" spans="1:17" s="115" customFormat="1" ht="32.25" customHeight="1">
      <c r="A2898" s="106" t="s">
        <v>1909</v>
      </c>
      <c r="B2898" s="107"/>
      <c r="C2898" s="223">
        <v>62</v>
      </c>
      <c r="D2898" s="108" t="s">
        <v>2024</v>
      </c>
      <c r="E2898" s="109" t="s">
        <v>2018</v>
      </c>
      <c r="F2898" s="110">
        <v>5.9039999999999999</v>
      </c>
      <c r="G2898" s="105">
        <v>26</v>
      </c>
      <c r="H2898" s="111">
        <v>31000</v>
      </c>
      <c r="I2898" s="112"/>
      <c r="J2898" s="142">
        <v>31000</v>
      </c>
      <c r="K2898" s="151">
        <f t="shared" si="177"/>
        <v>0</v>
      </c>
      <c r="L2898" s="160">
        <v>43355</v>
      </c>
      <c r="M2898" s="113"/>
      <c r="N2898" s="170">
        <v>20922</v>
      </c>
      <c r="O2898" s="177">
        <f t="shared" si="175"/>
        <v>1062.72</v>
      </c>
      <c r="P2898" s="114"/>
      <c r="Q2898" s="178">
        <f t="shared" si="176"/>
        <v>9015.2800000000007</v>
      </c>
    </row>
    <row r="2899" spans="1:17">
      <c r="A2899" s="5" t="s">
        <v>34</v>
      </c>
      <c r="C2899" s="119">
        <v>63</v>
      </c>
      <c r="D2899" s="7" t="s">
        <v>2025</v>
      </c>
      <c r="E2899" s="7" t="s">
        <v>2018</v>
      </c>
      <c r="F2899" s="8">
        <v>2.3029999999999999</v>
      </c>
      <c r="G2899" s="93">
        <v>10</v>
      </c>
      <c r="H2899" s="4">
        <v>3938</v>
      </c>
      <c r="J2899" s="131">
        <v>3938</v>
      </c>
      <c r="K2899" s="143">
        <f t="shared" si="177"/>
        <v>0</v>
      </c>
      <c r="L2899" s="152">
        <v>43355</v>
      </c>
      <c r="N2899" s="161">
        <v>3247</v>
      </c>
      <c r="O2899" s="171">
        <f t="shared" si="175"/>
        <v>414.53999999999996</v>
      </c>
      <c r="Q2899" s="181">
        <f t="shared" si="176"/>
        <v>276.46000000000004</v>
      </c>
    </row>
    <row r="2900" spans="1:17">
      <c r="A2900" s="5" t="s">
        <v>34</v>
      </c>
      <c r="C2900" s="119">
        <v>64</v>
      </c>
      <c r="D2900" s="7" t="s">
        <v>2026</v>
      </c>
      <c r="E2900" s="7" t="s">
        <v>2018</v>
      </c>
      <c r="F2900" s="8">
        <v>1.696</v>
      </c>
      <c r="G2900" s="93">
        <v>10</v>
      </c>
      <c r="H2900" s="4">
        <v>2900</v>
      </c>
      <c r="J2900" s="131">
        <v>2900</v>
      </c>
      <c r="K2900" s="143">
        <f t="shared" si="177"/>
        <v>0</v>
      </c>
      <c r="L2900" s="152">
        <v>43355</v>
      </c>
      <c r="N2900" s="161">
        <v>2392</v>
      </c>
      <c r="O2900" s="171">
        <f t="shared" si="175"/>
        <v>305.27999999999997</v>
      </c>
      <c r="Q2900" s="181">
        <f t="shared" si="176"/>
        <v>202.72000000000003</v>
      </c>
    </row>
    <row r="2901" spans="1:17">
      <c r="A2901" s="5" t="s">
        <v>2022</v>
      </c>
      <c r="B2901" s="68">
        <v>89130643368</v>
      </c>
      <c r="C2901" s="119">
        <v>65</v>
      </c>
      <c r="D2901" s="7" t="s">
        <v>2027</v>
      </c>
      <c r="E2901" s="7" t="s">
        <v>2028</v>
      </c>
      <c r="F2901" s="8">
        <v>5.0890000000000004</v>
      </c>
      <c r="G2901" s="93">
        <v>25</v>
      </c>
      <c r="H2901" s="4">
        <v>11195</v>
      </c>
      <c r="J2901" s="131">
        <v>11195</v>
      </c>
      <c r="K2901" s="143">
        <f t="shared" si="177"/>
        <v>0</v>
      </c>
      <c r="L2901" s="152">
        <v>43355</v>
      </c>
      <c r="N2901" s="161">
        <v>7175</v>
      </c>
      <c r="O2901" s="171">
        <f t="shared" si="175"/>
        <v>916.0200000000001</v>
      </c>
      <c r="Q2901" s="181">
        <f t="shared" si="176"/>
        <v>3103.98</v>
      </c>
    </row>
    <row r="2902" spans="1:17">
      <c r="A2902" s="5" t="s">
        <v>34</v>
      </c>
      <c r="C2902" s="119">
        <v>66</v>
      </c>
      <c r="D2902" s="7" t="s">
        <v>2029</v>
      </c>
      <c r="E2902" s="7" t="s">
        <v>2018</v>
      </c>
      <c r="F2902" s="8">
        <v>2.105</v>
      </c>
      <c r="G2902" s="93">
        <v>12</v>
      </c>
      <c r="H2902" s="4">
        <v>3599</v>
      </c>
      <c r="J2902" s="131">
        <v>3599</v>
      </c>
      <c r="K2902" s="143">
        <f t="shared" si="177"/>
        <v>0</v>
      </c>
      <c r="L2902" s="152">
        <v>43355</v>
      </c>
      <c r="N2902" s="161">
        <v>2968</v>
      </c>
      <c r="O2902" s="171">
        <f t="shared" si="175"/>
        <v>378.9</v>
      </c>
      <c r="Q2902" s="181">
        <f t="shared" si="176"/>
        <v>252.10000000000002</v>
      </c>
    </row>
    <row r="2903" spans="1:17">
      <c r="A2903" s="5" t="s">
        <v>34</v>
      </c>
      <c r="C2903" s="119">
        <v>67</v>
      </c>
      <c r="D2903" s="7" t="s">
        <v>2030</v>
      </c>
      <c r="E2903" s="7" t="s">
        <v>2018</v>
      </c>
      <c r="F2903" s="8">
        <v>1.629</v>
      </c>
      <c r="G2903" s="93">
        <v>7</v>
      </c>
      <c r="H2903" s="4">
        <v>2785</v>
      </c>
      <c r="J2903" s="131">
        <v>2785</v>
      </c>
      <c r="K2903" s="143">
        <f t="shared" si="177"/>
        <v>0</v>
      </c>
      <c r="L2903" s="152">
        <v>43355</v>
      </c>
      <c r="N2903" s="161">
        <v>2296</v>
      </c>
      <c r="O2903" s="171">
        <f t="shared" si="175"/>
        <v>293.22000000000003</v>
      </c>
      <c r="Q2903" s="181">
        <f t="shared" si="176"/>
        <v>195.77999999999997</v>
      </c>
    </row>
    <row r="2904" spans="1:17">
      <c r="A2904" s="5" t="s">
        <v>2023</v>
      </c>
      <c r="B2904" s="68" t="s">
        <v>2031</v>
      </c>
      <c r="C2904" s="119">
        <v>68</v>
      </c>
      <c r="D2904" s="7" t="s">
        <v>1307</v>
      </c>
      <c r="E2904" s="7" t="s">
        <v>2018</v>
      </c>
      <c r="F2904" s="8">
        <v>0.40899999999999997</v>
      </c>
      <c r="G2904" s="93">
        <v>1</v>
      </c>
      <c r="H2904" s="4">
        <v>740</v>
      </c>
      <c r="J2904" s="131">
        <v>740</v>
      </c>
      <c r="K2904" s="143">
        <f t="shared" si="177"/>
        <v>0</v>
      </c>
      <c r="L2904" s="152">
        <v>43356</v>
      </c>
      <c r="N2904" s="161">
        <v>577</v>
      </c>
      <c r="O2904" s="171">
        <f t="shared" si="175"/>
        <v>73.61999999999999</v>
      </c>
      <c r="Q2904" s="181">
        <f t="shared" si="176"/>
        <v>89.38000000000001</v>
      </c>
    </row>
    <row r="2905" spans="1:17">
      <c r="A2905" s="5" t="s">
        <v>1533</v>
      </c>
      <c r="C2905" s="119">
        <v>69</v>
      </c>
      <c r="D2905" s="7" t="s">
        <v>1673</v>
      </c>
      <c r="E2905" s="7" t="s">
        <v>2018</v>
      </c>
      <c r="F2905" s="8">
        <v>1.7070000000000001</v>
      </c>
      <c r="G2905" s="93">
        <v>6</v>
      </c>
      <c r="H2905" s="4">
        <v>4488</v>
      </c>
      <c r="J2905" s="131">
        <v>4488</v>
      </c>
      <c r="K2905" s="143">
        <f t="shared" si="177"/>
        <v>0</v>
      </c>
      <c r="L2905" s="152">
        <v>43356</v>
      </c>
      <c r="N2905" s="161">
        <v>3806</v>
      </c>
      <c r="O2905" s="171">
        <f t="shared" si="175"/>
        <v>307.26</v>
      </c>
      <c r="Q2905" s="181">
        <f t="shared" si="176"/>
        <v>374.74</v>
      </c>
    </row>
    <row r="2906" spans="1:17">
      <c r="A2906" s="5" t="s">
        <v>1533</v>
      </c>
      <c r="C2906" s="119">
        <v>70</v>
      </c>
      <c r="D2906" s="7" t="s">
        <v>2040</v>
      </c>
      <c r="E2906" s="7" t="s">
        <v>2018</v>
      </c>
      <c r="F2906" s="8">
        <v>2.282</v>
      </c>
      <c r="G2906" s="93">
        <v>11</v>
      </c>
      <c r="H2906" s="4">
        <v>6001</v>
      </c>
      <c r="J2906" s="131">
        <v>6001</v>
      </c>
      <c r="K2906" s="143">
        <f t="shared" si="177"/>
        <v>0</v>
      </c>
      <c r="L2906" s="152">
        <v>43356</v>
      </c>
      <c r="N2906" s="161">
        <v>5089</v>
      </c>
      <c r="O2906" s="171">
        <f t="shared" si="175"/>
        <v>410.76</v>
      </c>
      <c r="Q2906" s="181">
        <f t="shared" si="176"/>
        <v>501.24</v>
      </c>
    </row>
    <row r="2907" spans="1:17">
      <c r="A2907" s="5" t="s">
        <v>181</v>
      </c>
      <c r="C2907" s="119">
        <v>71</v>
      </c>
      <c r="D2907" s="7" t="s">
        <v>1958</v>
      </c>
      <c r="E2907" s="7" t="s">
        <v>2018</v>
      </c>
      <c r="F2907" s="8">
        <v>1.298</v>
      </c>
      <c r="G2907" s="93">
        <v>3</v>
      </c>
      <c r="H2907" s="4">
        <v>3543</v>
      </c>
      <c r="J2907" s="131">
        <v>3543</v>
      </c>
      <c r="K2907" s="143">
        <f t="shared" si="177"/>
        <v>0</v>
      </c>
      <c r="L2907" s="152">
        <v>43357</v>
      </c>
      <c r="N2907" s="161">
        <v>2895</v>
      </c>
      <c r="O2907" s="171">
        <f t="shared" si="175"/>
        <v>233.64000000000001</v>
      </c>
      <c r="Q2907" s="181">
        <f t="shared" si="176"/>
        <v>414.36</v>
      </c>
    </row>
    <row r="2908" spans="1:17">
      <c r="A2908" s="5" t="s">
        <v>181</v>
      </c>
      <c r="C2908" s="119">
        <v>72</v>
      </c>
      <c r="D2908" s="7" t="s">
        <v>1958</v>
      </c>
      <c r="E2908" s="7" t="s">
        <v>2018</v>
      </c>
      <c r="F2908" s="8">
        <v>0.58099999999999996</v>
      </c>
      <c r="G2908" s="93">
        <v>1</v>
      </c>
      <c r="H2908" s="4">
        <v>4067</v>
      </c>
      <c r="J2908" s="131">
        <v>4067</v>
      </c>
      <c r="K2908" s="143">
        <f t="shared" si="177"/>
        <v>0</v>
      </c>
      <c r="L2908" s="152">
        <v>43357</v>
      </c>
      <c r="N2908" s="161">
        <v>3093</v>
      </c>
      <c r="O2908" s="171">
        <f t="shared" si="175"/>
        <v>104.58</v>
      </c>
      <c r="Q2908" s="181">
        <f t="shared" si="176"/>
        <v>869.42</v>
      </c>
    </row>
    <row r="2909" spans="1:17">
      <c r="A2909" s="5" t="s">
        <v>1214</v>
      </c>
      <c r="C2909" s="119">
        <v>73</v>
      </c>
      <c r="D2909" s="7" t="s">
        <v>633</v>
      </c>
      <c r="E2909" s="7" t="s">
        <v>2018</v>
      </c>
      <c r="F2909" s="8">
        <v>0.42399999999999999</v>
      </c>
      <c r="G2909" s="93">
        <v>2</v>
      </c>
      <c r="H2909" s="4">
        <v>1221</v>
      </c>
      <c r="I2909" s="66"/>
      <c r="J2909" s="131">
        <v>1221</v>
      </c>
      <c r="K2909" s="143">
        <f t="shared" si="177"/>
        <v>0</v>
      </c>
      <c r="L2909" s="152">
        <v>43357</v>
      </c>
      <c r="N2909" s="161">
        <v>1051</v>
      </c>
      <c r="O2909" s="171">
        <f t="shared" ref="O2909:O2968" si="178">F2909*180</f>
        <v>76.319999999999993</v>
      </c>
      <c r="Q2909" s="181">
        <f t="shared" ref="Q2909:Q2968" si="179">SUM(H2909-N2909-O2909-P2909)</f>
        <v>93.68</v>
      </c>
    </row>
    <row r="2910" spans="1:17">
      <c r="A2910" s="5" t="s">
        <v>1409</v>
      </c>
      <c r="C2910" s="119">
        <v>74</v>
      </c>
      <c r="D2910" s="7" t="s">
        <v>2043</v>
      </c>
      <c r="E2910" s="7" t="s">
        <v>2044</v>
      </c>
      <c r="F2910" s="8">
        <v>3.069</v>
      </c>
      <c r="G2910" s="93">
        <v>9</v>
      </c>
      <c r="H2910" s="4">
        <v>8195</v>
      </c>
      <c r="I2910" s="37"/>
      <c r="J2910" s="131">
        <v>8195</v>
      </c>
      <c r="K2910" s="143">
        <f t="shared" si="177"/>
        <v>0</v>
      </c>
      <c r="L2910" s="152">
        <v>43361</v>
      </c>
      <c r="N2910" s="161">
        <v>6967</v>
      </c>
      <c r="O2910" s="171">
        <f t="shared" si="178"/>
        <v>552.41999999999996</v>
      </c>
      <c r="Q2910" s="181">
        <f t="shared" si="179"/>
        <v>675.58</v>
      </c>
    </row>
    <row r="2911" spans="1:17">
      <c r="A2911" s="5" t="s">
        <v>1409</v>
      </c>
      <c r="C2911" s="119">
        <v>75</v>
      </c>
      <c r="D2911" s="7" t="s">
        <v>2045</v>
      </c>
      <c r="E2911" s="7" t="s">
        <v>2046</v>
      </c>
      <c r="F2911" s="8">
        <v>1.8480000000000001</v>
      </c>
      <c r="G2911" s="93">
        <v>9</v>
      </c>
      <c r="H2911" s="4">
        <v>4935</v>
      </c>
      <c r="I2911" s="37"/>
      <c r="J2911" s="131">
        <v>4935</v>
      </c>
      <c r="K2911" s="143">
        <f t="shared" si="177"/>
        <v>0</v>
      </c>
      <c r="L2911" s="152">
        <v>43361</v>
      </c>
      <c r="N2911" s="161">
        <v>4195</v>
      </c>
      <c r="O2911" s="171">
        <f t="shared" si="178"/>
        <v>332.64000000000004</v>
      </c>
      <c r="Q2911" s="181">
        <f t="shared" si="179"/>
        <v>407.35999999999996</v>
      </c>
    </row>
    <row r="2912" spans="1:17">
      <c r="A2912" s="5" t="s">
        <v>94</v>
      </c>
      <c r="C2912" s="119">
        <v>76</v>
      </c>
      <c r="D2912" s="7" t="s">
        <v>2047</v>
      </c>
      <c r="E2912" s="7" t="s">
        <v>2042</v>
      </c>
      <c r="F2912" s="8">
        <v>10.128</v>
      </c>
      <c r="G2912" s="93">
        <v>14</v>
      </c>
      <c r="H2912" s="4">
        <v>24400</v>
      </c>
      <c r="J2912" s="131">
        <v>24400</v>
      </c>
      <c r="K2912" s="143">
        <f t="shared" si="177"/>
        <v>0</v>
      </c>
      <c r="L2912" s="152">
        <v>43361</v>
      </c>
      <c r="N2912" s="161">
        <v>20323</v>
      </c>
      <c r="O2912" s="171">
        <f t="shared" si="178"/>
        <v>1823.04</v>
      </c>
      <c r="Q2912" s="181">
        <f t="shared" si="179"/>
        <v>2253.96</v>
      </c>
    </row>
    <row r="2913" spans="1:17">
      <c r="A2913" s="5" t="s">
        <v>94</v>
      </c>
      <c r="C2913" s="119">
        <v>77</v>
      </c>
      <c r="D2913" s="7" t="s">
        <v>1462</v>
      </c>
      <c r="E2913" s="7" t="s">
        <v>2048</v>
      </c>
      <c r="F2913" s="8">
        <v>9.2910000000000004</v>
      </c>
      <c r="G2913" s="93">
        <v>30</v>
      </c>
      <c r="H2913" s="4">
        <v>32380</v>
      </c>
      <c r="J2913" s="131">
        <v>32380</v>
      </c>
      <c r="K2913" s="143">
        <f t="shared" si="177"/>
        <v>0</v>
      </c>
      <c r="L2913" s="152">
        <v>43361</v>
      </c>
      <c r="N2913" s="161">
        <v>27259</v>
      </c>
      <c r="O2913" s="171">
        <f t="shared" si="178"/>
        <v>1672.38</v>
      </c>
      <c r="Q2913" s="181">
        <f t="shared" si="179"/>
        <v>3448.62</v>
      </c>
    </row>
    <row r="2914" spans="1:17">
      <c r="A2914" s="5" t="s">
        <v>1796</v>
      </c>
      <c r="C2914" s="119">
        <v>78</v>
      </c>
      <c r="D2914" s="7" t="s">
        <v>2049</v>
      </c>
      <c r="E2914" s="7" t="s">
        <v>2042</v>
      </c>
      <c r="F2914" s="8">
        <v>5.375</v>
      </c>
      <c r="G2914" s="93">
        <v>30</v>
      </c>
      <c r="H2914" s="4">
        <v>12792</v>
      </c>
      <c r="I2914" s="66"/>
      <c r="J2914" s="131">
        <v>12792</v>
      </c>
      <c r="K2914" s="143">
        <f t="shared" si="177"/>
        <v>0</v>
      </c>
      <c r="L2914" s="152">
        <v>43363</v>
      </c>
      <c r="N2914" s="161">
        <v>10642</v>
      </c>
      <c r="O2914" s="171">
        <f t="shared" si="178"/>
        <v>967.5</v>
      </c>
      <c r="Q2914" s="181">
        <f t="shared" si="179"/>
        <v>1182.5</v>
      </c>
    </row>
    <row r="2915" spans="1:17">
      <c r="A2915" s="5" t="s">
        <v>987</v>
      </c>
      <c r="C2915" s="119">
        <v>79</v>
      </c>
      <c r="D2915" s="7" t="s">
        <v>2050</v>
      </c>
      <c r="E2915" s="7" t="s">
        <v>2042</v>
      </c>
      <c r="F2915" s="8">
        <v>0.23100000000000001</v>
      </c>
      <c r="G2915" s="93">
        <v>1</v>
      </c>
      <c r="H2915" s="4">
        <v>499</v>
      </c>
      <c r="J2915" s="131">
        <v>499</v>
      </c>
      <c r="K2915" s="143">
        <f t="shared" si="177"/>
        <v>0</v>
      </c>
      <c r="L2915" s="152">
        <v>43363</v>
      </c>
      <c r="N2915" s="161">
        <v>395</v>
      </c>
      <c r="O2915" s="171">
        <f t="shared" si="178"/>
        <v>41.580000000000005</v>
      </c>
      <c r="Q2915" s="181">
        <f t="shared" si="179"/>
        <v>62.419999999999995</v>
      </c>
    </row>
    <row r="2916" spans="1:17">
      <c r="A2916" s="5" t="s">
        <v>34</v>
      </c>
      <c r="C2916" s="119">
        <v>80</v>
      </c>
      <c r="D2916" s="7" t="s">
        <v>2051</v>
      </c>
      <c r="E2916" s="7" t="s">
        <v>2052</v>
      </c>
      <c r="F2916" s="8">
        <v>0.86599999999999999</v>
      </c>
      <c r="G2916" s="93">
        <v>5</v>
      </c>
      <c r="H2916" s="4">
        <v>2192</v>
      </c>
      <c r="J2916" s="131">
        <v>2192</v>
      </c>
      <c r="K2916" s="143">
        <f t="shared" si="177"/>
        <v>0</v>
      </c>
      <c r="L2916" s="152">
        <v>43369</v>
      </c>
      <c r="N2916" s="161">
        <v>1931</v>
      </c>
      <c r="O2916" s="171">
        <f t="shared" si="178"/>
        <v>155.88</v>
      </c>
      <c r="Q2916" s="181">
        <f t="shared" si="179"/>
        <v>105.12</v>
      </c>
    </row>
    <row r="2917" spans="1:17">
      <c r="A2917" s="5" t="s">
        <v>34</v>
      </c>
      <c r="C2917" s="119">
        <v>81</v>
      </c>
      <c r="D2917" s="7" t="s">
        <v>1723</v>
      </c>
      <c r="E2917" s="7" t="s">
        <v>2042</v>
      </c>
      <c r="F2917" s="8">
        <v>1.5620000000000001</v>
      </c>
      <c r="G2917" s="93">
        <v>9</v>
      </c>
      <c r="H2917" s="4">
        <v>3484</v>
      </c>
      <c r="J2917" s="131">
        <v>3484</v>
      </c>
      <c r="K2917" s="143">
        <f t="shared" si="177"/>
        <v>0</v>
      </c>
      <c r="L2917" s="152">
        <v>43369</v>
      </c>
      <c r="N2917" s="161">
        <v>3014</v>
      </c>
      <c r="O2917" s="171">
        <f t="shared" si="178"/>
        <v>281.16000000000003</v>
      </c>
      <c r="Q2917" s="181">
        <f t="shared" si="179"/>
        <v>188.83999999999997</v>
      </c>
    </row>
    <row r="2918" spans="1:17">
      <c r="A2918" s="5" t="s">
        <v>34</v>
      </c>
      <c r="C2918" s="119">
        <v>82</v>
      </c>
      <c r="D2918" s="7" t="s">
        <v>2055</v>
      </c>
      <c r="E2918" s="7" t="s">
        <v>2042</v>
      </c>
      <c r="F2918" s="8">
        <v>1.01</v>
      </c>
      <c r="G2918" s="93">
        <v>3</v>
      </c>
      <c r="H2918" s="4">
        <v>2251</v>
      </c>
      <c r="J2918" s="131">
        <v>2251</v>
      </c>
      <c r="K2918" s="143">
        <f t="shared" si="177"/>
        <v>0</v>
      </c>
      <c r="L2918" s="152">
        <v>43369</v>
      </c>
      <c r="N2918" s="161">
        <v>1950</v>
      </c>
      <c r="O2918" s="171">
        <f t="shared" si="178"/>
        <v>181.8</v>
      </c>
      <c r="Q2918" s="181">
        <f t="shared" si="179"/>
        <v>119.19999999999999</v>
      </c>
    </row>
    <row r="2919" spans="1:17">
      <c r="A2919" s="5" t="s">
        <v>987</v>
      </c>
      <c r="C2919" s="119">
        <v>83</v>
      </c>
      <c r="D2919" s="7" t="s">
        <v>2056</v>
      </c>
      <c r="E2919" s="7" t="s">
        <v>2057</v>
      </c>
      <c r="F2919" s="8">
        <v>5.75</v>
      </c>
      <c r="G2919" s="93">
        <v>59</v>
      </c>
      <c r="H2919" s="4">
        <v>19034</v>
      </c>
      <c r="J2919" s="131">
        <v>19034</v>
      </c>
      <c r="K2919" s="143">
        <f t="shared" si="177"/>
        <v>0</v>
      </c>
      <c r="L2919" s="152">
        <v>43369</v>
      </c>
      <c r="N2919" s="161">
        <v>14497</v>
      </c>
      <c r="O2919" s="171">
        <f t="shared" si="178"/>
        <v>1035</v>
      </c>
      <c r="Q2919" s="181">
        <f t="shared" si="179"/>
        <v>3502</v>
      </c>
    </row>
    <row r="2920" spans="1:17">
      <c r="A2920" s="5" t="s">
        <v>181</v>
      </c>
      <c r="C2920" s="121">
        <v>84</v>
      </c>
      <c r="D2920" s="7" t="s">
        <v>2053</v>
      </c>
      <c r="E2920" s="7" t="s">
        <v>2054</v>
      </c>
      <c r="F2920" s="8">
        <v>0.56299999999999994</v>
      </c>
      <c r="G2920" s="93">
        <v>2</v>
      </c>
      <c r="H2920" s="4">
        <v>2200</v>
      </c>
      <c r="J2920" s="131">
        <v>2200</v>
      </c>
      <c r="K2920" s="143">
        <f t="shared" si="177"/>
        <v>0</v>
      </c>
      <c r="L2920" s="152">
        <v>43369</v>
      </c>
      <c r="N2920" s="161">
        <v>1470</v>
      </c>
      <c r="O2920" s="171">
        <f t="shared" si="178"/>
        <v>101.33999999999999</v>
      </c>
      <c r="Q2920" s="181">
        <f t="shared" si="179"/>
        <v>628.66</v>
      </c>
    </row>
    <row r="2921" spans="1:17">
      <c r="A2921" s="5" t="s">
        <v>879</v>
      </c>
      <c r="B2921" s="68">
        <v>89833100397</v>
      </c>
      <c r="C2921" s="119">
        <v>85</v>
      </c>
      <c r="D2921" s="7" t="s">
        <v>1095</v>
      </c>
      <c r="E2921" s="7" t="s">
        <v>2058</v>
      </c>
      <c r="F2921" s="8">
        <v>9.8339999999999996</v>
      </c>
      <c r="G2921" s="93">
        <v>57</v>
      </c>
      <c r="H2921" s="4">
        <v>26700</v>
      </c>
      <c r="J2921" s="131">
        <v>26700</v>
      </c>
      <c r="K2921" s="143">
        <f t="shared" si="177"/>
        <v>0</v>
      </c>
      <c r="L2921" s="152">
        <v>43371</v>
      </c>
      <c r="N2921" s="161">
        <v>15966</v>
      </c>
      <c r="O2921" s="171">
        <f t="shared" si="178"/>
        <v>1770.12</v>
      </c>
      <c r="Q2921" s="181">
        <f t="shared" si="179"/>
        <v>8963.880000000001</v>
      </c>
    </row>
    <row r="2922" spans="1:17">
      <c r="A2922" s="5" t="s">
        <v>987</v>
      </c>
      <c r="C2922" s="119">
        <v>86</v>
      </c>
      <c r="D2922" s="7" t="s">
        <v>621</v>
      </c>
      <c r="E2922" s="7" t="s">
        <v>2042</v>
      </c>
      <c r="F2922" s="8">
        <v>3.9809999999999999</v>
      </c>
      <c r="G2922" s="93">
        <v>18</v>
      </c>
      <c r="H2922" s="4">
        <v>9475</v>
      </c>
      <c r="J2922" s="131">
        <v>9475</v>
      </c>
      <c r="K2922" s="143">
        <f t="shared" si="177"/>
        <v>0</v>
      </c>
      <c r="L2922" s="152">
        <v>43371</v>
      </c>
      <c r="N2922" s="161">
        <v>7882</v>
      </c>
      <c r="O2922" s="171">
        <f t="shared" si="178"/>
        <v>716.57999999999993</v>
      </c>
      <c r="Q2922" s="181">
        <f t="shared" si="179"/>
        <v>876.42000000000007</v>
      </c>
    </row>
    <row r="2923" spans="1:17">
      <c r="A2923" s="5" t="s">
        <v>2059</v>
      </c>
      <c r="B2923" s="68" t="s">
        <v>2068</v>
      </c>
      <c r="C2923" s="119">
        <v>87</v>
      </c>
      <c r="D2923" s="7" t="s">
        <v>2060</v>
      </c>
      <c r="E2923" s="7" t="s">
        <v>2061</v>
      </c>
      <c r="F2923" s="8">
        <v>1.8049999999999999</v>
      </c>
      <c r="G2923" s="93">
        <v>6</v>
      </c>
      <c r="H2923" s="4">
        <v>5908</v>
      </c>
      <c r="J2923" s="131">
        <v>5908</v>
      </c>
      <c r="K2923" s="143">
        <f t="shared" si="177"/>
        <v>0</v>
      </c>
      <c r="L2923" s="152">
        <v>43371</v>
      </c>
      <c r="N2923" s="161">
        <v>3373</v>
      </c>
      <c r="O2923" s="171">
        <f t="shared" si="178"/>
        <v>324.89999999999998</v>
      </c>
      <c r="Q2923" s="181">
        <f t="shared" si="179"/>
        <v>2210.1</v>
      </c>
    </row>
    <row r="2924" spans="1:17">
      <c r="A2924" s="5" t="s">
        <v>366</v>
      </c>
      <c r="C2924" s="119">
        <v>88</v>
      </c>
      <c r="D2924" s="7" t="s">
        <v>1014</v>
      </c>
      <c r="E2924" s="7" t="s">
        <v>2062</v>
      </c>
      <c r="F2924" s="8">
        <v>1.5860000000000001</v>
      </c>
      <c r="G2924" s="93">
        <v>4</v>
      </c>
      <c r="H2924" s="4">
        <v>3903</v>
      </c>
      <c r="J2924" s="135">
        <v>3903</v>
      </c>
      <c r="K2924" s="143">
        <f t="shared" si="177"/>
        <v>0</v>
      </c>
      <c r="L2924" s="152">
        <v>43378</v>
      </c>
      <c r="N2924" s="161">
        <v>3268</v>
      </c>
      <c r="O2924" s="171">
        <f t="shared" si="178"/>
        <v>285.48</v>
      </c>
      <c r="Q2924" s="181">
        <f t="shared" si="179"/>
        <v>349.52</v>
      </c>
    </row>
    <row r="2925" spans="1:17">
      <c r="A2925" s="5" t="s">
        <v>94</v>
      </c>
      <c r="C2925" s="119">
        <v>89</v>
      </c>
      <c r="D2925" s="7" t="s">
        <v>1917</v>
      </c>
      <c r="E2925" s="7" t="s">
        <v>2063</v>
      </c>
      <c r="F2925" s="8">
        <v>0.48</v>
      </c>
      <c r="G2925" s="93">
        <v>2</v>
      </c>
      <c r="H2925" s="4">
        <v>3400</v>
      </c>
      <c r="J2925" s="135">
        <v>3400</v>
      </c>
      <c r="K2925" s="143">
        <f t="shared" si="177"/>
        <v>0</v>
      </c>
      <c r="L2925" s="152">
        <v>43378</v>
      </c>
      <c r="N2925" s="161">
        <v>2880</v>
      </c>
      <c r="O2925" s="171">
        <f t="shared" si="178"/>
        <v>86.399999999999991</v>
      </c>
      <c r="Q2925" s="181">
        <f t="shared" si="179"/>
        <v>433.6</v>
      </c>
    </row>
    <row r="2926" spans="1:17">
      <c r="A2926" s="5" t="s">
        <v>1679</v>
      </c>
      <c r="C2926" s="119">
        <v>90</v>
      </c>
      <c r="D2926" s="7" t="s">
        <v>1976</v>
      </c>
      <c r="E2926" s="7" t="s">
        <v>2064</v>
      </c>
      <c r="F2926" s="8">
        <v>8.83</v>
      </c>
      <c r="G2926" s="93">
        <v>26</v>
      </c>
      <c r="H2926" s="4">
        <v>27192</v>
      </c>
      <c r="I2926" s="37"/>
      <c r="J2926" s="131">
        <v>27192</v>
      </c>
      <c r="K2926" s="143">
        <f t="shared" si="177"/>
        <v>0</v>
      </c>
      <c r="L2926" s="152">
        <v>43378</v>
      </c>
      <c r="N2926" s="161">
        <v>17103</v>
      </c>
      <c r="O2926" s="171">
        <f t="shared" si="178"/>
        <v>1589.4</v>
      </c>
      <c r="Q2926" s="181">
        <f t="shared" si="179"/>
        <v>8499.6</v>
      </c>
    </row>
    <row r="2927" spans="1:17">
      <c r="A2927" s="5" t="s">
        <v>1679</v>
      </c>
      <c r="C2927" s="119">
        <v>91</v>
      </c>
      <c r="D2927" s="7" t="s">
        <v>2045</v>
      </c>
      <c r="E2927" s="7" t="s">
        <v>2065</v>
      </c>
      <c r="F2927" s="8">
        <v>0.73299999999999998</v>
      </c>
      <c r="G2927" s="93">
        <v>2</v>
      </c>
      <c r="H2927" s="4">
        <v>2166</v>
      </c>
      <c r="I2927" s="37"/>
      <c r="J2927" s="131">
        <v>2166</v>
      </c>
      <c r="K2927" s="143">
        <f t="shared" si="177"/>
        <v>0</v>
      </c>
      <c r="L2927" s="152">
        <v>43378</v>
      </c>
      <c r="N2927" s="161">
        <v>1473</v>
      </c>
      <c r="O2927" s="171">
        <f t="shared" si="178"/>
        <v>131.94</v>
      </c>
      <c r="Q2927" s="181">
        <f t="shared" si="179"/>
        <v>561.05999999999995</v>
      </c>
    </row>
    <row r="2928" spans="1:17">
      <c r="A2928" s="5" t="s">
        <v>1529</v>
      </c>
      <c r="C2928" s="119">
        <v>92</v>
      </c>
      <c r="D2928" s="7" t="s">
        <v>461</v>
      </c>
      <c r="E2928" s="7" t="s">
        <v>2066</v>
      </c>
      <c r="F2928" s="8">
        <v>5.14</v>
      </c>
      <c r="G2928" s="93">
        <v>25</v>
      </c>
      <c r="H2928" s="4">
        <v>22500</v>
      </c>
      <c r="I2928" s="37"/>
      <c r="J2928" s="131">
        <v>22500</v>
      </c>
      <c r="K2928" s="143">
        <f t="shared" si="177"/>
        <v>0</v>
      </c>
      <c r="L2928" s="152">
        <v>43378</v>
      </c>
      <c r="N2928" s="161">
        <v>10440</v>
      </c>
      <c r="O2928" s="171">
        <f t="shared" si="178"/>
        <v>925.19999999999993</v>
      </c>
      <c r="Q2928" s="181">
        <f t="shared" si="179"/>
        <v>11134.8</v>
      </c>
    </row>
    <row r="2929" spans="1:17">
      <c r="A2929" s="5" t="s">
        <v>2059</v>
      </c>
      <c r="B2929" s="68" t="s">
        <v>2068</v>
      </c>
      <c r="C2929" s="119">
        <v>93</v>
      </c>
      <c r="D2929" s="7" t="s">
        <v>656</v>
      </c>
      <c r="E2929" s="7" t="s">
        <v>2067</v>
      </c>
      <c r="F2929" s="8">
        <v>1.855</v>
      </c>
      <c r="G2929" s="93">
        <v>1</v>
      </c>
      <c r="H2929" s="4">
        <v>3432</v>
      </c>
      <c r="J2929" s="131">
        <v>3432</v>
      </c>
      <c r="K2929" s="143">
        <f t="shared" si="177"/>
        <v>0</v>
      </c>
      <c r="L2929" s="152">
        <v>43378</v>
      </c>
      <c r="N2929" s="161">
        <v>2022</v>
      </c>
      <c r="O2929" s="171">
        <f t="shared" si="178"/>
        <v>333.9</v>
      </c>
      <c r="Q2929" s="181">
        <f t="shared" si="179"/>
        <v>1076.0999999999999</v>
      </c>
    </row>
    <row r="2930" spans="1:17">
      <c r="A2930" s="5" t="s">
        <v>2059</v>
      </c>
      <c r="B2930" s="68" t="s">
        <v>2068</v>
      </c>
      <c r="C2930" s="119">
        <v>94</v>
      </c>
      <c r="D2930" s="7" t="s">
        <v>630</v>
      </c>
      <c r="E2930" s="7" t="s">
        <v>2067</v>
      </c>
      <c r="F2930" s="8">
        <v>2.04</v>
      </c>
      <c r="G2930" s="93">
        <v>3</v>
      </c>
      <c r="H2930" s="4">
        <v>3774</v>
      </c>
      <c r="J2930" s="131">
        <v>3774</v>
      </c>
      <c r="K2930" s="143">
        <f t="shared" si="177"/>
        <v>0</v>
      </c>
      <c r="L2930" s="152">
        <v>43378</v>
      </c>
      <c r="N2930" s="161">
        <v>2856</v>
      </c>
      <c r="O2930" s="171">
        <f t="shared" si="178"/>
        <v>367.2</v>
      </c>
      <c r="Q2930" s="181">
        <f t="shared" si="179"/>
        <v>550.79999999999995</v>
      </c>
    </row>
    <row r="2931" spans="1:17">
      <c r="A2931" s="5" t="s">
        <v>181</v>
      </c>
      <c r="C2931" s="121">
        <v>95</v>
      </c>
      <c r="D2931" s="7" t="s">
        <v>1942</v>
      </c>
      <c r="E2931" s="7" t="s">
        <v>2069</v>
      </c>
      <c r="F2931" s="8">
        <v>1.127</v>
      </c>
      <c r="G2931" s="93">
        <v>9</v>
      </c>
      <c r="H2931" s="4">
        <v>2773</v>
      </c>
      <c r="J2931" s="131">
        <v>2773</v>
      </c>
      <c r="K2931" s="143">
        <f t="shared" si="177"/>
        <v>0</v>
      </c>
      <c r="L2931" s="152">
        <v>43382</v>
      </c>
      <c r="N2931" s="161">
        <v>2321</v>
      </c>
      <c r="O2931" s="171">
        <f t="shared" si="178"/>
        <v>202.86</v>
      </c>
      <c r="Q2931" s="181">
        <f t="shared" si="179"/>
        <v>249.14</v>
      </c>
    </row>
    <row r="2932" spans="1:17">
      <c r="A2932" s="5" t="s">
        <v>181</v>
      </c>
      <c r="C2932" s="121">
        <v>96</v>
      </c>
      <c r="D2932" s="7" t="s">
        <v>2070</v>
      </c>
      <c r="E2932" s="7" t="s">
        <v>2069</v>
      </c>
      <c r="F2932" s="8">
        <v>1.708</v>
      </c>
      <c r="G2932" s="93">
        <v>8</v>
      </c>
      <c r="H2932" s="4">
        <v>4203</v>
      </c>
      <c r="J2932" s="131">
        <v>3900</v>
      </c>
      <c r="K2932" s="143">
        <f t="shared" si="177"/>
        <v>303</v>
      </c>
      <c r="L2932" s="152">
        <v>43382</v>
      </c>
      <c r="N2932" s="161">
        <v>3518</v>
      </c>
      <c r="O2932" s="171">
        <f t="shared" si="178"/>
        <v>307.44</v>
      </c>
      <c r="Q2932" s="181">
        <f t="shared" si="179"/>
        <v>377.56</v>
      </c>
    </row>
    <row r="2933" spans="1:17">
      <c r="A2933" s="5" t="s">
        <v>465</v>
      </c>
      <c r="C2933" s="119">
        <v>97</v>
      </c>
      <c r="D2933" s="7" t="s">
        <v>1838</v>
      </c>
      <c r="E2933" s="7" t="s">
        <v>2071</v>
      </c>
      <c r="F2933" s="8">
        <v>0.95499999999999996</v>
      </c>
      <c r="G2933" s="93">
        <v>3</v>
      </c>
      <c r="H2933" s="4">
        <v>3162</v>
      </c>
      <c r="J2933" s="131">
        <v>3162</v>
      </c>
      <c r="K2933" s="143">
        <f t="shared" si="177"/>
        <v>0</v>
      </c>
      <c r="L2933" s="152">
        <v>43382</v>
      </c>
      <c r="N2933" s="161">
        <v>2780</v>
      </c>
      <c r="O2933" s="171">
        <f t="shared" si="178"/>
        <v>171.9</v>
      </c>
      <c r="Q2933" s="181">
        <f t="shared" si="179"/>
        <v>210.1</v>
      </c>
    </row>
    <row r="2934" spans="1:17">
      <c r="A2934" s="5" t="s">
        <v>465</v>
      </c>
      <c r="C2934" s="119">
        <v>98</v>
      </c>
      <c r="D2934" s="7" t="s">
        <v>965</v>
      </c>
      <c r="E2934" s="7" t="s">
        <v>2062</v>
      </c>
      <c r="F2934" s="8">
        <v>0.29699999999999999</v>
      </c>
      <c r="G2934" s="93">
        <v>2</v>
      </c>
      <c r="H2934" s="4">
        <v>729</v>
      </c>
      <c r="J2934" s="131">
        <v>729</v>
      </c>
      <c r="K2934" s="143">
        <f t="shared" si="177"/>
        <v>0</v>
      </c>
      <c r="L2934" s="152">
        <v>43382</v>
      </c>
      <c r="N2934" s="161">
        <v>611</v>
      </c>
      <c r="O2934" s="171">
        <f t="shared" si="178"/>
        <v>53.46</v>
      </c>
      <c r="Q2934" s="181">
        <f t="shared" si="179"/>
        <v>64.539999999999992</v>
      </c>
    </row>
    <row r="2935" spans="1:17">
      <c r="A2935" s="5" t="s">
        <v>34</v>
      </c>
      <c r="C2935" s="119">
        <v>99</v>
      </c>
      <c r="D2935" s="7" t="s">
        <v>2072</v>
      </c>
      <c r="E2935" s="7" t="s">
        <v>2073</v>
      </c>
      <c r="F2935" s="8">
        <v>0.31900000000000001</v>
      </c>
      <c r="G2935" s="93">
        <v>1</v>
      </c>
      <c r="H2935" s="4">
        <v>571</v>
      </c>
      <c r="J2935" s="131">
        <v>571</v>
      </c>
      <c r="K2935" s="143">
        <f t="shared" si="177"/>
        <v>0</v>
      </c>
      <c r="L2935" s="152">
        <v>43382</v>
      </c>
      <c r="N2935" s="161">
        <v>475</v>
      </c>
      <c r="O2935" s="171">
        <f t="shared" si="178"/>
        <v>57.42</v>
      </c>
      <c r="Q2935" s="181">
        <f t="shared" si="179"/>
        <v>38.58</v>
      </c>
    </row>
    <row r="2936" spans="1:17">
      <c r="A2936" s="5" t="s">
        <v>94</v>
      </c>
      <c r="C2936" s="119">
        <v>100</v>
      </c>
      <c r="D2936" s="7" t="s">
        <v>1424</v>
      </c>
      <c r="E2936" s="7" t="s">
        <v>2062</v>
      </c>
      <c r="F2936" s="8">
        <v>4.17</v>
      </c>
      <c r="G2936" s="93">
        <v>10</v>
      </c>
      <c r="H2936" s="4">
        <v>9341</v>
      </c>
      <c r="I2936" s="37"/>
      <c r="J2936" s="131">
        <v>9341</v>
      </c>
      <c r="K2936" s="143">
        <f t="shared" si="177"/>
        <v>0</v>
      </c>
      <c r="L2936" s="152">
        <v>43382</v>
      </c>
      <c r="N2936" s="161">
        <v>7464</v>
      </c>
      <c r="O2936" s="171">
        <f t="shared" si="178"/>
        <v>750.6</v>
      </c>
      <c r="Q2936" s="181">
        <f t="shared" si="179"/>
        <v>1126.4000000000001</v>
      </c>
    </row>
    <row r="2937" spans="1:17">
      <c r="A2937" s="5" t="s">
        <v>94</v>
      </c>
      <c r="C2937" s="119">
        <v>101</v>
      </c>
      <c r="D2937" s="7" t="s">
        <v>1283</v>
      </c>
      <c r="E2937" s="7" t="s">
        <v>2062</v>
      </c>
      <c r="F2937" s="8">
        <v>6.9029999999999996</v>
      </c>
      <c r="G2937" s="93">
        <v>20</v>
      </c>
      <c r="H2937" s="4">
        <v>15462</v>
      </c>
      <c r="I2937" s="37"/>
      <c r="J2937" s="131">
        <v>15462</v>
      </c>
      <c r="K2937" s="143">
        <f t="shared" si="177"/>
        <v>0</v>
      </c>
      <c r="L2937" s="152">
        <v>43382</v>
      </c>
      <c r="N2937" s="161">
        <v>12366</v>
      </c>
      <c r="O2937" s="171">
        <f t="shared" si="178"/>
        <v>1242.54</v>
      </c>
      <c r="Q2937" s="181">
        <f t="shared" si="179"/>
        <v>1853.46</v>
      </c>
    </row>
    <row r="2938" spans="1:17">
      <c r="A2938" s="5" t="s">
        <v>578</v>
      </c>
      <c r="B2938" s="68" t="s">
        <v>2074</v>
      </c>
      <c r="C2938" s="119">
        <v>102</v>
      </c>
      <c r="D2938" s="7" t="s">
        <v>2075</v>
      </c>
      <c r="E2938" s="7" t="s">
        <v>2062</v>
      </c>
      <c r="F2938" s="8">
        <v>4.7210000000000001</v>
      </c>
      <c r="G2938" s="93">
        <v>22</v>
      </c>
      <c r="H2938" s="4">
        <v>19166</v>
      </c>
      <c r="J2938" s="131">
        <v>19166</v>
      </c>
      <c r="K2938" s="143">
        <f t="shared" si="177"/>
        <v>0</v>
      </c>
      <c r="L2938" s="152">
        <v>43383</v>
      </c>
      <c r="N2938" s="161">
        <v>11377</v>
      </c>
      <c r="O2938" s="171">
        <f t="shared" si="178"/>
        <v>849.78</v>
      </c>
      <c r="Q2938" s="181">
        <f t="shared" si="179"/>
        <v>6939.22</v>
      </c>
    </row>
    <row r="2939" spans="1:17">
      <c r="A2939" s="5" t="s">
        <v>1020</v>
      </c>
      <c r="C2939" s="119">
        <v>103</v>
      </c>
      <c r="D2939" s="7" t="s">
        <v>1704</v>
      </c>
      <c r="E2939" s="7" t="s">
        <v>2073</v>
      </c>
      <c r="F2939" s="8">
        <v>0.13800000000000001</v>
      </c>
      <c r="G2939" s="93">
        <v>1</v>
      </c>
      <c r="H2939" s="4">
        <v>567</v>
      </c>
      <c r="J2939" s="131">
        <v>567</v>
      </c>
      <c r="K2939" s="143">
        <f t="shared" si="177"/>
        <v>0</v>
      </c>
      <c r="L2939" s="152">
        <v>43385</v>
      </c>
      <c r="O2939" s="171">
        <f t="shared" si="178"/>
        <v>24.840000000000003</v>
      </c>
      <c r="Q2939" s="181">
        <f t="shared" si="179"/>
        <v>542.16</v>
      </c>
    </row>
    <row r="2940" spans="1:17">
      <c r="A2940" s="5" t="s">
        <v>1020</v>
      </c>
      <c r="C2940" s="119">
        <v>104</v>
      </c>
      <c r="D2940" s="7" t="s">
        <v>1603</v>
      </c>
      <c r="E2940" s="7" t="s">
        <v>2073</v>
      </c>
      <c r="F2940" s="8">
        <v>1.145</v>
      </c>
      <c r="G2940" s="93">
        <v>3</v>
      </c>
      <c r="H2940" s="4">
        <v>2164</v>
      </c>
      <c r="J2940" s="131">
        <v>1433</v>
      </c>
      <c r="K2940" s="143">
        <f t="shared" ref="K2940:K2941" si="180">H2940-J2940</f>
        <v>731</v>
      </c>
      <c r="L2940" s="152">
        <v>43385</v>
      </c>
      <c r="O2940" s="171">
        <f t="shared" si="178"/>
        <v>206.1</v>
      </c>
      <c r="Q2940" s="181">
        <f t="shared" si="179"/>
        <v>1957.9</v>
      </c>
    </row>
    <row r="2941" spans="1:17">
      <c r="A2941" s="5" t="s">
        <v>578</v>
      </c>
      <c r="C2941" s="119">
        <v>105</v>
      </c>
      <c r="D2941" s="7" t="s">
        <v>2077</v>
      </c>
      <c r="E2941" s="7" t="s">
        <v>2062</v>
      </c>
      <c r="F2941" s="8">
        <v>2.16</v>
      </c>
      <c r="G2941" s="93">
        <v>11</v>
      </c>
      <c r="H2941" s="4">
        <v>8555</v>
      </c>
      <c r="J2941" s="131">
        <v>8555</v>
      </c>
      <c r="K2941" s="143">
        <f t="shared" si="180"/>
        <v>0</v>
      </c>
      <c r="L2941" s="152">
        <v>43385</v>
      </c>
      <c r="O2941" s="171">
        <f t="shared" si="178"/>
        <v>388.8</v>
      </c>
      <c r="Q2941" s="181">
        <f t="shared" si="179"/>
        <v>8166.2</v>
      </c>
    </row>
    <row r="2942" spans="1:17">
      <c r="A2942" s="5" t="s">
        <v>2076</v>
      </c>
      <c r="C2942" s="119">
        <v>106</v>
      </c>
      <c r="D2942" s="7" t="s">
        <v>1954</v>
      </c>
      <c r="E2942" s="7" t="s">
        <v>2062</v>
      </c>
      <c r="F2942" s="8">
        <v>7.1999999999999995E-2</v>
      </c>
      <c r="G2942" s="93">
        <v>1</v>
      </c>
      <c r="H2942" s="4">
        <v>1132</v>
      </c>
      <c r="J2942" s="131">
        <v>1132</v>
      </c>
      <c r="K2942" s="143">
        <v>0</v>
      </c>
      <c r="L2942" s="152">
        <v>43385</v>
      </c>
      <c r="O2942" s="171">
        <f t="shared" si="178"/>
        <v>12.959999999999999</v>
      </c>
      <c r="Q2942" s="181">
        <f t="shared" si="179"/>
        <v>1119.04</v>
      </c>
    </row>
    <row r="2943" spans="1:17">
      <c r="A2943" s="5" t="s">
        <v>2078</v>
      </c>
      <c r="C2943" s="119">
        <v>107</v>
      </c>
      <c r="D2943" s="7" t="s">
        <v>540</v>
      </c>
      <c r="E2943" s="7" t="s">
        <v>2062</v>
      </c>
      <c r="F2943" s="8">
        <v>3.6030000000000002</v>
      </c>
      <c r="G2943" s="93">
        <v>18</v>
      </c>
      <c r="H2943" s="4">
        <v>8864</v>
      </c>
      <c r="J2943" s="131">
        <v>8864</v>
      </c>
      <c r="K2943" s="143">
        <f t="shared" ref="K2943:K2968" si="181">H2943-J2943</f>
        <v>0</v>
      </c>
      <c r="L2943" s="152">
        <v>43389</v>
      </c>
      <c r="N2943" s="161">
        <v>7422</v>
      </c>
      <c r="O2943" s="171">
        <f t="shared" si="178"/>
        <v>648.54000000000008</v>
      </c>
      <c r="Q2943" s="181">
        <f t="shared" si="179"/>
        <v>793.45999999999992</v>
      </c>
    </row>
    <row r="2944" spans="1:17">
      <c r="A2944" s="5" t="s">
        <v>2078</v>
      </c>
      <c r="C2944" s="119">
        <v>108</v>
      </c>
      <c r="D2944" s="7" t="s">
        <v>540</v>
      </c>
      <c r="E2944" s="7" t="s">
        <v>2062</v>
      </c>
      <c r="F2944" s="8">
        <v>0.45200000000000001</v>
      </c>
      <c r="G2944" s="224" t="s">
        <v>524</v>
      </c>
      <c r="H2944" s="4">
        <v>2957</v>
      </c>
      <c r="J2944" s="131">
        <v>2957</v>
      </c>
      <c r="K2944" s="143">
        <f t="shared" si="181"/>
        <v>0</v>
      </c>
      <c r="L2944" s="152">
        <v>43389</v>
      </c>
      <c r="N2944" s="161">
        <v>2671</v>
      </c>
      <c r="O2944" s="171">
        <f t="shared" si="178"/>
        <v>81.36</v>
      </c>
      <c r="Q2944" s="181">
        <f t="shared" si="179"/>
        <v>204.64</v>
      </c>
    </row>
    <row r="2945" spans="1:17">
      <c r="A2945" s="5" t="s">
        <v>874</v>
      </c>
      <c r="C2945" s="119">
        <v>109</v>
      </c>
      <c r="D2945" s="7">
        <v>754852</v>
      </c>
      <c r="E2945" s="7" t="s">
        <v>2073</v>
      </c>
      <c r="F2945" s="8">
        <v>2.827</v>
      </c>
      <c r="G2945" s="93">
        <v>14</v>
      </c>
      <c r="H2945" s="4">
        <v>10723</v>
      </c>
      <c r="J2945" s="131">
        <v>10723</v>
      </c>
      <c r="K2945" s="143">
        <f t="shared" si="181"/>
        <v>0</v>
      </c>
      <c r="L2945" s="152">
        <v>43389</v>
      </c>
      <c r="N2945" s="161">
        <v>8792</v>
      </c>
      <c r="O2945" s="171">
        <f t="shared" si="178"/>
        <v>508.86</v>
      </c>
      <c r="Q2945" s="181">
        <f t="shared" si="179"/>
        <v>1422.1399999999999</v>
      </c>
    </row>
    <row r="2946" spans="1:17">
      <c r="A2946" s="5" t="s">
        <v>874</v>
      </c>
      <c r="C2946" s="119">
        <v>110</v>
      </c>
      <c r="D2946" s="7">
        <v>754852</v>
      </c>
      <c r="E2946" s="7" t="s">
        <v>2073</v>
      </c>
      <c r="F2946" s="8">
        <v>0.83699999999999997</v>
      </c>
      <c r="G2946" s="93">
        <v>2</v>
      </c>
      <c r="H2946" s="4">
        <v>6854</v>
      </c>
      <c r="J2946" s="131">
        <v>6854</v>
      </c>
      <c r="K2946" s="143">
        <f t="shared" si="181"/>
        <v>0</v>
      </c>
      <c r="L2946" s="152">
        <v>43389</v>
      </c>
      <c r="N2946" s="161">
        <v>5909</v>
      </c>
      <c r="O2946" s="171">
        <f t="shared" si="178"/>
        <v>150.66</v>
      </c>
      <c r="P2946" s="13">
        <v>500</v>
      </c>
      <c r="Q2946" s="181">
        <f t="shared" si="179"/>
        <v>294.34000000000003</v>
      </c>
    </row>
    <row r="2947" spans="1:17">
      <c r="A2947" s="5" t="s">
        <v>874</v>
      </c>
      <c r="C2947" s="119">
        <v>111</v>
      </c>
      <c r="D2947" s="7" t="s">
        <v>2079</v>
      </c>
      <c r="E2947" s="7" t="s">
        <v>2080</v>
      </c>
      <c r="F2947" s="8">
        <v>0.28899999999999998</v>
      </c>
      <c r="G2947" s="93">
        <v>1</v>
      </c>
      <c r="H2947" s="4">
        <v>1418</v>
      </c>
      <c r="J2947" s="131">
        <v>1418</v>
      </c>
      <c r="K2947" s="143">
        <f t="shared" si="181"/>
        <v>0</v>
      </c>
      <c r="L2947" s="152">
        <v>43389</v>
      </c>
      <c r="N2947" s="161">
        <v>1124</v>
      </c>
      <c r="O2947" s="171">
        <f t="shared" si="178"/>
        <v>52.019999999999996</v>
      </c>
      <c r="Q2947" s="181">
        <f t="shared" si="179"/>
        <v>241.98000000000002</v>
      </c>
    </row>
    <row r="2948" spans="1:17">
      <c r="A2948" s="5" t="s">
        <v>1594</v>
      </c>
      <c r="B2948" s="68" t="s">
        <v>1695</v>
      </c>
      <c r="C2948" s="119">
        <v>112</v>
      </c>
      <c r="D2948" s="7" t="s">
        <v>2081</v>
      </c>
      <c r="E2948" s="7" t="s">
        <v>2082</v>
      </c>
      <c r="F2948" s="8">
        <v>0.48599999999999999</v>
      </c>
      <c r="G2948" s="93">
        <v>2</v>
      </c>
      <c r="H2948" s="4">
        <v>3096</v>
      </c>
      <c r="J2948" s="131">
        <v>3096</v>
      </c>
      <c r="K2948" s="143">
        <f t="shared" si="181"/>
        <v>0</v>
      </c>
      <c r="L2948" s="152">
        <v>43392</v>
      </c>
      <c r="O2948" s="171">
        <f t="shared" si="178"/>
        <v>87.48</v>
      </c>
      <c r="Q2948" s="181">
        <f t="shared" si="179"/>
        <v>3008.52</v>
      </c>
    </row>
    <row r="2949" spans="1:17">
      <c r="A2949" s="5" t="s">
        <v>1325</v>
      </c>
      <c r="B2949" s="68">
        <v>89232231151</v>
      </c>
      <c r="C2949" s="119">
        <v>113</v>
      </c>
      <c r="D2949" s="7" t="s">
        <v>2083</v>
      </c>
      <c r="E2949" s="7" t="s">
        <v>2084</v>
      </c>
      <c r="F2949" s="8">
        <v>7.1740000000000004</v>
      </c>
      <c r="G2949" s="93">
        <v>35</v>
      </c>
      <c r="H2949" s="4">
        <v>29493</v>
      </c>
      <c r="K2949" s="143">
        <f t="shared" si="181"/>
        <v>29493</v>
      </c>
      <c r="O2949" s="171">
        <f t="shared" si="178"/>
        <v>1291.3200000000002</v>
      </c>
      <c r="Q2949" s="181">
        <f t="shared" si="179"/>
        <v>28201.68</v>
      </c>
    </row>
    <row r="2950" spans="1:17">
      <c r="A2950" s="5" t="s">
        <v>1325</v>
      </c>
      <c r="C2950" s="119">
        <v>114</v>
      </c>
      <c r="D2950" s="7" t="s">
        <v>2083</v>
      </c>
      <c r="E2950" s="7" t="s">
        <v>2084</v>
      </c>
      <c r="F2950" s="8">
        <v>0.106</v>
      </c>
      <c r="G2950" s="93">
        <v>2</v>
      </c>
      <c r="H2950" s="4">
        <v>4000</v>
      </c>
      <c r="K2950" s="143">
        <f t="shared" si="181"/>
        <v>4000</v>
      </c>
      <c r="O2950" s="171">
        <f t="shared" si="178"/>
        <v>19.079999999999998</v>
      </c>
      <c r="Q2950" s="181">
        <f t="shared" si="179"/>
        <v>3980.92</v>
      </c>
    </row>
    <row r="2951" spans="1:17">
      <c r="A2951" s="5" t="s">
        <v>94</v>
      </c>
      <c r="C2951" s="119">
        <v>115</v>
      </c>
      <c r="D2951" s="7" t="s">
        <v>2083</v>
      </c>
      <c r="E2951" s="7" t="s">
        <v>2048</v>
      </c>
      <c r="F2951" s="8">
        <v>6.9930000000000003</v>
      </c>
      <c r="G2951" s="93">
        <v>21</v>
      </c>
      <c r="H2951" s="4">
        <v>19650</v>
      </c>
      <c r="J2951" s="131">
        <v>19650</v>
      </c>
      <c r="K2951" s="143">
        <f t="shared" si="181"/>
        <v>0</v>
      </c>
      <c r="O2951" s="171">
        <f t="shared" si="178"/>
        <v>1258.74</v>
      </c>
      <c r="Q2951" s="181">
        <f t="shared" si="179"/>
        <v>18391.259999999998</v>
      </c>
    </row>
    <row r="2952" spans="1:17">
      <c r="A2952" s="5" t="s">
        <v>94</v>
      </c>
      <c r="C2952" s="119">
        <v>116</v>
      </c>
      <c r="D2952" s="7" t="s">
        <v>630</v>
      </c>
      <c r="E2952" s="7" t="s">
        <v>2062</v>
      </c>
      <c r="F2952" s="8">
        <v>0.96799999999999997</v>
      </c>
      <c r="G2952" s="93">
        <v>11</v>
      </c>
      <c r="H2952" s="4">
        <v>2187</v>
      </c>
      <c r="J2952" s="131">
        <v>2187</v>
      </c>
      <c r="K2952" s="143">
        <f t="shared" si="181"/>
        <v>0</v>
      </c>
      <c r="O2952" s="171">
        <f t="shared" si="178"/>
        <v>174.24</v>
      </c>
      <c r="Q2952" s="181">
        <f t="shared" si="179"/>
        <v>2012.76</v>
      </c>
    </row>
    <row r="2953" spans="1:17">
      <c r="A2953" s="5" t="s">
        <v>94</v>
      </c>
      <c r="C2953" s="119">
        <v>117</v>
      </c>
      <c r="D2953" s="7" t="s">
        <v>1859</v>
      </c>
      <c r="E2953" s="7" t="s">
        <v>2073</v>
      </c>
      <c r="F2953" s="8">
        <v>2.6379999999999999</v>
      </c>
      <c r="G2953" s="93">
        <v>7</v>
      </c>
      <c r="H2953" s="4">
        <v>6543</v>
      </c>
      <c r="J2953" s="131">
        <v>6543</v>
      </c>
      <c r="K2953" s="143">
        <f t="shared" si="181"/>
        <v>0</v>
      </c>
      <c r="O2953" s="171">
        <f t="shared" si="178"/>
        <v>474.84</v>
      </c>
      <c r="Q2953" s="181">
        <f t="shared" si="179"/>
        <v>6068.16</v>
      </c>
    </row>
    <row r="2954" spans="1:17">
      <c r="A2954" s="5" t="s">
        <v>94</v>
      </c>
      <c r="C2954" s="119">
        <v>118</v>
      </c>
      <c r="D2954" s="7" t="s">
        <v>2085</v>
      </c>
      <c r="F2954" s="8">
        <v>1.1200000000000001</v>
      </c>
      <c r="G2954" s="93">
        <v>4</v>
      </c>
      <c r="H2954" s="4">
        <v>7000</v>
      </c>
      <c r="J2954" s="131">
        <v>7000</v>
      </c>
      <c r="K2954" s="143">
        <f t="shared" si="181"/>
        <v>0</v>
      </c>
      <c r="O2954" s="171">
        <f t="shared" si="178"/>
        <v>201.60000000000002</v>
      </c>
      <c r="Q2954" s="181">
        <f t="shared" si="179"/>
        <v>6798.4</v>
      </c>
    </row>
    <row r="2955" spans="1:17">
      <c r="A2955" s="5" t="s">
        <v>874</v>
      </c>
      <c r="C2955" s="119">
        <v>119</v>
      </c>
      <c r="D2955" s="7" t="s">
        <v>2086</v>
      </c>
      <c r="E2955" s="7" t="s">
        <v>2087</v>
      </c>
      <c r="F2955" s="8">
        <v>1.1659999999999999</v>
      </c>
      <c r="G2955" s="93">
        <v>7</v>
      </c>
      <c r="H2955" s="4">
        <v>4415</v>
      </c>
      <c r="J2955" s="131">
        <v>4415</v>
      </c>
      <c r="K2955" s="143">
        <f t="shared" si="181"/>
        <v>0</v>
      </c>
      <c r="O2955" s="171">
        <f t="shared" si="178"/>
        <v>209.88</v>
      </c>
      <c r="Q2955" s="181">
        <f t="shared" si="179"/>
        <v>4205.12</v>
      </c>
    </row>
    <row r="2956" spans="1:17">
      <c r="A2956" s="5" t="s">
        <v>874</v>
      </c>
      <c r="C2956" s="119">
        <v>120</v>
      </c>
      <c r="D2956" s="7" t="s">
        <v>1673</v>
      </c>
      <c r="E2956" s="7" t="s">
        <v>2087</v>
      </c>
      <c r="F2956" s="8">
        <v>1.234</v>
      </c>
      <c r="G2956" s="93">
        <v>6</v>
      </c>
      <c r="H2956" s="4">
        <v>3370</v>
      </c>
      <c r="J2956" s="131">
        <v>3370</v>
      </c>
      <c r="K2956" s="143">
        <f t="shared" si="181"/>
        <v>0</v>
      </c>
      <c r="O2956" s="171">
        <f t="shared" si="178"/>
        <v>222.12</v>
      </c>
      <c r="Q2956" s="181">
        <f t="shared" si="179"/>
        <v>3147.88</v>
      </c>
    </row>
    <row r="2957" spans="1:17">
      <c r="A2957" s="5" t="s">
        <v>874</v>
      </c>
      <c r="C2957" s="119">
        <v>121</v>
      </c>
      <c r="D2957" s="7" t="s">
        <v>1236</v>
      </c>
      <c r="E2957" s="7" t="s">
        <v>2088</v>
      </c>
      <c r="F2957" s="8">
        <v>0.26200000000000001</v>
      </c>
      <c r="G2957" s="93">
        <v>1</v>
      </c>
      <c r="H2957" s="4">
        <v>501</v>
      </c>
      <c r="J2957" s="131">
        <v>501</v>
      </c>
      <c r="K2957" s="143">
        <f t="shared" si="181"/>
        <v>0</v>
      </c>
      <c r="O2957" s="171">
        <f t="shared" si="178"/>
        <v>47.160000000000004</v>
      </c>
      <c r="Q2957" s="181">
        <f t="shared" si="179"/>
        <v>453.84</v>
      </c>
    </row>
    <row r="2958" spans="1:17">
      <c r="A2958" s="5" t="s">
        <v>874</v>
      </c>
      <c r="C2958" s="119">
        <v>122</v>
      </c>
      <c r="D2958" s="7" t="s">
        <v>2089</v>
      </c>
      <c r="E2958" s="7" t="s">
        <v>2090</v>
      </c>
      <c r="F2958" s="8">
        <v>2.2869999999999999</v>
      </c>
      <c r="G2958" s="93">
        <v>9</v>
      </c>
      <c r="H2958" s="4">
        <v>6872</v>
      </c>
      <c r="J2958" s="131">
        <v>6872</v>
      </c>
      <c r="K2958" s="143">
        <f t="shared" si="181"/>
        <v>0</v>
      </c>
      <c r="O2958" s="171">
        <f t="shared" si="178"/>
        <v>411.65999999999997</v>
      </c>
      <c r="Q2958" s="181">
        <f t="shared" si="179"/>
        <v>6460.34</v>
      </c>
    </row>
    <row r="2959" spans="1:17">
      <c r="A2959" s="5" t="s">
        <v>2091</v>
      </c>
      <c r="C2959" s="119">
        <v>123</v>
      </c>
      <c r="D2959" s="7" t="s">
        <v>1847</v>
      </c>
      <c r="E2959" s="7" t="s">
        <v>2062</v>
      </c>
      <c r="F2959" s="8">
        <v>0.83</v>
      </c>
      <c r="G2959" s="93">
        <v>2</v>
      </c>
      <c r="H2959" s="4">
        <v>1586</v>
      </c>
      <c r="I2959" s="66"/>
      <c r="J2959" s="131">
        <v>1586</v>
      </c>
      <c r="K2959" s="143">
        <f t="shared" si="181"/>
        <v>0</v>
      </c>
      <c r="N2959" s="161">
        <v>1237</v>
      </c>
      <c r="O2959" s="171">
        <f t="shared" si="178"/>
        <v>149.4</v>
      </c>
      <c r="Q2959" s="181">
        <f t="shared" si="179"/>
        <v>199.6</v>
      </c>
    </row>
    <row r="2960" spans="1:17">
      <c r="A2960" s="5" t="s">
        <v>1854</v>
      </c>
      <c r="C2960" s="119">
        <v>124</v>
      </c>
      <c r="D2960" s="7" t="s">
        <v>571</v>
      </c>
      <c r="E2960" s="7" t="s">
        <v>2062</v>
      </c>
      <c r="F2960" s="8">
        <v>1.1819999999999999</v>
      </c>
      <c r="G2960" s="93">
        <v>2</v>
      </c>
      <c r="H2960" s="4">
        <v>2671</v>
      </c>
      <c r="I2960" s="37"/>
      <c r="J2960" s="131">
        <v>2671</v>
      </c>
      <c r="K2960" s="143">
        <f t="shared" si="181"/>
        <v>0</v>
      </c>
      <c r="N2960" s="161">
        <v>2115</v>
      </c>
      <c r="O2960" s="171">
        <f t="shared" si="178"/>
        <v>212.76</v>
      </c>
      <c r="Q2960" s="181">
        <f t="shared" si="179"/>
        <v>343.24</v>
      </c>
    </row>
    <row r="2961" spans="1:17">
      <c r="A2961" s="5" t="s">
        <v>879</v>
      </c>
      <c r="C2961" s="119">
        <v>125</v>
      </c>
      <c r="D2961" s="7" t="s">
        <v>1617</v>
      </c>
      <c r="E2961" s="7" t="s">
        <v>2073</v>
      </c>
      <c r="F2961" s="8">
        <v>0.2</v>
      </c>
      <c r="G2961" s="93">
        <v>1</v>
      </c>
      <c r="H2961" s="4">
        <v>588</v>
      </c>
      <c r="J2961" s="131">
        <v>588</v>
      </c>
      <c r="K2961" s="143">
        <f t="shared" si="181"/>
        <v>0</v>
      </c>
      <c r="N2961" s="161">
        <v>458</v>
      </c>
      <c r="O2961" s="171">
        <f t="shared" si="178"/>
        <v>36</v>
      </c>
      <c r="Q2961" s="181">
        <f t="shared" si="179"/>
        <v>94</v>
      </c>
    </row>
    <row r="2962" spans="1:17">
      <c r="A2962" s="5" t="s">
        <v>879</v>
      </c>
      <c r="C2962" s="119">
        <v>126</v>
      </c>
      <c r="D2962" s="7" t="s">
        <v>2092</v>
      </c>
      <c r="E2962" s="7" t="s">
        <v>2073</v>
      </c>
      <c r="F2962" s="8">
        <v>0.24299999999999999</v>
      </c>
      <c r="G2962" s="93">
        <v>2</v>
      </c>
      <c r="H2962" s="4">
        <v>715</v>
      </c>
      <c r="J2962" s="131">
        <v>715</v>
      </c>
      <c r="K2962" s="143">
        <f t="shared" si="181"/>
        <v>0</v>
      </c>
      <c r="N2962" s="161">
        <v>635</v>
      </c>
      <c r="O2962" s="171">
        <f t="shared" si="178"/>
        <v>43.74</v>
      </c>
      <c r="Q2962" s="181">
        <f t="shared" si="179"/>
        <v>36.26</v>
      </c>
    </row>
    <row r="2963" spans="1:17">
      <c r="A2963" s="5" t="s">
        <v>879</v>
      </c>
      <c r="C2963" s="119">
        <v>127</v>
      </c>
      <c r="D2963" s="7" t="s">
        <v>733</v>
      </c>
      <c r="E2963" s="7" t="s">
        <v>2093</v>
      </c>
      <c r="F2963" s="8">
        <v>1.3129999999999999</v>
      </c>
      <c r="G2963" s="93">
        <v>10</v>
      </c>
      <c r="H2963" s="4">
        <v>2507</v>
      </c>
      <c r="J2963" s="131">
        <v>2507</v>
      </c>
      <c r="K2963" s="143">
        <f t="shared" si="181"/>
        <v>0</v>
      </c>
      <c r="N2963" s="161">
        <v>1956</v>
      </c>
      <c r="O2963" s="171">
        <f t="shared" si="178"/>
        <v>236.34</v>
      </c>
      <c r="Q2963" s="181">
        <f t="shared" si="179"/>
        <v>314.65999999999997</v>
      </c>
    </row>
    <row r="2964" spans="1:17">
      <c r="A2964" s="5" t="s">
        <v>2059</v>
      </c>
      <c r="B2964" s="68" t="s">
        <v>2068</v>
      </c>
      <c r="C2964" s="119">
        <v>128</v>
      </c>
      <c r="D2964" s="7" t="s">
        <v>2060</v>
      </c>
      <c r="E2964" s="7" t="s">
        <v>2073</v>
      </c>
      <c r="F2964" s="8">
        <v>0.45700000000000002</v>
      </c>
      <c r="G2964" s="93">
        <v>1</v>
      </c>
      <c r="H2964" s="4">
        <v>1043</v>
      </c>
      <c r="J2964" s="131">
        <v>1043</v>
      </c>
      <c r="K2964" s="143">
        <f t="shared" si="181"/>
        <v>0</v>
      </c>
      <c r="N2964" s="161">
        <v>841</v>
      </c>
      <c r="O2964" s="171">
        <f t="shared" si="178"/>
        <v>82.26</v>
      </c>
      <c r="Q2964" s="181">
        <f t="shared" si="179"/>
        <v>119.74</v>
      </c>
    </row>
    <row r="2965" spans="1:17">
      <c r="A2965" s="5" t="s">
        <v>987</v>
      </c>
      <c r="C2965" s="119">
        <v>129</v>
      </c>
      <c r="D2965" s="7" t="s">
        <v>1732</v>
      </c>
      <c r="E2965" s="7" t="s">
        <v>2062</v>
      </c>
      <c r="F2965" s="8">
        <v>0.14799999999999999</v>
      </c>
      <c r="G2965" s="93">
        <v>2</v>
      </c>
      <c r="H2965" s="4">
        <v>972</v>
      </c>
      <c r="I2965" s="37"/>
      <c r="J2965" s="131">
        <v>972</v>
      </c>
      <c r="K2965" s="143">
        <f t="shared" si="181"/>
        <v>0</v>
      </c>
      <c r="N2965" s="161">
        <v>402</v>
      </c>
      <c r="O2965" s="171">
        <f t="shared" si="178"/>
        <v>26.639999999999997</v>
      </c>
      <c r="Q2965" s="181">
        <f t="shared" si="179"/>
        <v>543.36</v>
      </c>
    </row>
    <row r="2966" spans="1:17">
      <c r="A2966" s="5" t="s">
        <v>34</v>
      </c>
      <c r="C2966" s="119">
        <v>130</v>
      </c>
      <c r="D2966" s="7" t="s">
        <v>2094</v>
      </c>
      <c r="E2966" s="7" t="s">
        <v>2062</v>
      </c>
      <c r="F2966" s="8">
        <v>8.7999999999999995E-2</v>
      </c>
      <c r="G2966" s="93">
        <v>1</v>
      </c>
      <c r="H2966" s="4">
        <v>506</v>
      </c>
      <c r="K2966" s="143">
        <f t="shared" si="181"/>
        <v>506</v>
      </c>
      <c r="N2966" s="161">
        <v>402</v>
      </c>
      <c r="O2966" s="171">
        <f t="shared" si="178"/>
        <v>15.84</v>
      </c>
      <c r="Q2966" s="181">
        <f t="shared" si="179"/>
        <v>88.16</v>
      </c>
    </row>
    <row r="2967" spans="1:17">
      <c r="A2967" s="5" t="s">
        <v>1679</v>
      </c>
      <c r="C2967" s="119">
        <v>131</v>
      </c>
      <c r="D2967" s="7" t="s">
        <v>2095</v>
      </c>
      <c r="E2967" s="7" t="s">
        <v>2062</v>
      </c>
      <c r="F2967" s="8">
        <v>2.5409999999999999</v>
      </c>
      <c r="G2967" s="93">
        <v>8</v>
      </c>
      <c r="H2967" s="4">
        <v>6142</v>
      </c>
      <c r="I2967" s="37"/>
      <c r="J2967" s="131">
        <v>6142</v>
      </c>
      <c r="K2967" s="143">
        <f t="shared" si="181"/>
        <v>0</v>
      </c>
      <c r="O2967" s="171">
        <f t="shared" si="178"/>
        <v>457.38</v>
      </c>
      <c r="Q2967" s="181">
        <f t="shared" si="179"/>
        <v>5684.62</v>
      </c>
    </row>
    <row r="2968" spans="1:17">
      <c r="A2968" s="5" t="s">
        <v>2096</v>
      </c>
      <c r="C2968" s="119">
        <v>132</v>
      </c>
      <c r="D2968" s="7" t="s">
        <v>621</v>
      </c>
      <c r="E2968" s="7" t="s">
        <v>2062</v>
      </c>
      <c r="F2968" s="8">
        <v>5.2130000000000001</v>
      </c>
      <c r="G2968" s="93">
        <v>24</v>
      </c>
      <c r="H2968" s="4">
        <v>12929</v>
      </c>
      <c r="J2968" s="131">
        <v>12929</v>
      </c>
      <c r="K2968" s="143">
        <f t="shared" si="181"/>
        <v>0</v>
      </c>
      <c r="O2968" s="171">
        <f t="shared" si="178"/>
        <v>938.34</v>
      </c>
      <c r="Q2968" s="181">
        <f t="shared" si="179"/>
        <v>11990.66</v>
      </c>
    </row>
    <row r="2972" spans="1:17">
      <c r="A2972" s="5" t="s">
        <v>2098</v>
      </c>
      <c r="C2972" s="119">
        <v>136</v>
      </c>
      <c r="D2972" s="7" t="s">
        <v>2045</v>
      </c>
      <c r="E2972" s="7" t="s">
        <v>2044</v>
      </c>
      <c r="F2972" s="8">
        <v>0.67700000000000005</v>
      </c>
      <c r="G2972" s="93">
        <v>2</v>
      </c>
      <c r="H2972" s="4">
        <v>2216</v>
      </c>
      <c r="K2972" s="143">
        <f t="shared" ref="K2972:K3004" si="182">H2972-J2972</f>
        <v>2216</v>
      </c>
      <c r="O2972" s="171">
        <f t="shared" ref="O2972:O2980" si="183">F2972*180</f>
        <v>121.86000000000001</v>
      </c>
      <c r="Q2972" s="181">
        <f>SUM(H2972-N2972-O2972-P2972)</f>
        <v>2094.14</v>
      </c>
    </row>
    <row r="2973" spans="1:17">
      <c r="A2973" s="5" t="s">
        <v>94</v>
      </c>
      <c r="C2973" s="119">
        <v>137</v>
      </c>
      <c r="D2973" s="7" t="s">
        <v>2102</v>
      </c>
      <c r="E2973" s="7" t="s">
        <v>2062</v>
      </c>
      <c r="F2973" s="8">
        <v>3.851</v>
      </c>
      <c r="G2973" s="93">
        <v>14</v>
      </c>
      <c r="H2973" s="4">
        <v>11062</v>
      </c>
      <c r="I2973" s="37"/>
      <c r="J2973" s="131">
        <v>11062</v>
      </c>
      <c r="K2973" s="143">
        <f t="shared" si="182"/>
        <v>0</v>
      </c>
      <c r="O2973" s="171">
        <f t="shared" si="183"/>
        <v>693.18</v>
      </c>
      <c r="Q2973" s="181">
        <f t="shared" ref="Q2973:Q3034" si="184">SUM(H2973-N2973-O2973-P2973)</f>
        <v>10368.82</v>
      </c>
    </row>
    <row r="2974" spans="1:17">
      <c r="A2974" s="5" t="s">
        <v>94</v>
      </c>
      <c r="C2974" s="119">
        <v>138</v>
      </c>
      <c r="D2974" s="7" t="s">
        <v>2103</v>
      </c>
      <c r="E2974" s="7" t="s">
        <v>2062</v>
      </c>
      <c r="F2974" s="8">
        <v>4.7640000000000002</v>
      </c>
      <c r="G2974" s="93">
        <v>10</v>
      </c>
      <c r="H2974" s="4">
        <v>13201</v>
      </c>
      <c r="I2974" s="37"/>
      <c r="J2974" s="131">
        <v>13201</v>
      </c>
      <c r="K2974" s="143">
        <f t="shared" si="182"/>
        <v>0</v>
      </c>
      <c r="O2974" s="171">
        <f t="shared" si="183"/>
        <v>857.5200000000001</v>
      </c>
      <c r="Q2974" s="181">
        <f t="shared" si="184"/>
        <v>12343.48</v>
      </c>
    </row>
    <row r="2975" spans="1:17">
      <c r="A2975" s="5" t="s">
        <v>2097</v>
      </c>
      <c r="B2975" s="68" t="s">
        <v>2099</v>
      </c>
      <c r="C2975" s="119">
        <v>139</v>
      </c>
      <c r="D2975" s="7" t="s">
        <v>2101</v>
      </c>
      <c r="E2975" s="7" t="s">
        <v>2100</v>
      </c>
      <c r="F2975" s="8">
        <v>0.23799999999999999</v>
      </c>
      <c r="G2975" s="93">
        <v>2</v>
      </c>
      <c r="H2975" s="4">
        <v>1269</v>
      </c>
      <c r="J2975" s="131">
        <v>1269</v>
      </c>
      <c r="K2975" s="143">
        <f t="shared" si="182"/>
        <v>0</v>
      </c>
      <c r="O2975" s="171">
        <f t="shared" si="183"/>
        <v>42.839999999999996</v>
      </c>
      <c r="Q2975" s="181">
        <f t="shared" si="184"/>
        <v>1226.1600000000001</v>
      </c>
    </row>
    <row r="2976" spans="1:17">
      <c r="A2976" s="5" t="s">
        <v>1529</v>
      </c>
      <c r="C2976" s="119">
        <v>140</v>
      </c>
      <c r="D2976" s="7" t="s">
        <v>2104</v>
      </c>
      <c r="E2976" s="7" t="s">
        <v>2105</v>
      </c>
      <c r="F2976" s="8">
        <v>8.4</v>
      </c>
      <c r="G2976" s="93">
        <v>50</v>
      </c>
      <c r="H2976" s="4">
        <v>40000</v>
      </c>
      <c r="I2976" s="37"/>
      <c r="J2976" s="131">
        <v>40000</v>
      </c>
      <c r="K2976" s="143">
        <f t="shared" si="182"/>
        <v>0</v>
      </c>
      <c r="O2976" s="171">
        <f t="shared" si="183"/>
        <v>1512</v>
      </c>
      <c r="Q2976" s="181">
        <f t="shared" si="184"/>
        <v>38488</v>
      </c>
    </row>
    <row r="2977" spans="1:17">
      <c r="A2977" s="5" t="s">
        <v>1992</v>
      </c>
      <c r="B2977" s="68">
        <v>89134512193</v>
      </c>
      <c r="C2977" s="119">
        <v>141</v>
      </c>
      <c r="D2977" s="7" t="s">
        <v>2107</v>
      </c>
      <c r="E2977" s="7" t="s">
        <v>2108</v>
      </c>
      <c r="F2977" s="8">
        <v>1.2130000000000001</v>
      </c>
      <c r="G2977" s="225">
        <v>9</v>
      </c>
      <c r="H2977" s="4">
        <v>3676</v>
      </c>
      <c r="I2977" s="66"/>
      <c r="J2977" s="131">
        <v>3676</v>
      </c>
      <c r="K2977" s="143">
        <f t="shared" si="182"/>
        <v>0</v>
      </c>
      <c r="O2977" s="171">
        <f t="shared" si="183"/>
        <v>218.34</v>
      </c>
      <c r="Q2977" s="181">
        <f t="shared" si="184"/>
        <v>3457.66</v>
      </c>
    </row>
    <row r="2978" spans="1:17">
      <c r="A2978" s="5" t="s">
        <v>1992</v>
      </c>
      <c r="B2978" s="68">
        <v>89134512193</v>
      </c>
      <c r="C2978" s="119">
        <v>142</v>
      </c>
      <c r="D2978" s="7" t="s">
        <v>2109</v>
      </c>
      <c r="E2978" s="7" t="s">
        <v>2108</v>
      </c>
      <c r="F2978" s="8">
        <v>1.819</v>
      </c>
      <c r="G2978" s="93">
        <v>9</v>
      </c>
      <c r="H2978" s="4">
        <v>4967</v>
      </c>
      <c r="I2978" s="66"/>
      <c r="J2978" s="131">
        <v>4967</v>
      </c>
      <c r="K2978" s="143">
        <f t="shared" si="182"/>
        <v>0</v>
      </c>
      <c r="O2978" s="171">
        <f t="shared" si="183"/>
        <v>327.42</v>
      </c>
      <c r="Q2978" s="181">
        <f t="shared" si="184"/>
        <v>4639.58</v>
      </c>
    </row>
    <row r="2979" spans="1:17">
      <c r="A2979" s="5" t="s">
        <v>2106</v>
      </c>
      <c r="B2979" s="68">
        <v>89133994082</v>
      </c>
      <c r="C2979" s="119">
        <v>143</v>
      </c>
      <c r="D2979" s="7" t="s">
        <v>630</v>
      </c>
      <c r="E2979" s="7" t="s">
        <v>2069</v>
      </c>
      <c r="F2979" s="8">
        <v>5.7549999999999999</v>
      </c>
      <c r="G2979" s="93">
        <v>18</v>
      </c>
      <c r="H2979" s="4">
        <v>17384</v>
      </c>
      <c r="I2979" s="66"/>
      <c r="J2979" s="131">
        <v>17384</v>
      </c>
      <c r="K2979" s="143">
        <f t="shared" si="182"/>
        <v>0</v>
      </c>
      <c r="O2979" s="171">
        <f t="shared" si="183"/>
        <v>1035.9000000000001</v>
      </c>
      <c r="Q2979" s="181">
        <f t="shared" si="184"/>
        <v>16348.1</v>
      </c>
    </row>
    <row r="2980" spans="1:17">
      <c r="K2980" s="143">
        <f t="shared" si="182"/>
        <v>0</v>
      </c>
      <c r="O2980" s="171">
        <f t="shared" si="183"/>
        <v>0</v>
      </c>
      <c r="Q2980" s="181">
        <f t="shared" si="184"/>
        <v>0</v>
      </c>
    </row>
    <row r="2981" spans="1:17">
      <c r="K2981" s="143">
        <f t="shared" si="182"/>
        <v>0</v>
      </c>
      <c r="O2981" s="171">
        <f t="shared" ref="O2981:O3033" si="185">F2981*180</f>
        <v>0</v>
      </c>
      <c r="Q2981" s="181">
        <f t="shared" si="184"/>
        <v>0</v>
      </c>
    </row>
    <row r="2982" spans="1:17">
      <c r="K2982" s="143">
        <f t="shared" si="182"/>
        <v>0</v>
      </c>
      <c r="O2982" s="171">
        <f t="shared" si="185"/>
        <v>0</v>
      </c>
      <c r="Q2982" s="181">
        <f t="shared" si="184"/>
        <v>0</v>
      </c>
    </row>
    <row r="2983" spans="1:17">
      <c r="K2983" s="143">
        <f t="shared" si="182"/>
        <v>0</v>
      </c>
      <c r="O2983" s="171">
        <f t="shared" si="185"/>
        <v>0</v>
      </c>
      <c r="Q2983" s="181">
        <f t="shared" si="184"/>
        <v>0</v>
      </c>
    </row>
    <row r="2984" spans="1:17">
      <c r="K2984" s="143">
        <f t="shared" si="182"/>
        <v>0</v>
      </c>
      <c r="O2984" s="171">
        <f t="shared" si="185"/>
        <v>0</v>
      </c>
      <c r="Q2984" s="181">
        <f t="shared" si="184"/>
        <v>0</v>
      </c>
    </row>
    <row r="2985" spans="1:17">
      <c r="K2985" s="143">
        <f t="shared" si="182"/>
        <v>0</v>
      </c>
      <c r="O2985" s="171">
        <f t="shared" si="185"/>
        <v>0</v>
      </c>
      <c r="Q2985" s="181">
        <f t="shared" si="184"/>
        <v>0</v>
      </c>
    </row>
    <row r="2986" spans="1:17">
      <c r="K2986" s="143">
        <f t="shared" si="182"/>
        <v>0</v>
      </c>
      <c r="O2986" s="171">
        <f t="shared" si="185"/>
        <v>0</v>
      </c>
      <c r="Q2986" s="181">
        <f t="shared" si="184"/>
        <v>0</v>
      </c>
    </row>
    <row r="2987" spans="1:17">
      <c r="K2987" s="143">
        <f t="shared" si="182"/>
        <v>0</v>
      </c>
      <c r="O2987" s="171">
        <f t="shared" si="185"/>
        <v>0</v>
      </c>
      <c r="Q2987" s="181">
        <f t="shared" si="184"/>
        <v>0</v>
      </c>
    </row>
    <row r="2988" spans="1:17">
      <c r="K2988" s="143">
        <f t="shared" si="182"/>
        <v>0</v>
      </c>
      <c r="O2988" s="171">
        <f t="shared" si="185"/>
        <v>0</v>
      </c>
      <c r="Q2988" s="181">
        <f t="shared" si="184"/>
        <v>0</v>
      </c>
    </row>
    <row r="2989" spans="1:17">
      <c r="K2989" s="143">
        <f t="shared" si="182"/>
        <v>0</v>
      </c>
      <c r="O2989" s="171">
        <f t="shared" si="185"/>
        <v>0</v>
      </c>
      <c r="Q2989" s="181">
        <f t="shared" si="184"/>
        <v>0</v>
      </c>
    </row>
    <row r="2990" spans="1:17">
      <c r="K2990" s="143">
        <f t="shared" si="182"/>
        <v>0</v>
      </c>
      <c r="O2990" s="171">
        <f t="shared" si="185"/>
        <v>0</v>
      </c>
      <c r="Q2990" s="181">
        <f t="shared" si="184"/>
        <v>0</v>
      </c>
    </row>
    <row r="2991" spans="1:17">
      <c r="K2991" s="143">
        <f t="shared" si="182"/>
        <v>0</v>
      </c>
      <c r="O2991" s="171">
        <f t="shared" si="185"/>
        <v>0</v>
      </c>
      <c r="Q2991" s="181">
        <f t="shared" si="184"/>
        <v>0</v>
      </c>
    </row>
    <row r="2992" spans="1:17">
      <c r="K2992" s="143">
        <f t="shared" si="182"/>
        <v>0</v>
      </c>
      <c r="O2992" s="171">
        <f t="shared" si="185"/>
        <v>0</v>
      </c>
      <c r="Q2992" s="181">
        <f t="shared" si="184"/>
        <v>0</v>
      </c>
    </row>
    <row r="2993" spans="11:17">
      <c r="K2993" s="143">
        <f t="shared" si="182"/>
        <v>0</v>
      </c>
      <c r="O2993" s="171">
        <f t="shared" si="185"/>
        <v>0</v>
      </c>
      <c r="Q2993" s="181">
        <f t="shared" si="184"/>
        <v>0</v>
      </c>
    </row>
    <row r="2994" spans="11:17">
      <c r="K2994" s="143">
        <f t="shared" si="182"/>
        <v>0</v>
      </c>
      <c r="O2994" s="171">
        <f t="shared" si="185"/>
        <v>0</v>
      </c>
      <c r="Q2994" s="181">
        <f t="shared" si="184"/>
        <v>0</v>
      </c>
    </row>
    <row r="2995" spans="11:17">
      <c r="K2995" s="143">
        <f t="shared" si="182"/>
        <v>0</v>
      </c>
      <c r="O2995" s="171">
        <f t="shared" si="185"/>
        <v>0</v>
      </c>
      <c r="Q2995" s="181">
        <f t="shared" si="184"/>
        <v>0</v>
      </c>
    </row>
    <row r="2996" spans="11:17">
      <c r="K2996" s="143">
        <f t="shared" si="182"/>
        <v>0</v>
      </c>
      <c r="O2996" s="171">
        <f t="shared" si="185"/>
        <v>0</v>
      </c>
      <c r="Q2996" s="181">
        <f t="shared" si="184"/>
        <v>0</v>
      </c>
    </row>
    <row r="2997" spans="11:17">
      <c r="K2997" s="143">
        <f t="shared" si="182"/>
        <v>0</v>
      </c>
      <c r="O2997" s="171">
        <f t="shared" si="185"/>
        <v>0</v>
      </c>
      <c r="Q2997" s="181">
        <f t="shared" si="184"/>
        <v>0</v>
      </c>
    </row>
    <row r="2998" spans="11:17">
      <c r="K2998" s="143">
        <f t="shared" si="182"/>
        <v>0</v>
      </c>
      <c r="O2998" s="171">
        <f t="shared" si="185"/>
        <v>0</v>
      </c>
      <c r="Q2998" s="181">
        <f t="shared" si="184"/>
        <v>0</v>
      </c>
    </row>
    <row r="2999" spans="11:17">
      <c r="K2999" s="143">
        <f t="shared" si="182"/>
        <v>0</v>
      </c>
      <c r="O2999" s="171">
        <f t="shared" si="185"/>
        <v>0</v>
      </c>
      <c r="Q2999" s="181">
        <f t="shared" si="184"/>
        <v>0</v>
      </c>
    </row>
    <row r="3000" spans="11:17">
      <c r="K3000" s="143">
        <f t="shared" si="182"/>
        <v>0</v>
      </c>
      <c r="O3000" s="171">
        <f t="shared" si="185"/>
        <v>0</v>
      </c>
      <c r="Q3000" s="181">
        <f t="shared" si="184"/>
        <v>0</v>
      </c>
    </row>
    <row r="3001" spans="11:17">
      <c r="K3001" s="143">
        <f t="shared" si="182"/>
        <v>0</v>
      </c>
      <c r="O3001" s="171">
        <f t="shared" si="185"/>
        <v>0</v>
      </c>
      <c r="Q3001" s="181">
        <f t="shared" si="184"/>
        <v>0</v>
      </c>
    </row>
    <row r="3002" spans="11:17">
      <c r="K3002" s="143">
        <f t="shared" si="182"/>
        <v>0</v>
      </c>
      <c r="O3002" s="171">
        <f t="shared" si="185"/>
        <v>0</v>
      </c>
      <c r="Q3002" s="181">
        <f t="shared" si="184"/>
        <v>0</v>
      </c>
    </row>
    <row r="3003" spans="11:17">
      <c r="K3003" s="143">
        <f t="shared" si="182"/>
        <v>0</v>
      </c>
      <c r="O3003" s="171">
        <f t="shared" si="185"/>
        <v>0</v>
      </c>
      <c r="Q3003" s="181">
        <f t="shared" si="184"/>
        <v>0</v>
      </c>
    </row>
    <row r="3004" spans="11:17">
      <c r="K3004" s="143">
        <f t="shared" si="182"/>
        <v>0</v>
      </c>
      <c r="O3004" s="171">
        <f t="shared" si="185"/>
        <v>0</v>
      </c>
      <c r="Q3004" s="181">
        <f t="shared" si="184"/>
        <v>0</v>
      </c>
    </row>
    <row r="3005" spans="11:17">
      <c r="K3005" s="143">
        <f t="shared" ref="K3005:K3033" si="186">H3005-J3005</f>
        <v>0</v>
      </c>
      <c r="O3005" s="171">
        <f t="shared" si="185"/>
        <v>0</v>
      </c>
      <c r="Q3005" s="181">
        <f t="shared" si="184"/>
        <v>0</v>
      </c>
    </row>
    <row r="3006" spans="11:17">
      <c r="K3006" s="143">
        <f t="shared" si="186"/>
        <v>0</v>
      </c>
      <c r="O3006" s="171">
        <f t="shared" si="185"/>
        <v>0</v>
      </c>
      <c r="Q3006" s="181">
        <f t="shared" si="184"/>
        <v>0</v>
      </c>
    </row>
    <row r="3007" spans="11:17">
      <c r="K3007" s="143">
        <f t="shared" si="186"/>
        <v>0</v>
      </c>
      <c r="O3007" s="171">
        <f t="shared" si="185"/>
        <v>0</v>
      </c>
      <c r="Q3007" s="181">
        <f t="shared" si="184"/>
        <v>0</v>
      </c>
    </row>
    <row r="3008" spans="11:17">
      <c r="K3008" s="143">
        <f t="shared" si="186"/>
        <v>0</v>
      </c>
      <c r="O3008" s="171">
        <f t="shared" si="185"/>
        <v>0</v>
      </c>
      <c r="Q3008" s="181">
        <f t="shared" si="184"/>
        <v>0</v>
      </c>
    </row>
    <row r="3009" spans="11:17">
      <c r="K3009" s="143">
        <f t="shared" si="186"/>
        <v>0</v>
      </c>
      <c r="O3009" s="171">
        <f t="shared" si="185"/>
        <v>0</v>
      </c>
      <c r="Q3009" s="181">
        <f t="shared" si="184"/>
        <v>0</v>
      </c>
    </row>
    <row r="3010" spans="11:17">
      <c r="K3010" s="143">
        <f t="shared" si="186"/>
        <v>0</v>
      </c>
      <c r="O3010" s="171">
        <f t="shared" si="185"/>
        <v>0</v>
      </c>
      <c r="Q3010" s="181">
        <f t="shared" si="184"/>
        <v>0</v>
      </c>
    </row>
    <row r="3011" spans="11:17">
      <c r="K3011" s="143">
        <f t="shared" si="186"/>
        <v>0</v>
      </c>
      <c r="O3011" s="171">
        <f t="shared" si="185"/>
        <v>0</v>
      </c>
      <c r="Q3011" s="181">
        <f t="shared" si="184"/>
        <v>0</v>
      </c>
    </row>
    <row r="3012" spans="11:17">
      <c r="K3012" s="143">
        <f t="shared" si="186"/>
        <v>0</v>
      </c>
      <c r="O3012" s="171">
        <f t="shared" si="185"/>
        <v>0</v>
      </c>
      <c r="Q3012" s="181">
        <f t="shared" si="184"/>
        <v>0</v>
      </c>
    </row>
    <row r="3013" spans="11:17">
      <c r="K3013" s="143">
        <f t="shared" si="186"/>
        <v>0</v>
      </c>
      <c r="O3013" s="171">
        <f t="shared" si="185"/>
        <v>0</v>
      </c>
      <c r="Q3013" s="181">
        <f t="shared" si="184"/>
        <v>0</v>
      </c>
    </row>
    <row r="3014" spans="11:17">
      <c r="K3014" s="143">
        <f t="shared" si="186"/>
        <v>0</v>
      </c>
      <c r="O3014" s="171">
        <f t="shared" si="185"/>
        <v>0</v>
      </c>
      <c r="Q3014" s="181">
        <f t="shared" si="184"/>
        <v>0</v>
      </c>
    </row>
    <row r="3015" spans="11:17">
      <c r="K3015" s="143">
        <f t="shared" si="186"/>
        <v>0</v>
      </c>
      <c r="O3015" s="171">
        <f t="shared" si="185"/>
        <v>0</v>
      </c>
      <c r="Q3015" s="181">
        <f t="shared" si="184"/>
        <v>0</v>
      </c>
    </row>
    <row r="3016" spans="11:17">
      <c r="K3016" s="143">
        <f t="shared" si="186"/>
        <v>0</v>
      </c>
      <c r="O3016" s="171">
        <f t="shared" si="185"/>
        <v>0</v>
      </c>
      <c r="Q3016" s="181">
        <f t="shared" si="184"/>
        <v>0</v>
      </c>
    </row>
    <row r="3017" spans="11:17">
      <c r="K3017" s="143">
        <f t="shared" si="186"/>
        <v>0</v>
      </c>
      <c r="O3017" s="171">
        <f t="shared" si="185"/>
        <v>0</v>
      </c>
      <c r="Q3017" s="181">
        <f t="shared" si="184"/>
        <v>0</v>
      </c>
    </row>
    <row r="3018" spans="11:17">
      <c r="K3018" s="143">
        <f t="shared" si="186"/>
        <v>0</v>
      </c>
      <c r="O3018" s="171">
        <f t="shared" si="185"/>
        <v>0</v>
      </c>
      <c r="Q3018" s="181">
        <f t="shared" si="184"/>
        <v>0</v>
      </c>
    </row>
    <row r="3019" spans="11:17">
      <c r="K3019" s="143">
        <f t="shared" si="186"/>
        <v>0</v>
      </c>
      <c r="O3019" s="171">
        <f t="shared" si="185"/>
        <v>0</v>
      </c>
      <c r="Q3019" s="181">
        <f t="shared" si="184"/>
        <v>0</v>
      </c>
    </row>
    <row r="3020" spans="11:17">
      <c r="K3020" s="143">
        <f t="shared" si="186"/>
        <v>0</v>
      </c>
      <c r="O3020" s="171">
        <f t="shared" si="185"/>
        <v>0</v>
      </c>
      <c r="Q3020" s="181">
        <f t="shared" si="184"/>
        <v>0</v>
      </c>
    </row>
    <row r="3021" spans="11:17">
      <c r="K3021" s="143">
        <f t="shared" si="186"/>
        <v>0</v>
      </c>
      <c r="O3021" s="171">
        <f t="shared" si="185"/>
        <v>0</v>
      </c>
      <c r="Q3021" s="181">
        <f t="shared" si="184"/>
        <v>0</v>
      </c>
    </row>
    <row r="3022" spans="11:17">
      <c r="K3022" s="143">
        <f t="shared" si="186"/>
        <v>0</v>
      </c>
      <c r="O3022" s="171">
        <f t="shared" si="185"/>
        <v>0</v>
      </c>
      <c r="Q3022" s="181">
        <f t="shared" si="184"/>
        <v>0</v>
      </c>
    </row>
    <row r="3023" spans="11:17">
      <c r="K3023" s="143">
        <f t="shared" si="186"/>
        <v>0</v>
      </c>
      <c r="O3023" s="171">
        <f t="shared" si="185"/>
        <v>0</v>
      </c>
      <c r="Q3023" s="181">
        <f t="shared" si="184"/>
        <v>0</v>
      </c>
    </row>
    <row r="3024" spans="11:17">
      <c r="K3024" s="143">
        <f t="shared" si="186"/>
        <v>0</v>
      </c>
      <c r="O3024" s="171">
        <f t="shared" si="185"/>
        <v>0</v>
      </c>
      <c r="Q3024" s="181">
        <f t="shared" si="184"/>
        <v>0</v>
      </c>
    </row>
    <row r="3025" spans="11:17">
      <c r="K3025" s="143">
        <f t="shared" si="186"/>
        <v>0</v>
      </c>
      <c r="O3025" s="171">
        <f t="shared" si="185"/>
        <v>0</v>
      </c>
      <c r="Q3025" s="181">
        <f t="shared" si="184"/>
        <v>0</v>
      </c>
    </row>
    <row r="3026" spans="11:17">
      <c r="K3026" s="143">
        <f t="shared" si="186"/>
        <v>0</v>
      </c>
      <c r="O3026" s="171">
        <f t="shared" si="185"/>
        <v>0</v>
      </c>
      <c r="Q3026" s="181">
        <f t="shared" si="184"/>
        <v>0</v>
      </c>
    </row>
    <row r="3027" spans="11:17">
      <c r="K3027" s="143">
        <f t="shared" si="186"/>
        <v>0</v>
      </c>
      <c r="O3027" s="171">
        <f t="shared" si="185"/>
        <v>0</v>
      </c>
      <c r="Q3027" s="181">
        <f t="shared" si="184"/>
        <v>0</v>
      </c>
    </row>
    <row r="3028" spans="11:17">
      <c r="K3028" s="143">
        <f t="shared" si="186"/>
        <v>0</v>
      </c>
      <c r="O3028" s="171">
        <f t="shared" si="185"/>
        <v>0</v>
      </c>
      <c r="Q3028" s="181">
        <f t="shared" si="184"/>
        <v>0</v>
      </c>
    </row>
    <row r="3029" spans="11:17">
      <c r="K3029" s="143">
        <f t="shared" si="186"/>
        <v>0</v>
      </c>
      <c r="O3029" s="171">
        <f t="shared" si="185"/>
        <v>0</v>
      </c>
      <c r="Q3029" s="181">
        <f t="shared" si="184"/>
        <v>0</v>
      </c>
    </row>
    <row r="3030" spans="11:17">
      <c r="K3030" s="143">
        <f t="shared" si="186"/>
        <v>0</v>
      </c>
      <c r="O3030" s="171">
        <f t="shared" si="185"/>
        <v>0</v>
      </c>
      <c r="Q3030" s="181">
        <f t="shared" si="184"/>
        <v>0</v>
      </c>
    </row>
    <row r="3031" spans="11:17">
      <c r="K3031" s="143">
        <f t="shared" si="186"/>
        <v>0</v>
      </c>
      <c r="O3031" s="171">
        <f t="shared" si="185"/>
        <v>0</v>
      </c>
      <c r="Q3031" s="181">
        <f t="shared" si="184"/>
        <v>0</v>
      </c>
    </row>
    <row r="3032" spans="11:17">
      <c r="K3032" s="143">
        <f t="shared" si="186"/>
        <v>0</v>
      </c>
      <c r="O3032" s="171">
        <f t="shared" si="185"/>
        <v>0</v>
      </c>
      <c r="Q3032" s="181">
        <f t="shared" si="184"/>
        <v>0</v>
      </c>
    </row>
    <row r="3033" spans="11:17">
      <c r="K3033" s="143">
        <f t="shared" si="186"/>
        <v>0</v>
      </c>
      <c r="O3033" s="171">
        <f t="shared" si="185"/>
        <v>0</v>
      </c>
      <c r="Q3033" s="181">
        <f t="shared" si="184"/>
        <v>0</v>
      </c>
    </row>
    <row r="3034" spans="11:17">
      <c r="Q3034" s="181">
        <f t="shared" si="184"/>
        <v>0</v>
      </c>
    </row>
  </sheetData>
  <autoFilter ref="A2:Q3037">
    <filterColumn colId="0"/>
    <filterColumn colId="4"/>
  </autoFilter>
  <mergeCells count="8">
    <mergeCell ref="A6:J6"/>
    <mergeCell ref="L6:M6"/>
    <mergeCell ref="Q1:Q2"/>
    <mergeCell ref="N1:P1"/>
    <mergeCell ref="A1:B1"/>
    <mergeCell ref="L1:M1"/>
    <mergeCell ref="C1:H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D3" sqref="D3"/>
    </sheetView>
  </sheetViews>
  <sheetFormatPr defaultColWidth="9.140625" defaultRowHeight="15"/>
  <cols>
    <col min="1" max="1" width="18.42578125" style="96" customWidth="1"/>
    <col min="2" max="2" width="20.28515625" style="96" customWidth="1"/>
    <col min="3" max="3" width="6" style="97" customWidth="1"/>
    <col min="4" max="4" width="14.7109375" style="100" customWidth="1"/>
    <col min="5" max="5" width="22.42578125" style="100" customWidth="1"/>
    <col min="6" max="7" width="9" style="100" customWidth="1"/>
    <col min="8" max="8" width="8.140625" style="100" customWidth="1"/>
    <col min="9" max="9" width="8.7109375" style="99" customWidth="1"/>
    <col min="10" max="10" width="9.28515625" style="99" customWidth="1"/>
    <col min="11" max="11" width="8.140625" style="99" customWidth="1"/>
    <col min="12" max="12" width="13" style="97" customWidth="1"/>
    <col min="13" max="13" width="13.28515625" style="97" customWidth="1"/>
    <col min="14" max="14" width="12.140625" style="97" customWidth="1"/>
    <col min="15" max="15" width="13.140625" style="101" customWidth="1"/>
    <col min="16" max="16" width="12.140625" style="101" customWidth="1"/>
    <col min="17" max="17" width="11.85546875" style="102" customWidth="1"/>
    <col min="18" max="16384" width="9.140625" style="97"/>
  </cols>
  <sheetData>
    <row r="1" spans="1:17" s="94" customFormat="1" ht="15" customHeight="1">
      <c r="A1" s="237" t="s">
        <v>28</v>
      </c>
      <c r="B1" s="237"/>
      <c r="C1" s="238" t="s">
        <v>15</v>
      </c>
      <c r="D1" s="238"/>
      <c r="E1" s="238"/>
      <c r="F1" s="238"/>
      <c r="G1" s="238"/>
      <c r="H1" s="238"/>
      <c r="I1" s="239" t="s">
        <v>16</v>
      </c>
      <c r="J1" s="239"/>
      <c r="K1" s="239"/>
      <c r="L1" s="240" t="s">
        <v>19</v>
      </c>
      <c r="M1" s="240"/>
      <c r="N1" s="240"/>
      <c r="O1" s="241" t="s">
        <v>17</v>
      </c>
      <c r="P1" s="241"/>
      <c r="Q1" s="236" t="s">
        <v>10</v>
      </c>
    </row>
    <row r="2" spans="1:17" s="83" customFormat="1" ht="74.25" customHeight="1">
      <c r="A2" s="195" t="s">
        <v>0</v>
      </c>
      <c r="B2" s="196" t="s">
        <v>1</v>
      </c>
      <c r="C2" s="197" t="s">
        <v>13</v>
      </c>
      <c r="D2" s="198" t="s">
        <v>2036</v>
      </c>
      <c r="E2" s="198" t="s">
        <v>2017</v>
      </c>
      <c r="F2" s="199" t="s">
        <v>3</v>
      </c>
      <c r="G2" s="198" t="s">
        <v>4</v>
      </c>
      <c r="H2" s="95" t="s">
        <v>2037</v>
      </c>
      <c r="I2" s="200" t="s">
        <v>6</v>
      </c>
      <c r="J2" s="200" t="s">
        <v>7</v>
      </c>
      <c r="K2" s="201" t="s">
        <v>8</v>
      </c>
      <c r="L2" s="202" t="s">
        <v>2033</v>
      </c>
      <c r="M2" s="202" t="s">
        <v>2034</v>
      </c>
      <c r="N2" s="202" t="s">
        <v>2035</v>
      </c>
      <c r="O2" s="203" t="s">
        <v>2032</v>
      </c>
      <c r="P2" s="204" t="s">
        <v>21</v>
      </c>
      <c r="Q2" s="236"/>
    </row>
    <row r="3" spans="1:17">
      <c r="A3" s="96" t="s">
        <v>1962</v>
      </c>
      <c r="C3" s="97">
        <v>1</v>
      </c>
      <c r="D3" s="100" t="s">
        <v>2038</v>
      </c>
      <c r="E3" s="100" t="s">
        <v>2039</v>
      </c>
      <c r="F3" s="100">
        <v>0.32900000000000001</v>
      </c>
      <c r="G3" s="100">
        <v>1</v>
      </c>
      <c r="H3" s="100">
        <v>1448</v>
      </c>
      <c r="J3" s="99">
        <v>1448</v>
      </c>
      <c r="K3" s="99">
        <f>H3-I3-J3</f>
        <v>0</v>
      </c>
      <c r="L3" s="98">
        <v>43356</v>
      </c>
      <c r="Q3" s="102">
        <f>H3-O3-P3</f>
        <v>1448</v>
      </c>
    </row>
  </sheetData>
  <autoFilter ref="A2:Q2"/>
  <mergeCells count="6">
    <mergeCell ref="Q1:Q2"/>
    <mergeCell ref="A1:B1"/>
    <mergeCell ref="C1:H1"/>
    <mergeCell ref="I1:K1"/>
    <mergeCell ref="L1:N1"/>
    <mergeCell ref="O1:P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topLeftCell="A19" workbookViewId="0">
      <selection activeCell="E42" sqref="E42"/>
    </sheetView>
  </sheetViews>
  <sheetFormatPr defaultRowHeight="15.75"/>
  <cols>
    <col min="1" max="2" width="12.140625" style="81" customWidth="1"/>
    <col min="3" max="3" width="8.28515625" style="82" customWidth="1"/>
    <col min="4" max="4" width="9.140625" style="83"/>
    <col min="5" max="5" width="9.140625" style="87"/>
    <col min="6" max="6" width="9.140625" style="80"/>
    <col min="7" max="7" width="13.5703125" style="88" customWidth="1"/>
  </cols>
  <sheetData>
    <row r="1" spans="1:7" ht="18.75">
      <c r="A1" s="244" t="s">
        <v>2010</v>
      </c>
      <c r="B1" s="246" t="s">
        <v>2014</v>
      </c>
      <c r="C1" s="243" t="s">
        <v>2012</v>
      </c>
      <c r="D1" s="242" t="s">
        <v>2006</v>
      </c>
      <c r="E1" s="242"/>
      <c r="F1" s="242"/>
      <c r="G1" s="245" t="s">
        <v>2013</v>
      </c>
    </row>
    <row r="2" spans="1:7" ht="18.75">
      <c r="A2" s="244"/>
      <c r="B2" s="247"/>
      <c r="C2" s="243"/>
      <c r="D2" s="84" t="s">
        <v>2004</v>
      </c>
      <c r="E2" s="86" t="s">
        <v>2005</v>
      </c>
      <c r="F2" s="85" t="s">
        <v>2003</v>
      </c>
      <c r="G2" s="245"/>
    </row>
    <row r="3" spans="1:7">
      <c r="A3" s="81" t="s">
        <v>2011</v>
      </c>
      <c r="B3" s="89">
        <v>43344</v>
      </c>
      <c r="C3" s="82">
        <v>48</v>
      </c>
      <c r="E3" s="87">
        <v>5014</v>
      </c>
      <c r="G3" s="88">
        <f>SUM(D3:F3)</f>
        <v>5014</v>
      </c>
    </row>
    <row r="4" spans="1:7">
      <c r="B4" s="89"/>
      <c r="C4" s="82">
        <v>49</v>
      </c>
      <c r="E4" s="87">
        <v>8507</v>
      </c>
      <c r="G4" s="88">
        <f>SUM(D4:F4)+G3</f>
        <v>13521</v>
      </c>
    </row>
    <row r="5" spans="1:7">
      <c r="B5" s="89"/>
      <c r="C5" s="82">
        <v>50</v>
      </c>
      <c r="G5" s="88">
        <f t="shared" ref="G5:G59" si="0">SUM(D5:F5)+G4</f>
        <v>13521</v>
      </c>
    </row>
    <row r="6" spans="1:7">
      <c r="B6" s="89">
        <v>43346</v>
      </c>
      <c r="C6" s="82">
        <v>51</v>
      </c>
      <c r="F6" s="80">
        <v>2055</v>
      </c>
      <c r="G6" s="88">
        <f t="shared" si="0"/>
        <v>15576</v>
      </c>
    </row>
    <row r="7" spans="1:7">
      <c r="B7" s="89">
        <v>43346</v>
      </c>
      <c r="C7" s="82">
        <v>52</v>
      </c>
      <c r="F7" s="80">
        <v>1887</v>
      </c>
      <c r="G7" s="88">
        <f t="shared" si="0"/>
        <v>17463</v>
      </c>
    </row>
    <row r="8" spans="1:7">
      <c r="B8" s="89">
        <v>43346</v>
      </c>
      <c r="C8" s="82">
        <v>53</v>
      </c>
      <c r="F8" s="80">
        <v>4029</v>
      </c>
      <c r="G8" s="88">
        <f t="shared" si="0"/>
        <v>21492</v>
      </c>
    </row>
    <row r="9" spans="1:7">
      <c r="B9" s="89">
        <v>43346</v>
      </c>
      <c r="C9" s="82">
        <v>54</v>
      </c>
      <c r="E9" s="87">
        <v>8424</v>
      </c>
      <c r="G9" s="88">
        <f t="shared" si="0"/>
        <v>29916</v>
      </c>
    </row>
    <row r="10" spans="1:7">
      <c r="B10" s="89"/>
      <c r="C10" s="82">
        <v>55</v>
      </c>
      <c r="G10" s="88">
        <f t="shared" si="0"/>
        <v>29916</v>
      </c>
    </row>
    <row r="11" spans="1:7">
      <c r="B11" s="89"/>
      <c r="C11" s="82">
        <v>56</v>
      </c>
      <c r="F11" s="80">
        <v>11910</v>
      </c>
      <c r="G11" s="88">
        <f t="shared" si="0"/>
        <v>41826</v>
      </c>
    </row>
    <row r="12" spans="1:7">
      <c r="B12" s="89"/>
      <c r="C12" s="82">
        <v>57</v>
      </c>
      <c r="G12" s="88">
        <f t="shared" si="0"/>
        <v>41826</v>
      </c>
    </row>
    <row r="13" spans="1:7">
      <c r="B13" s="89"/>
      <c r="C13" s="82">
        <v>58</v>
      </c>
      <c r="G13" s="88">
        <f t="shared" si="0"/>
        <v>41826</v>
      </c>
    </row>
    <row r="14" spans="1:7">
      <c r="B14" s="89"/>
      <c r="C14" s="82">
        <v>59</v>
      </c>
      <c r="G14" s="88">
        <f t="shared" si="0"/>
        <v>41826</v>
      </c>
    </row>
    <row r="15" spans="1:7">
      <c r="B15" s="89"/>
      <c r="C15" s="82">
        <v>60</v>
      </c>
      <c r="F15" s="80">
        <v>8174</v>
      </c>
      <c r="G15" s="88">
        <f t="shared" si="0"/>
        <v>50000</v>
      </c>
    </row>
    <row r="16" spans="1:7">
      <c r="B16" s="89"/>
      <c r="C16" s="82">
        <v>61</v>
      </c>
      <c r="G16" s="88">
        <f t="shared" si="0"/>
        <v>50000</v>
      </c>
    </row>
    <row r="17" spans="2:7">
      <c r="B17" s="89"/>
      <c r="C17" s="82">
        <v>62</v>
      </c>
      <c r="F17" s="80">
        <v>31000</v>
      </c>
      <c r="G17" s="88">
        <f t="shared" si="0"/>
        <v>81000</v>
      </c>
    </row>
    <row r="18" spans="2:7">
      <c r="B18" s="89"/>
      <c r="C18" s="82">
        <v>63</v>
      </c>
      <c r="G18" s="88">
        <f t="shared" si="0"/>
        <v>81000</v>
      </c>
    </row>
    <row r="19" spans="2:7">
      <c r="B19" s="89"/>
      <c r="C19" s="82">
        <v>64</v>
      </c>
      <c r="G19" s="88">
        <f t="shared" si="0"/>
        <v>81000</v>
      </c>
    </row>
    <row r="20" spans="2:7">
      <c r="B20" s="89"/>
      <c r="C20" s="82">
        <v>65</v>
      </c>
      <c r="G20" s="88">
        <f t="shared" si="0"/>
        <v>81000</v>
      </c>
    </row>
    <row r="21" spans="2:7">
      <c r="B21" s="89"/>
      <c r="C21" s="82">
        <v>66</v>
      </c>
      <c r="G21" s="88">
        <f t="shared" si="0"/>
        <v>81000</v>
      </c>
    </row>
    <row r="22" spans="2:7">
      <c r="B22" s="89"/>
      <c r="C22" s="82">
        <v>67</v>
      </c>
      <c r="G22" s="88">
        <f t="shared" si="0"/>
        <v>81000</v>
      </c>
    </row>
    <row r="23" spans="2:7">
      <c r="B23" s="89"/>
      <c r="C23" s="82">
        <v>68</v>
      </c>
      <c r="G23" s="88">
        <f t="shared" si="0"/>
        <v>81000</v>
      </c>
    </row>
    <row r="24" spans="2:7">
      <c r="B24" s="89"/>
      <c r="C24" s="82">
        <v>69</v>
      </c>
      <c r="G24" s="88">
        <f t="shared" si="0"/>
        <v>81000</v>
      </c>
    </row>
    <row r="25" spans="2:7">
      <c r="B25" s="89"/>
      <c r="C25" s="82">
        <v>70</v>
      </c>
      <c r="G25" s="88">
        <f t="shared" si="0"/>
        <v>81000</v>
      </c>
    </row>
    <row r="26" spans="2:7">
      <c r="B26" s="89"/>
      <c r="C26" s="82">
        <v>71</v>
      </c>
      <c r="G26" s="88">
        <f t="shared" si="0"/>
        <v>81000</v>
      </c>
    </row>
    <row r="27" spans="2:7">
      <c r="B27" s="89"/>
      <c r="C27" s="82">
        <v>72</v>
      </c>
      <c r="G27" s="88">
        <f t="shared" si="0"/>
        <v>81000</v>
      </c>
    </row>
    <row r="28" spans="2:7">
      <c r="B28" s="89"/>
      <c r="C28" s="82">
        <v>73</v>
      </c>
      <c r="G28" s="88">
        <f t="shared" si="0"/>
        <v>81000</v>
      </c>
    </row>
    <row r="29" spans="2:7">
      <c r="B29" s="89"/>
      <c r="C29" s="82">
        <v>74</v>
      </c>
      <c r="G29" s="88">
        <f t="shared" si="0"/>
        <v>81000</v>
      </c>
    </row>
    <row r="30" spans="2:7">
      <c r="B30" s="89"/>
      <c r="C30" s="82">
        <v>75</v>
      </c>
      <c r="G30" s="88">
        <f t="shared" si="0"/>
        <v>81000</v>
      </c>
    </row>
    <row r="31" spans="2:7">
      <c r="B31" s="89"/>
      <c r="C31" s="82">
        <v>76</v>
      </c>
      <c r="G31" s="88">
        <f t="shared" si="0"/>
        <v>81000</v>
      </c>
    </row>
    <row r="32" spans="2:7">
      <c r="B32" s="89"/>
      <c r="C32" s="82">
        <v>77</v>
      </c>
      <c r="G32" s="88">
        <f t="shared" si="0"/>
        <v>81000</v>
      </c>
    </row>
    <row r="33" spans="2:7">
      <c r="B33" s="89"/>
      <c r="C33" s="82">
        <v>78</v>
      </c>
      <c r="G33" s="88">
        <f t="shared" si="0"/>
        <v>81000</v>
      </c>
    </row>
    <row r="34" spans="2:7">
      <c r="B34" s="89"/>
      <c r="C34" s="82">
        <v>79</v>
      </c>
      <c r="G34" s="88">
        <f t="shared" si="0"/>
        <v>81000</v>
      </c>
    </row>
    <row r="35" spans="2:7">
      <c r="B35" s="89"/>
      <c r="C35" s="82">
        <v>80</v>
      </c>
      <c r="G35" s="88">
        <f t="shared" si="0"/>
        <v>81000</v>
      </c>
    </row>
    <row r="36" spans="2:7">
      <c r="B36" s="89"/>
      <c r="C36" s="82">
        <v>81</v>
      </c>
      <c r="G36" s="88">
        <f t="shared" si="0"/>
        <v>81000</v>
      </c>
    </row>
    <row r="37" spans="2:7">
      <c r="B37" s="89"/>
      <c r="C37" s="82">
        <v>82</v>
      </c>
      <c r="G37" s="88">
        <f t="shared" si="0"/>
        <v>81000</v>
      </c>
    </row>
    <row r="38" spans="2:7">
      <c r="B38" s="89"/>
      <c r="C38" s="82">
        <v>83</v>
      </c>
      <c r="F38" s="80">
        <v>19034</v>
      </c>
      <c r="G38" s="88">
        <f t="shared" si="0"/>
        <v>100034</v>
      </c>
    </row>
    <row r="39" spans="2:7">
      <c r="B39" s="89"/>
      <c r="C39" s="82">
        <v>84</v>
      </c>
      <c r="G39" s="88">
        <f t="shared" si="0"/>
        <v>100034</v>
      </c>
    </row>
    <row r="40" spans="2:7">
      <c r="B40" s="89"/>
      <c r="C40" s="82">
        <v>85</v>
      </c>
      <c r="E40" s="87">
        <v>26700</v>
      </c>
      <c r="G40" s="88">
        <f t="shared" si="0"/>
        <v>126734</v>
      </c>
    </row>
    <row r="41" spans="2:7">
      <c r="B41" s="89"/>
      <c r="G41" s="88">
        <f t="shared" si="0"/>
        <v>126734</v>
      </c>
    </row>
    <row r="42" spans="2:7">
      <c r="B42" s="89"/>
      <c r="G42" s="88">
        <f t="shared" si="0"/>
        <v>126734</v>
      </c>
    </row>
    <row r="43" spans="2:7">
      <c r="B43" s="89"/>
      <c r="G43" s="88">
        <f t="shared" si="0"/>
        <v>126734</v>
      </c>
    </row>
    <row r="44" spans="2:7">
      <c r="B44" s="89"/>
      <c r="G44" s="88">
        <f t="shared" si="0"/>
        <v>126734</v>
      </c>
    </row>
    <row r="45" spans="2:7">
      <c r="B45" s="89"/>
      <c r="G45" s="88">
        <f t="shared" si="0"/>
        <v>126734</v>
      </c>
    </row>
    <row r="46" spans="2:7">
      <c r="B46" s="89"/>
      <c r="G46" s="88">
        <f t="shared" si="0"/>
        <v>126734</v>
      </c>
    </row>
    <row r="47" spans="2:7">
      <c r="B47" s="89"/>
      <c r="G47" s="88">
        <f t="shared" si="0"/>
        <v>126734</v>
      </c>
    </row>
    <row r="48" spans="2:7">
      <c r="B48" s="89"/>
      <c r="G48" s="88">
        <f t="shared" si="0"/>
        <v>126734</v>
      </c>
    </row>
    <row r="49" spans="1:7">
      <c r="G49" s="88">
        <f t="shared" si="0"/>
        <v>126734</v>
      </c>
    </row>
    <row r="50" spans="1:7">
      <c r="G50" s="88">
        <f t="shared" si="0"/>
        <v>126734</v>
      </c>
    </row>
    <row r="51" spans="1:7">
      <c r="G51" s="88">
        <f t="shared" si="0"/>
        <v>126734</v>
      </c>
    </row>
    <row r="52" spans="1:7">
      <c r="G52" s="88">
        <f t="shared" si="0"/>
        <v>126734</v>
      </c>
    </row>
    <row r="53" spans="1:7">
      <c r="G53" s="88">
        <f t="shared" si="0"/>
        <v>126734</v>
      </c>
    </row>
    <row r="54" spans="1:7">
      <c r="G54" s="88">
        <f t="shared" si="0"/>
        <v>126734</v>
      </c>
    </row>
    <row r="55" spans="1:7">
      <c r="G55" s="88">
        <f t="shared" si="0"/>
        <v>126734</v>
      </c>
    </row>
    <row r="56" spans="1:7">
      <c r="G56" s="88">
        <f t="shared" si="0"/>
        <v>126734</v>
      </c>
    </row>
    <row r="57" spans="1:7">
      <c r="G57" s="88">
        <f t="shared" si="0"/>
        <v>126734</v>
      </c>
    </row>
    <row r="58" spans="1:7">
      <c r="G58" s="88">
        <f t="shared" si="0"/>
        <v>126734</v>
      </c>
    </row>
    <row r="59" spans="1:7">
      <c r="G59" s="88">
        <f t="shared" si="0"/>
        <v>126734</v>
      </c>
    </row>
    <row r="60" spans="1:7">
      <c r="A60" s="81" t="s">
        <v>2015</v>
      </c>
      <c r="D60" s="83">
        <f>SUM(D3:D59)</f>
        <v>0</v>
      </c>
      <c r="E60" s="87">
        <f>SUM(E3:E59)</f>
        <v>48645</v>
      </c>
      <c r="F60" s="80">
        <f>SUM(F3:F59)</f>
        <v>78089</v>
      </c>
    </row>
  </sheetData>
  <mergeCells count="5">
    <mergeCell ref="D1:F1"/>
    <mergeCell ref="C1:C2"/>
    <mergeCell ref="A1:A2"/>
    <mergeCell ref="G1:G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10" sqref="C10"/>
    </sheetView>
  </sheetViews>
  <sheetFormatPr defaultRowHeight="15"/>
  <cols>
    <col min="1" max="1" width="16.7109375" bestFit="1" customWidth="1"/>
    <col min="2" max="2" width="11.7109375" bestFit="1" customWidth="1"/>
    <col min="3" max="3" width="30.28515625" bestFit="1" customWidth="1"/>
  </cols>
  <sheetData>
    <row r="1" spans="1:4">
      <c r="A1" t="s">
        <v>2021</v>
      </c>
      <c r="B1">
        <v>16260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8" spans="2:2" s="2" customFormat="1"/>
    <row r="19" spans="2:2">
      <c r="B19" s="1"/>
    </row>
    <row r="20" spans="2:2">
      <c r="B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1"/>
  <sheetViews>
    <sheetView workbookViewId="0">
      <selection activeCell="D18" sqref="D18"/>
    </sheetView>
  </sheetViews>
  <sheetFormatPr defaultRowHeight="15"/>
  <cols>
    <col min="2" max="2" width="18.42578125" customWidth="1"/>
    <col min="3" max="3" width="11.7109375" customWidth="1"/>
    <col min="4" max="4" width="11.28515625" customWidth="1"/>
    <col min="5" max="5" width="10.85546875" customWidth="1"/>
    <col min="6" max="6" width="21.28515625" customWidth="1"/>
    <col min="7" max="7" width="9.28515625" bestFit="1" customWidth="1"/>
  </cols>
  <sheetData>
    <row r="1" spans="1:7" s="76" customFormat="1" ht="44.25" customHeight="1">
      <c r="A1" s="75" t="s">
        <v>1994</v>
      </c>
      <c r="B1" s="75" t="s">
        <v>1996</v>
      </c>
      <c r="C1" s="75" t="s">
        <v>1995</v>
      </c>
      <c r="D1" s="75" t="s">
        <v>1997</v>
      </c>
      <c r="E1" s="75" t="s">
        <v>1998</v>
      </c>
      <c r="F1" s="75" t="s">
        <v>1999</v>
      </c>
      <c r="G1" s="75"/>
    </row>
    <row r="2" spans="1:7" s="76" customFormat="1" ht="18.75">
      <c r="A2" s="248" t="s">
        <v>2000</v>
      </c>
      <c r="B2" s="248"/>
      <c r="C2" s="76">
        <v>0</v>
      </c>
      <c r="F2" s="77">
        <f>D2-C2</f>
        <v>0</v>
      </c>
      <c r="G2" s="92">
        <v>-10000</v>
      </c>
    </row>
    <row r="3" spans="1:7" s="76" customFormat="1">
      <c r="A3" s="76">
        <v>1</v>
      </c>
      <c r="C3" s="76">
        <v>20247</v>
      </c>
      <c r="D3" s="76">
        <v>13000</v>
      </c>
      <c r="E3" s="78">
        <v>43347</v>
      </c>
      <c r="F3" s="77">
        <f>D3-C3</f>
        <v>-7247</v>
      </c>
    </row>
    <row r="4" spans="1:7" s="76" customFormat="1">
      <c r="A4" s="76">
        <v>2</v>
      </c>
      <c r="B4" s="90">
        <v>43346</v>
      </c>
      <c r="C4" s="76">
        <v>6311</v>
      </c>
      <c r="D4" s="76">
        <v>7971</v>
      </c>
      <c r="E4" s="78">
        <v>43347</v>
      </c>
      <c r="F4" s="77">
        <f>D4-C4+F3</f>
        <v>-5587</v>
      </c>
    </row>
    <row r="5" spans="1:7" s="76" customFormat="1">
      <c r="B5" s="90">
        <v>43347</v>
      </c>
      <c r="C5" s="76">
        <v>7254</v>
      </c>
      <c r="D5" s="76">
        <v>6851</v>
      </c>
      <c r="F5" s="77">
        <f>D5-C5+F4</f>
        <v>-5990</v>
      </c>
    </row>
    <row r="6" spans="1:7" s="76" customFormat="1">
      <c r="B6" s="90">
        <v>43348</v>
      </c>
      <c r="C6" s="76">
        <v>1257</v>
      </c>
      <c r="D6" s="76">
        <v>11910</v>
      </c>
      <c r="F6" s="77">
        <f>D6-C6+F5</f>
        <v>4663</v>
      </c>
    </row>
    <row r="7" spans="1:7" s="76" customFormat="1">
      <c r="B7" s="90">
        <v>43348</v>
      </c>
      <c r="C7" s="76">
        <v>9415</v>
      </c>
      <c r="F7" s="77">
        <f t="shared" ref="F7:F26" si="0">D7-C7+F6</f>
        <v>-4752</v>
      </c>
    </row>
    <row r="8" spans="1:7" s="76" customFormat="1">
      <c r="B8" s="90">
        <v>43349</v>
      </c>
      <c r="C8" s="76">
        <v>6190</v>
      </c>
      <c r="D8" s="76">
        <v>8174</v>
      </c>
      <c r="F8" s="77">
        <f>D8-C8+F7</f>
        <v>-2768</v>
      </c>
    </row>
    <row r="9" spans="1:7" s="76" customFormat="1">
      <c r="B9" s="90">
        <v>43353</v>
      </c>
      <c r="D9" s="76">
        <v>2768</v>
      </c>
      <c r="F9" s="77">
        <f t="shared" si="0"/>
        <v>0</v>
      </c>
    </row>
    <row r="10" spans="1:7" s="76" customFormat="1">
      <c r="B10" s="90">
        <v>43354</v>
      </c>
      <c r="C10" s="76">
        <v>22517</v>
      </c>
      <c r="F10" s="77">
        <f t="shared" si="0"/>
        <v>-22517</v>
      </c>
    </row>
    <row r="11" spans="1:7" s="76" customFormat="1">
      <c r="B11" s="90"/>
      <c r="C11" s="76">
        <v>12814</v>
      </c>
      <c r="D11" s="76">
        <v>31000</v>
      </c>
      <c r="E11" s="78">
        <v>43353</v>
      </c>
      <c r="F11" s="77">
        <f t="shared" si="0"/>
        <v>-4331</v>
      </c>
    </row>
    <row r="12" spans="1:7" s="76" customFormat="1">
      <c r="B12" s="90"/>
      <c r="C12" s="76">
        <v>5264</v>
      </c>
      <c r="D12" s="76">
        <v>10579</v>
      </c>
      <c r="F12" s="77">
        <f t="shared" si="0"/>
        <v>984</v>
      </c>
    </row>
    <row r="13" spans="1:7" s="76" customFormat="1">
      <c r="B13" s="221" t="s">
        <v>2041</v>
      </c>
      <c r="C13" s="222">
        <v>984</v>
      </c>
      <c r="F13" s="77">
        <f t="shared" si="0"/>
        <v>0</v>
      </c>
    </row>
    <row r="14" spans="1:7" s="76" customFormat="1">
      <c r="B14" s="90"/>
      <c r="C14" s="76">
        <v>9472</v>
      </c>
      <c r="D14" s="76">
        <v>9472</v>
      </c>
      <c r="F14" s="77">
        <f t="shared" si="0"/>
        <v>0</v>
      </c>
    </row>
    <row r="15" spans="1:7" s="76" customFormat="1">
      <c r="B15" s="90"/>
      <c r="C15" s="76">
        <v>7039</v>
      </c>
      <c r="D15" s="76">
        <v>7039</v>
      </c>
      <c r="F15" s="77">
        <f t="shared" si="0"/>
        <v>0</v>
      </c>
    </row>
    <row r="16" spans="1:7" s="76" customFormat="1">
      <c r="B16" s="90">
        <v>43363</v>
      </c>
      <c r="C16" s="76">
        <v>11037</v>
      </c>
      <c r="D16" s="76">
        <v>11037</v>
      </c>
      <c r="F16" s="77">
        <f t="shared" si="0"/>
        <v>0</v>
      </c>
    </row>
    <row r="17" spans="2:6" s="76" customFormat="1">
      <c r="B17" s="90">
        <v>43369</v>
      </c>
      <c r="C17" s="76">
        <v>22862</v>
      </c>
      <c r="D17" s="76">
        <v>19034</v>
      </c>
      <c r="F17" s="77">
        <f t="shared" si="0"/>
        <v>-3828</v>
      </c>
    </row>
    <row r="18" spans="2:6" s="76" customFormat="1">
      <c r="B18" s="90"/>
      <c r="F18" s="77">
        <f t="shared" si="0"/>
        <v>-3828</v>
      </c>
    </row>
    <row r="19" spans="2:6" s="76" customFormat="1">
      <c r="B19" s="90"/>
      <c r="F19" s="77">
        <f t="shared" si="0"/>
        <v>-3828</v>
      </c>
    </row>
    <row r="20" spans="2:6" s="76" customFormat="1">
      <c r="B20" s="90"/>
      <c r="F20" s="77">
        <f t="shared" si="0"/>
        <v>-3828</v>
      </c>
    </row>
    <row r="21" spans="2:6" s="76" customFormat="1">
      <c r="B21" s="90"/>
      <c r="F21" s="77">
        <f t="shared" si="0"/>
        <v>-3828</v>
      </c>
    </row>
    <row r="22" spans="2:6" s="76" customFormat="1">
      <c r="B22" s="90"/>
      <c r="F22" s="77">
        <f t="shared" si="0"/>
        <v>-3828</v>
      </c>
    </row>
    <row r="23" spans="2:6" s="76" customFormat="1">
      <c r="B23" s="90"/>
      <c r="F23" s="77">
        <f t="shared" si="0"/>
        <v>-3828</v>
      </c>
    </row>
    <row r="24" spans="2:6" s="76" customFormat="1">
      <c r="B24" s="90"/>
      <c r="F24" s="77">
        <f t="shared" si="0"/>
        <v>-3828</v>
      </c>
    </row>
    <row r="25" spans="2:6" s="76" customFormat="1">
      <c r="B25" s="90"/>
      <c r="F25" s="77">
        <f t="shared" si="0"/>
        <v>-3828</v>
      </c>
    </row>
    <row r="26" spans="2:6" s="76" customFormat="1">
      <c r="B26" s="90"/>
      <c r="F26" s="77">
        <f t="shared" si="0"/>
        <v>-3828</v>
      </c>
    </row>
    <row r="27" spans="2:6">
      <c r="B27" s="91"/>
    </row>
    <row r="28" spans="2:6">
      <c r="B28" s="91"/>
    </row>
    <row r="29" spans="2:6">
      <c r="B29" s="91"/>
    </row>
    <row r="30" spans="2:6">
      <c r="B30" s="91"/>
    </row>
    <row r="31" spans="2:6">
      <c r="B31" s="91"/>
    </row>
    <row r="32" spans="2:6">
      <c r="B32" s="91"/>
    </row>
    <row r="33" spans="2:2">
      <c r="B33" s="91"/>
    </row>
    <row r="34" spans="2:2">
      <c r="B34" s="91"/>
    </row>
    <row r="35" spans="2:2">
      <c r="B35" s="91"/>
    </row>
    <row r="36" spans="2:2">
      <c r="B36" s="91"/>
    </row>
    <row r="37" spans="2:2">
      <c r="B37" s="91"/>
    </row>
    <row r="38" spans="2:2">
      <c r="B38" s="91"/>
    </row>
    <row r="39" spans="2:2">
      <c r="B39" s="91"/>
    </row>
    <row r="40" spans="2:2">
      <c r="B40" s="91"/>
    </row>
    <row r="41" spans="2:2">
      <c r="B41" s="91"/>
    </row>
    <row r="42" spans="2:2">
      <c r="B42" s="91"/>
    </row>
    <row r="43" spans="2:2">
      <c r="B43" s="91"/>
    </row>
    <row r="44" spans="2:2">
      <c r="B44" s="91"/>
    </row>
    <row r="45" spans="2:2">
      <c r="B45" s="91"/>
    </row>
    <row r="46" spans="2:2">
      <c r="B46" s="91"/>
    </row>
    <row r="47" spans="2:2">
      <c r="B47" s="91"/>
    </row>
    <row r="48" spans="2:2">
      <c r="B48" s="91"/>
    </row>
    <row r="49" spans="2:3">
      <c r="B49" s="91"/>
    </row>
    <row r="50" spans="2:3">
      <c r="B50" s="91"/>
      <c r="C50">
        <f>SUM(C2:C49)-C13</f>
        <v>141679</v>
      </c>
    </row>
    <row r="51" spans="2:3">
      <c r="B51" s="91"/>
    </row>
    <row r="52" spans="2:3">
      <c r="B52" s="91"/>
    </row>
    <row r="53" spans="2:3">
      <c r="B53" s="91"/>
    </row>
    <row r="54" spans="2:3">
      <c r="B54" s="91"/>
    </row>
    <row r="55" spans="2:3">
      <c r="B55" s="91"/>
    </row>
    <row r="56" spans="2:3">
      <c r="B56" s="91"/>
    </row>
    <row r="57" spans="2:3">
      <c r="B57" s="91"/>
    </row>
    <row r="58" spans="2:3">
      <c r="B58" s="91"/>
    </row>
    <row r="59" spans="2:3">
      <c r="B59" s="91"/>
    </row>
    <row r="60" spans="2:3">
      <c r="B60" s="91"/>
    </row>
    <row r="61" spans="2:3">
      <c r="B61" s="91"/>
    </row>
    <row r="62" spans="2:3">
      <c r="B62" s="91"/>
    </row>
    <row r="63" spans="2:3">
      <c r="B63" s="91"/>
    </row>
    <row r="64" spans="2:3">
      <c r="B64" s="91"/>
    </row>
    <row r="65" spans="2:2">
      <c r="B65" s="91"/>
    </row>
    <row r="66" spans="2:2">
      <c r="B66" s="91"/>
    </row>
    <row r="67" spans="2:2">
      <c r="B67" s="91"/>
    </row>
    <row r="68" spans="2:2">
      <c r="B68" s="91"/>
    </row>
    <row r="69" spans="2:2">
      <c r="B69" s="91"/>
    </row>
    <row r="70" spans="2:2">
      <c r="B70" s="91"/>
    </row>
    <row r="71" spans="2:2">
      <c r="B71" s="91"/>
    </row>
    <row r="72" spans="2:2">
      <c r="B72" s="91"/>
    </row>
    <row r="73" spans="2:2">
      <c r="B73" s="91"/>
    </row>
    <row r="74" spans="2:2">
      <c r="B74" s="91"/>
    </row>
    <row r="75" spans="2:2">
      <c r="B75" s="91"/>
    </row>
    <row r="76" spans="2:2">
      <c r="B76" s="91"/>
    </row>
    <row r="77" spans="2:2">
      <c r="B77" s="91"/>
    </row>
    <row r="78" spans="2:2">
      <c r="B78" s="91"/>
    </row>
    <row r="79" spans="2:2">
      <c r="B79" s="91"/>
    </row>
    <row r="80" spans="2:2">
      <c r="B80" s="91"/>
    </row>
    <row r="81" spans="2:2">
      <c r="B81" s="91"/>
    </row>
    <row r="82" spans="2:2">
      <c r="B82" s="91"/>
    </row>
    <row r="83" spans="2:2">
      <c r="B83" s="91"/>
    </row>
    <row r="84" spans="2:2">
      <c r="B84" s="91"/>
    </row>
    <row r="85" spans="2:2">
      <c r="B85" s="91"/>
    </row>
    <row r="86" spans="2:2">
      <c r="B86" s="91"/>
    </row>
    <row r="87" spans="2:2">
      <c r="B87" s="91"/>
    </row>
    <row r="88" spans="2:2">
      <c r="B88" s="91"/>
    </row>
    <row r="89" spans="2:2">
      <c r="B89" s="91"/>
    </row>
    <row r="90" spans="2:2">
      <c r="B90" s="91"/>
    </row>
    <row r="91" spans="2:2">
      <c r="B91" s="91"/>
    </row>
    <row r="92" spans="2:2">
      <c r="B92" s="91"/>
    </row>
    <row r="93" spans="2:2">
      <c r="B93" s="91"/>
    </row>
    <row r="94" spans="2:2">
      <c r="B94" s="91"/>
    </row>
    <row r="95" spans="2:2">
      <c r="B95" s="91"/>
    </row>
    <row r="96" spans="2:2">
      <c r="B96" s="91"/>
    </row>
    <row r="97" spans="2:2">
      <c r="B97" s="91"/>
    </row>
    <row r="98" spans="2:2">
      <c r="B98" s="91"/>
    </row>
    <row r="99" spans="2:2">
      <c r="B99" s="91"/>
    </row>
    <row r="100" spans="2:2">
      <c r="B100" s="91"/>
    </row>
    <row r="101" spans="2:2">
      <c r="B101" s="91"/>
    </row>
    <row r="102" spans="2:2">
      <c r="B102" s="91"/>
    </row>
    <row r="103" spans="2:2">
      <c r="B103" s="91"/>
    </row>
    <row r="104" spans="2:2">
      <c r="B104" s="91"/>
    </row>
    <row r="105" spans="2:2">
      <c r="B105" s="91"/>
    </row>
    <row r="106" spans="2:2">
      <c r="B106" s="91"/>
    </row>
    <row r="107" spans="2:2">
      <c r="B107" s="91"/>
    </row>
    <row r="108" spans="2:2">
      <c r="B108" s="91"/>
    </row>
    <row r="109" spans="2:2">
      <c r="B109" s="91"/>
    </row>
    <row r="110" spans="2:2">
      <c r="B110" s="91"/>
    </row>
    <row r="111" spans="2:2">
      <c r="B111" s="91"/>
    </row>
    <row r="112" spans="2:2">
      <c r="B112" s="91"/>
    </row>
    <row r="113" spans="2:2">
      <c r="B113" s="91"/>
    </row>
    <row r="114" spans="2:2">
      <c r="B114" s="91"/>
    </row>
    <row r="115" spans="2:2">
      <c r="B115" s="91"/>
    </row>
    <row r="116" spans="2:2">
      <c r="B116" s="91"/>
    </row>
    <row r="117" spans="2:2">
      <c r="B117" s="91"/>
    </row>
    <row r="118" spans="2:2">
      <c r="B118" s="91"/>
    </row>
    <row r="119" spans="2:2">
      <c r="B119" s="91"/>
    </row>
    <row r="120" spans="2:2">
      <c r="B120" s="91"/>
    </row>
    <row r="121" spans="2:2">
      <c r="B121" s="91"/>
    </row>
    <row r="122" spans="2:2">
      <c r="B122" s="91"/>
    </row>
    <row r="123" spans="2:2">
      <c r="B123" s="91"/>
    </row>
    <row r="124" spans="2:2">
      <c r="B124" s="91"/>
    </row>
    <row r="125" spans="2:2">
      <c r="B125" s="91"/>
    </row>
    <row r="126" spans="2:2">
      <c r="B126" s="91"/>
    </row>
    <row r="127" spans="2:2">
      <c r="B127" s="91"/>
    </row>
    <row r="128" spans="2:2">
      <c r="B128" s="91"/>
    </row>
    <row r="129" spans="2:2">
      <c r="B129" s="91"/>
    </row>
    <row r="130" spans="2:2">
      <c r="B130" s="91"/>
    </row>
    <row r="131" spans="2:2">
      <c r="B131" s="91"/>
    </row>
    <row r="132" spans="2:2">
      <c r="B132" s="91"/>
    </row>
    <row r="133" spans="2:2">
      <c r="B133" s="91"/>
    </row>
    <row r="134" spans="2:2">
      <c r="B134" s="91"/>
    </row>
    <row r="135" spans="2:2">
      <c r="B135" s="91"/>
    </row>
    <row r="136" spans="2:2">
      <c r="B136" s="91"/>
    </row>
    <row r="137" spans="2:2">
      <c r="B137" s="91"/>
    </row>
    <row r="138" spans="2:2">
      <c r="B138" s="91"/>
    </row>
    <row r="139" spans="2:2">
      <c r="B139" s="91"/>
    </row>
    <row r="140" spans="2:2">
      <c r="B140" s="91"/>
    </row>
    <row r="141" spans="2:2">
      <c r="B141" s="91"/>
    </row>
  </sheetData>
  <mergeCells count="1"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4" sqref="H4"/>
    </sheetView>
  </sheetViews>
  <sheetFormatPr defaultRowHeight="15"/>
  <cols>
    <col min="2" max="2" width="10.5703125" customWidth="1"/>
    <col min="6" max="6" width="14.28515625" customWidth="1"/>
    <col min="7" max="7" width="13.42578125" customWidth="1"/>
  </cols>
  <sheetData>
    <row r="1" spans="1:8">
      <c r="A1" s="250" t="s">
        <v>2001</v>
      </c>
      <c r="B1" s="250" t="s">
        <v>2010</v>
      </c>
      <c r="C1" s="249" t="s">
        <v>2006</v>
      </c>
      <c r="D1" s="249"/>
      <c r="E1" s="249"/>
      <c r="F1" s="249" t="s">
        <v>2002</v>
      </c>
      <c r="G1" s="249"/>
      <c r="H1" s="250" t="s">
        <v>2009</v>
      </c>
    </row>
    <row r="2" spans="1:8">
      <c r="A2" s="250"/>
      <c r="B2" s="250"/>
      <c r="C2" s="79" t="s">
        <v>2004</v>
      </c>
      <c r="D2" s="79" t="s">
        <v>2005</v>
      </c>
      <c r="E2" s="79" t="s">
        <v>2003</v>
      </c>
      <c r="F2" s="79" t="s">
        <v>2008</v>
      </c>
      <c r="G2" s="79" t="s">
        <v>2007</v>
      </c>
      <c r="H2" s="250"/>
    </row>
    <row r="3" spans="1:8">
      <c r="A3">
        <v>1</v>
      </c>
      <c r="B3" t="s">
        <v>2011</v>
      </c>
      <c r="C3">
        <f>Приход!D60</f>
        <v>0</v>
      </c>
      <c r="D3">
        <f>Приход!E60</f>
        <v>48645</v>
      </c>
      <c r="E3">
        <f>Приход!F60</f>
        <v>78089</v>
      </c>
      <c r="F3">
        <f>Расчеты!C50</f>
        <v>141679</v>
      </c>
      <c r="H3">
        <f>C3+D3+E3-F3-G3</f>
        <v>-14945</v>
      </c>
    </row>
  </sheetData>
  <mergeCells count="5">
    <mergeCell ref="C1:E1"/>
    <mergeCell ref="F1:G1"/>
    <mergeCell ref="H1:H2"/>
    <mergeCell ref="A1:A2"/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activeCell="A6" sqref="A6"/>
    </sheetView>
  </sheetViews>
  <sheetFormatPr defaultColWidth="9.140625" defaultRowHeight="15"/>
  <cols>
    <col min="1" max="1" width="24.42578125" customWidth="1"/>
    <col min="2" max="2" width="28.28515625" customWidth="1"/>
    <col min="3" max="3" width="6" customWidth="1"/>
    <col min="4" max="4" width="29" customWidth="1"/>
    <col min="5" max="5" width="19" customWidth="1"/>
    <col min="6" max="7" width="9" customWidth="1"/>
    <col min="8" max="8" width="8.140625" customWidth="1"/>
    <col min="9" max="9" width="4.42578125" customWidth="1"/>
    <col min="10" max="10" width="9.28515625" customWidth="1"/>
    <col min="11" max="11" width="8.140625" customWidth="1"/>
    <col min="12" max="12" width="9.42578125" customWidth="1"/>
    <col min="13" max="13" width="9" customWidth="1"/>
    <col min="14" max="14" width="7.7109375" customWidth="1"/>
    <col min="15" max="15" width="12.140625" customWidth="1"/>
    <col min="16" max="16" width="9.5703125" customWidth="1"/>
    <col min="17" max="17" width="11.85546875" customWidth="1"/>
  </cols>
  <sheetData>
    <row r="1" spans="1:17" s="3" customFormat="1" ht="15" customHeight="1">
      <c r="A1" s="232" t="s">
        <v>28</v>
      </c>
      <c r="B1" s="232"/>
      <c r="C1" s="234" t="s">
        <v>15</v>
      </c>
      <c r="D1" s="234"/>
      <c r="E1" s="234"/>
      <c r="F1" s="234"/>
      <c r="G1" s="234"/>
      <c r="H1" s="234"/>
      <c r="I1" s="235" t="s">
        <v>16</v>
      </c>
      <c r="J1" s="235"/>
      <c r="K1" s="235"/>
      <c r="L1" s="233" t="s">
        <v>19</v>
      </c>
      <c r="M1" s="233"/>
      <c r="N1" s="231" t="s">
        <v>17</v>
      </c>
      <c r="O1" s="231"/>
      <c r="P1" s="231"/>
      <c r="Q1" s="230" t="s">
        <v>10</v>
      </c>
    </row>
    <row r="2" spans="1:17" s="194" customFormat="1" ht="74.25" customHeight="1">
      <c r="A2" s="183" t="s">
        <v>0</v>
      </c>
      <c r="B2" s="184" t="s">
        <v>1</v>
      </c>
      <c r="C2" s="185" t="s">
        <v>13</v>
      </c>
      <c r="D2" s="186" t="s">
        <v>2</v>
      </c>
      <c r="E2" s="186" t="s">
        <v>2017</v>
      </c>
      <c r="F2" s="187" t="s">
        <v>3</v>
      </c>
      <c r="G2" s="186" t="s">
        <v>4</v>
      </c>
      <c r="H2" s="64" t="s">
        <v>5</v>
      </c>
      <c r="I2" s="188" t="s">
        <v>6</v>
      </c>
      <c r="J2" s="188" t="s">
        <v>7</v>
      </c>
      <c r="K2" s="189" t="s">
        <v>8</v>
      </c>
      <c r="L2" s="190" t="s">
        <v>14</v>
      </c>
      <c r="M2" s="190" t="s">
        <v>146</v>
      </c>
      <c r="N2" s="191" t="s">
        <v>18</v>
      </c>
      <c r="O2" s="192" t="s">
        <v>9</v>
      </c>
      <c r="P2" s="193" t="s">
        <v>21</v>
      </c>
      <c r="Q2" s="230"/>
    </row>
  </sheetData>
  <autoFilter ref="A2:Q2"/>
  <mergeCells count="6">
    <mergeCell ref="Q1:Q2"/>
    <mergeCell ref="A1:B1"/>
    <mergeCell ref="C1:H1"/>
    <mergeCell ref="I1:K1"/>
    <mergeCell ref="L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сводная</vt:lpstr>
      <vt:lpstr>Покраска Володя</vt:lpstr>
      <vt:lpstr>Приход</vt:lpstr>
      <vt:lpstr>Накладные расходы</vt:lpstr>
      <vt:lpstr>Расчеты</vt:lpstr>
      <vt:lpstr>Итоги</vt:lpstr>
      <vt:lpstr>Переделка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</dc:creator>
  <cp:lastModifiedBy>User</cp:lastModifiedBy>
  <dcterms:created xsi:type="dcterms:W3CDTF">2013-06-18T09:01:16Z</dcterms:created>
  <dcterms:modified xsi:type="dcterms:W3CDTF">2019-03-18T04:52:43Z</dcterms:modified>
</cp:coreProperties>
</file>