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uralab4\OneDrive - stn.nagaokaut.ac.jp\デスクトップ\修士　研究\オープンソース回路購入品\回路選定\"/>
    </mc:Choice>
  </mc:AlternateContent>
  <bookViews>
    <workbookView xWindow="0" yWindow="0" windowWidth="21525" windowHeight="7440" activeTab="1"/>
  </bookViews>
  <sheets>
    <sheet name="アークテクチャ記述" sheetId="1" r:id="rId1"/>
    <sheet name="物品リスト" sheetId="2" r:id="rId2"/>
    <sheet name="モノタロウ" sheetId="3" r:id="rId3"/>
    <sheet name="ミスミ" sheetId="6" r:id="rId4"/>
    <sheet name="RS" sheetId="7" r:id="rId5"/>
    <sheet name="Amazon" sheetId="10" r:id="rId6"/>
    <sheet name="ロボティズeショップ" sheetId="11" r:id="rId7"/>
    <sheet name="maxon" sheetId="12" r:id="rId8"/>
    <sheet name="アールティ" sheetId="13" r:id="rId9"/>
    <sheet name="パソコン工房" sheetId="14" r:id="rId10"/>
    <sheet name="SWITCHSCIENCE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3" i="2"/>
  <c r="K6" i="13" l="1"/>
  <c r="K6" i="11"/>
  <c r="K9" i="10"/>
  <c r="K15" i="6"/>
  <c r="K15" i="3"/>
  <c r="K4" i="14"/>
  <c r="K3" i="14"/>
  <c r="K6" i="14" s="1"/>
  <c r="K4" i="13"/>
  <c r="K3" i="13"/>
  <c r="K3" i="12"/>
  <c r="K4" i="12"/>
  <c r="K6" i="12" s="1"/>
  <c r="K4" i="11"/>
  <c r="K3" i="11"/>
  <c r="K7" i="10"/>
  <c r="K6" i="10"/>
  <c r="K5" i="10"/>
  <c r="K4" i="10"/>
  <c r="K3" i="10"/>
  <c r="K5" i="8"/>
  <c r="K4" i="8"/>
  <c r="K3" i="8"/>
  <c r="K6" i="7"/>
  <c r="K5" i="7"/>
  <c r="K4" i="7"/>
  <c r="K8" i="7" s="1"/>
  <c r="K3" i="7"/>
  <c r="K44" i="2"/>
  <c r="K13" i="6"/>
  <c r="K12" i="6"/>
  <c r="K11" i="6"/>
  <c r="K10" i="6"/>
  <c r="K9" i="6" l="1"/>
  <c r="K8" i="6"/>
  <c r="K7" i="6"/>
  <c r="K6" i="6"/>
  <c r="K5" i="6"/>
  <c r="K4" i="6"/>
  <c r="K3" i="6"/>
  <c r="K12" i="3"/>
  <c r="K11" i="3"/>
  <c r="K10" i="3"/>
  <c r="K9" i="3"/>
  <c r="K8" i="3"/>
  <c r="K7" i="3"/>
  <c r="K6" i="3"/>
  <c r="K5" i="3"/>
  <c r="K4" i="3"/>
  <c r="K3" i="3"/>
  <c r="E3" i="3"/>
  <c r="K43" i="2"/>
  <c r="K15" i="2" l="1"/>
  <c r="K16" i="2"/>
  <c r="K17" i="2"/>
  <c r="K18" i="2"/>
  <c r="K19" i="2"/>
  <c r="K21" i="2"/>
  <c r="K22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9" i="2"/>
  <c r="K10" i="2"/>
  <c r="K11" i="2"/>
  <c r="K12" i="2"/>
  <c r="K14" i="2"/>
  <c r="K13" i="2"/>
  <c r="K6" i="2"/>
  <c r="K41" i="2"/>
  <c r="K42" i="2"/>
  <c r="K3" i="2"/>
  <c r="K4" i="2" l="1"/>
  <c r="K7" i="2" l="1"/>
  <c r="K8" i="2"/>
  <c r="K5" i="2"/>
  <c r="E5" i="2"/>
  <c r="K46" i="2" l="1"/>
</calcChain>
</file>

<file path=xl/sharedStrings.xml><?xml version="1.0" encoding="utf-8"?>
<sst xmlns="http://schemas.openxmlformats.org/spreadsheetml/2006/main" count="738" uniqueCount="327">
  <si>
    <t>モータ</t>
    <phoneticPr fontId="1"/>
  </si>
  <si>
    <t>メインクローラL</t>
    <phoneticPr fontId="1"/>
  </si>
  <si>
    <t>メインクローラR</t>
    <phoneticPr fontId="1"/>
  </si>
  <si>
    <t>フリッパーFL</t>
    <phoneticPr fontId="1"/>
  </si>
  <si>
    <t>フリッパーFR</t>
    <phoneticPr fontId="1"/>
  </si>
  <si>
    <t>フリッパーRL</t>
    <phoneticPr fontId="1"/>
  </si>
  <si>
    <t>フリッパーRR</t>
    <phoneticPr fontId="1"/>
  </si>
  <si>
    <t>使用アクチュエータ種類</t>
    <rPh sb="0" eb="2">
      <t>シヨウ</t>
    </rPh>
    <rPh sb="9" eb="11">
      <t>シュルイ</t>
    </rPh>
    <phoneticPr fontId="1"/>
  </si>
  <si>
    <t>ケーブル</t>
    <phoneticPr fontId="1"/>
  </si>
  <si>
    <t>コネクタ</t>
    <phoneticPr fontId="1"/>
  </si>
  <si>
    <t>モータドライバ</t>
    <phoneticPr fontId="1"/>
  </si>
  <si>
    <t>モータ　型番</t>
    <rPh sb="4" eb="6">
      <t>カタバン</t>
    </rPh>
    <phoneticPr fontId="1"/>
  </si>
  <si>
    <t>コネクタ</t>
    <phoneticPr fontId="1"/>
  </si>
  <si>
    <t>コネクタ</t>
    <phoneticPr fontId="1"/>
  </si>
  <si>
    <t>サブCPU</t>
    <phoneticPr fontId="1"/>
  </si>
  <si>
    <t>EPOS4 Compact 50/15 CAN</t>
    <phoneticPr fontId="1"/>
  </si>
  <si>
    <t>最大出力電流Imax 30 A</t>
    <phoneticPr fontId="1"/>
  </si>
  <si>
    <t>連続出力電流 Icount 15 A</t>
    <phoneticPr fontId="1"/>
  </si>
  <si>
    <t>電源電圧Vcc (最大値) 50 V</t>
    <phoneticPr fontId="1"/>
  </si>
  <si>
    <t>Arduino uno</t>
    <phoneticPr fontId="1"/>
  </si>
  <si>
    <t>CANシールド</t>
    <phoneticPr fontId="1"/>
  </si>
  <si>
    <t>デイジーチェーン</t>
    <phoneticPr fontId="1"/>
  </si>
  <si>
    <t>u2d2</t>
    <phoneticPr fontId="1"/>
  </si>
  <si>
    <t>Molex Mega-Fit, 2 極 (171692-0102)</t>
    <phoneticPr fontId="1"/>
  </si>
  <si>
    <t>Molex Mega-Fit, 4 極 (171692-0104)</t>
    <phoneticPr fontId="1"/>
  </si>
  <si>
    <t>モータ</t>
    <phoneticPr fontId="1"/>
  </si>
  <si>
    <t>Molex CLIK-Mate, 1 列 , 4 極 (502578-0400)</t>
    <phoneticPr fontId="1"/>
  </si>
  <si>
    <t>２４V  バッテリー</t>
    <phoneticPr fontId="1"/>
  </si>
  <si>
    <t>メインクローラ</t>
    <phoneticPr fontId="1"/>
  </si>
  <si>
    <t>箇所</t>
    <rPh sb="0" eb="2">
      <t>カショ</t>
    </rPh>
    <phoneticPr fontId="1"/>
  </si>
  <si>
    <t>区分</t>
    <rPh sb="0" eb="2">
      <t>クブン</t>
    </rPh>
    <phoneticPr fontId="1"/>
  </si>
  <si>
    <t>種類</t>
    <rPh sb="0" eb="2">
      <t>シュルイ</t>
    </rPh>
    <phoneticPr fontId="1"/>
  </si>
  <si>
    <t>電源線</t>
    <rPh sb="0" eb="2">
      <t>デンゲン</t>
    </rPh>
    <rPh sb="2" eb="3">
      <t>セン</t>
    </rPh>
    <phoneticPr fontId="1"/>
  </si>
  <si>
    <t>信号線</t>
    <rPh sb="0" eb="2">
      <t>シンゴウ</t>
    </rPh>
    <rPh sb="2" eb="3">
      <t>セン</t>
    </rPh>
    <phoneticPr fontId="1"/>
  </si>
  <si>
    <t>メインPC</t>
    <phoneticPr fontId="1"/>
  </si>
  <si>
    <t>NUC</t>
    <phoneticPr fontId="1"/>
  </si>
  <si>
    <t>ケーブル</t>
    <phoneticPr fontId="1"/>
  </si>
  <si>
    <t>必要個数</t>
    <rPh sb="0" eb="2">
      <t>ヒツヨウ</t>
    </rPh>
    <rPh sb="2" eb="4">
      <t>コスウ</t>
    </rPh>
    <phoneticPr fontId="1"/>
  </si>
  <si>
    <t>リンク</t>
    <phoneticPr fontId="1"/>
  </si>
  <si>
    <t>モノタロウ</t>
    <phoneticPr fontId="1"/>
  </si>
  <si>
    <t>単価（税別）</t>
    <rPh sb="0" eb="2">
      <t>タンカ</t>
    </rPh>
    <rPh sb="3" eb="5">
      <t>ゼイベツ</t>
    </rPh>
    <phoneticPr fontId="1"/>
  </si>
  <si>
    <t>合計(税別 )</t>
    <rPh sb="0" eb="2">
      <t>ゴウケイ</t>
    </rPh>
    <rPh sb="3" eb="5">
      <t>ゼイベツ</t>
    </rPh>
    <phoneticPr fontId="1"/>
  </si>
  <si>
    <t>コネクタ　ハウジング</t>
    <phoneticPr fontId="1"/>
  </si>
  <si>
    <t>電線サイズ（AWG）:12～16</t>
    <phoneticPr fontId="1"/>
  </si>
  <si>
    <t>コネクタ　圧着端子</t>
    <rPh sb="5" eb="7">
      <t>アッチャク</t>
    </rPh>
    <rPh sb="7" eb="9">
      <t>タンシ</t>
    </rPh>
    <phoneticPr fontId="1"/>
  </si>
  <si>
    <t>https://www.monotaro.com/p/2907/5105/</t>
    <phoneticPr fontId="1"/>
  </si>
  <si>
    <t>品番</t>
    <rPh sb="0" eb="2">
      <t>ヒンバン</t>
    </rPh>
    <phoneticPr fontId="1"/>
  </si>
  <si>
    <t>注文コード</t>
    <rPh sb="0" eb="2">
      <t>チュウモン</t>
    </rPh>
    <phoneticPr fontId="1"/>
  </si>
  <si>
    <t>171692-0102</t>
  </si>
  <si>
    <t>サイト商品名</t>
    <rPh sb="3" eb="6">
      <t>ショウヒンメイ</t>
    </rPh>
    <phoneticPr fontId="1"/>
  </si>
  <si>
    <t>Mega-Fit シリーズ 171692-0102、1個</t>
    <phoneticPr fontId="1"/>
  </si>
  <si>
    <t>Molex Mega-Fit, 4 極 (171692-0104)</t>
    <phoneticPr fontId="1"/>
  </si>
  <si>
    <t>https://www.molex.com/molex/products/part-detail/crimp_housings/1716920102</t>
    <phoneticPr fontId="1"/>
  </si>
  <si>
    <t>Mega-Fit シリーズ</t>
    <phoneticPr fontId="1"/>
  </si>
  <si>
    <t>171692-0104</t>
    <phoneticPr fontId="1"/>
  </si>
  <si>
    <t>https://www.monotaro.com/p/2907/5114/</t>
    <phoneticPr fontId="1"/>
  </si>
  <si>
    <t>172063-0311</t>
    <phoneticPr fontId="1"/>
  </si>
  <si>
    <t>Molex 端子 Mega-Fitシリーズ メス 圧着</t>
    <phoneticPr fontId="1"/>
  </si>
  <si>
    <t>https://www.monotaro.com/p/5827/6576/</t>
    <phoneticPr fontId="1"/>
  </si>
  <si>
    <t>ケーブル</t>
    <phoneticPr fontId="1"/>
  </si>
  <si>
    <t xml:space="preserve">14AWG </t>
    <phoneticPr fontId="1"/>
  </si>
  <si>
    <t>ケーブルAWG規格表</t>
    <rPh sb="7" eb="9">
      <t>キカク</t>
    </rPh>
    <rPh sb="9" eb="10">
      <t>ヒョウ</t>
    </rPh>
    <phoneticPr fontId="1"/>
  </si>
  <si>
    <t>https://www.batteryspace.jp/html/page28.html</t>
    <phoneticPr fontId="1"/>
  </si>
  <si>
    <t>メーカ型番等</t>
    <rPh sb="3" eb="5">
      <t>カタバン</t>
    </rPh>
    <rPh sb="5" eb="6">
      <t>トウ</t>
    </rPh>
    <phoneticPr fontId="1"/>
  </si>
  <si>
    <t xml:space="preserve">FA用300V電源・低速移動屈曲配線ケーブルシールド有 </t>
    <phoneticPr fontId="1"/>
  </si>
  <si>
    <t>モノタロウ</t>
    <phoneticPr fontId="1"/>
  </si>
  <si>
    <t>CAN－BUSシールド</t>
    <phoneticPr fontId="1"/>
  </si>
  <si>
    <t>Arduino拡張</t>
    <rPh sb="7" eb="9">
      <t>カクチョウ</t>
    </rPh>
    <phoneticPr fontId="1"/>
  </si>
  <si>
    <t>SeeedStudio CAN-BUSシールド V2</t>
    <phoneticPr fontId="1"/>
  </si>
  <si>
    <t>SeeedStudio CAN-BUSシールド V2</t>
    <phoneticPr fontId="1"/>
  </si>
  <si>
    <t>SEEED-103030215</t>
    <phoneticPr fontId="1"/>
  </si>
  <si>
    <t>SWITCHSCIENCE</t>
    <phoneticPr fontId="1"/>
  </si>
  <si>
    <t>税込み</t>
    <rPh sb="0" eb="2">
      <t>ゼイコ</t>
    </rPh>
    <phoneticPr fontId="1"/>
  </si>
  <si>
    <t>ターミナル10P＊２</t>
    <phoneticPr fontId="1"/>
  </si>
  <si>
    <t>ダイナミクセルモータ　PH54-200-S500-R（H54-200-S500-R互換品</t>
    <rPh sb="41" eb="43">
      <t>ゴカン</t>
    </rPh>
    <rPh sb="43" eb="44">
      <t>ヒン</t>
    </rPh>
    <phoneticPr fontId="1"/>
  </si>
  <si>
    <t>連続出力9.3A</t>
    <rPh sb="0" eb="2">
      <t>レンゾク</t>
    </rPh>
    <rPh sb="2" eb="4">
      <t>シュツリョク</t>
    </rPh>
    <phoneticPr fontId="1"/>
  </si>
  <si>
    <t>電源　ターミナル</t>
    <rPh sb="0" eb="2">
      <t>デンゲン</t>
    </rPh>
    <phoneticPr fontId="1"/>
  </si>
  <si>
    <t>電源線　MD→モータ</t>
    <rPh sb="0" eb="2">
      <t>デンゲン</t>
    </rPh>
    <rPh sb="2" eb="3">
      <t>セン</t>
    </rPh>
    <phoneticPr fontId="1"/>
  </si>
  <si>
    <t>電源線　ターミナル→MD</t>
    <rPh sb="0" eb="2">
      <t>デンゲン</t>
    </rPh>
    <rPh sb="2" eb="3">
      <t>セン</t>
    </rPh>
    <phoneticPr fontId="1"/>
  </si>
  <si>
    <t>全体</t>
    <rPh sb="0" eb="2">
      <t>ゼンタイ</t>
    </rPh>
    <phoneticPr fontId="1"/>
  </si>
  <si>
    <t>ミスミ</t>
    <phoneticPr fontId="1"/>
  </si>
  <si>
    <t>販売店</t>
    <rPh sb="0" eb="3">
      <t>ハンバイテン</t>
    </rPh>
    <phoneticPr fontId="1"/>
  </si>
  <si>
    <t>端子台</t>
    <rPh sb="0" eb="3">
      <t>タンシダイ</t>
    </rPh>
    <phoneticPr fontId="1"/>
  </si>
  <si>
    <t>ATK組端シリーズ【1～30個入り】</t>
    <phoneticPr fontId="1"/>
  </si>
  <si>
    <t>ATK-15H-8P</t>
    <phoneticPr fontId="1"/>
  </si>
  <si>
    <t>https://jp.misumi-ec.com/vona2/detail/222000169079/?HissuCode=ATK-15H-8P&amp;PNSearch=ATK-15H-8P&amp;KWSearch=ATK-15H-8P&amp;searchFlow=results2products&amp;list=PageSearchResult</t>
    <phoneticPr fontId="1"/>
  </si>
  <si>
    <t>ショートバー</t>
    <phoneticPr fontId="1"/>
  </si>
  <si>
    <t>https://jp.misumi-ec.com/vona2/detail/222000268305/?HissuCode=BB10-4&amp;PNSearch=BB10-4&amp;KWSearch=%e5%9e%8b%e7%95%aa%09BB10-4&amp;searchFlow=results2products&amp;list=PageSearchResult</t>
    <phoneticPr fontId="1"/>
  </si>
  <si>
    <t>ショートバー 被覆付き【1～10個入り】</t>
    <phoneticPr fontId="1"/>
  </si>
  <si>
    <t>BB10-4</t>
    <phoneticPr fontId="1"/>
  </si>
  <si>
    <t>ショートバー 被覆付き【1～10個入り】</t>
    <phoneticPr fontId="1"/>
  </si>
  <si>
    <t>BB10-2</t>
    <phoneticPr fontId="1"/>
  </si>
  <si>
    <t>https://jp.misumi-ec.com/vona2/detail/222000268305/?HissuCode=BB10-2&amp;PNSearch=BB10-2&amp;KWSearch=%e5%9e%8b%e7%95%aa%09BB10-2&amp;searchFlow=results2products&amp;list=PageSearchResult</t>
    <phoneticPr fontId="1"/>
  </si>
  <si>
    <t>コネクタ</t>
    <phoneticPr fontId="1"/>
  </si>
  <si>
    <t>2Y-4</t>
    <phoneticPr fontId="1"/>
  </si>
  <si>
    <t>銅線用裸圧着端子（Y形）先開形【100個入り】</t>
    <phoneticPr fontId="1"/>
  </si>
  <si>
    <t>ミスミ</t>
    <phoneticPr fontId="1"/>
  </si>
  <si>
    <t>https://jp.misumi-ec.com/vona2/detail/222000181286/?HissuCode=2Y-4&amp;PNSearch=2Y-4&amp;KWSearch=2Y-4&amp;searchFlow=results2products&amp;list=PageSearchResult</t>
    <phoneticPr fontId="1"/>
  </si>
  <si>
    <t>信号線　MD→モータ</t>
    <rPh sb="0" eb="2">
      <t>シンゴウ</t>
    </rPh>
    <rPh sb="2" eb="3">
      <t>セン</t>
    </rPh>
    <rPh sb="3" eb="4">
      <t>デンセン</t>
    </rPh>
    <phoneticPr fontId="1"/>
  </si>
  <si>
    <t>ケーブル</t>
    <phoneticPr fontId="1"/>
  </si>
  <si>
    <t>アマゾン</t>
    <phoneticPr fontId="1"/>
  </si>
  <si>
    <t>信号線　MD　output</t>
    <rPh sb="0" eb="2">
      <t>シンゴウ</t>
    </rPh>
    <rPh sb="2" eb="3">
      <t>セン</t>
    </rPh>
    <phoneticPr fontId="1"/>
  </si>
  <si>
    <t>コネクタ　ハウジング</t>
    <phoneticPr fontId="1"/>
  </si>
  <si>
    <t>フリッパー駆動</t>
    <rPh sb="5" eb="7">
      <t>クドウ</t>
    </rPh>
    <phoneticPr fontId="1"/>
  </si>
  <si>
    <t>EHR-4</t>
    <phoneticPr fontId="1"/>
  </si>
  <si>
    <t>コネクタ</t>
    <phoneticPr fontId="1"/>
  </si>
  <si>
    <t>コネクタ　ハウジング</t>
    <phoneticPr fontId="1"/>
  </si>
  <si>
    <t>JST コネクタハウジング 4極 ピッチ：2.5mm 1列 EHR-4</t>
    <phoneticPr fontId="1"/>
  </si>
  <si>
    <t>311-6221</t>
    <phoneticPr fontId="1"/>
  </si>
  <si>
    <t>信号線　u2d2　input</t>
    <rPh sb="0" eb="2">
      <t>シンゴウ</t>
    </rPh>
    <rPh sb="2" eb="3">
      <t>セン</t>
    </rPh>
    <phoneticPr fontId="1"/>
  </si>
  <si>
    <t>RS</t>
    <phoneticPr fontId="1"/>
  </si>
  <si>
    <t>https://jp.rs-online.com/web/p/wire-housings-plugs/3116221/?cm_mmc=JP-PLA-DS3A-_-google-_-PLA_JP_JP_%E3%82%B3%E3%83%8D%E3%82%AF%E3%82%BF_Whoop-_-(JP:Whoop!)+%E3%83%AF%E3%82%A4%E3%83%A4%E3%83%8F%E3%82%A6%E3%82%B8%E3%83%B3%E3%82%B0%E5%8F%8A%E3%81%B3%E3%83%97%E3%83%A9%E3%82%B0-_-3116221&amp;matchtype=&amp;pla-340042411389&amp;gclid=CjwKCAjwi9-HBhACEiwAPzUhHPBcF4BiZuAV2WVQbCOSCPwG1N1zMiIxN941RdAwFSebzbPNRRC-TRoCn0wQAvD_BwE&amp;gclsrc=aw.ds</t>
    <phoneticPr fontId="1"/>
  </si>
  <si>
    <t>EHコネクタ　コンタクト【100個入り】</t>
    <phoneticPr fontId="1"/>
  </si>
  <si>
    <t>BEH-001T-P0.6</t>
    <phoneticPr fontId="1"/>
  </si>
  <si>
    <t>ミスミ</t>
    <phoneticPr fontId="1"/>
  </si>
  <si>
    <t>https://jp.misumi-ec.com/vona2/detail/110400201040/?KWSearch=JST%20EH%e3%82%b3%e3%83%8d%e3%82%af%e3%82%bf&amp;searchFlow=results2products</t>
    <phoneticPr fontId="1"/>
  </si>
  <si>
    <t>可変コンバータ</t>
    <rPh sb="0" eb="2">
      <t>カヘン</t>
    </rPh>
    <phoneticPr fontId="1"/>
  </si>
  <si>
    <t>https://www.amazon.co.jp/dcdc-%E9%99%8D%E5%9C%A7%E3%83%A2%E3%82%B8%E3%83%A5%E3%83%BC%E3%83%AB-DROK-DC-24V-12V-5V-%E9%99%8D%E5%9C%A7%E9%99%8D%E5%9C%A7%E9%9B%BB%E6%BA%90-%E3%83%A2%E3%82%B8%E3%83%A5%E3%83%BC%E3%83%AB-8-35V%E3%80%9C1-5-24V-%E5%8F%AF%E5%A4%89%E3%82%B3%E3%83%B3%E3%83%90%E3%83%BC%E3%82%BF/dp/B07B3S5H3M/ref=sr_1_3_sspa?__mk_ja_JP=%E3%82%AB%E3%82%BF%E3%82%AB%E3%83%8A&amp;dchild=1&amp;keywords=DCDC%E3%82%B3%E3%83%B3%E3%83%90%E3%83%BC%E3%82%BF+24v+19v&amp;qid=1626856202&amp;sr=8-3-spons&amp;psc=1&amp;spLa=ZW5jcnlwdGVkUXVhbGlmaWVyPUEzUkswMDNWWENQNVpZJmVuY3J5cHRlZElkPUEwMzA5NzY5MU1TMERJVjlDQktYQSZlbmNyeXB0ZWRBZElkPUExQzVIQ0U5VEMyU1cmd2lkZ2V0TmFtZT1zcF9hdGYmYWN0aW9uPWNsaWNrUmVkaXJlY3QmZG9Ob3RMb2dDbGljaz10cnVl</t>
    <phoneticPr fontId="1"/>
  </si>
  <si>
    <t>アマゾン</t>
    <phoneticPr fontId="1"/>
  </si>
  <si>
    <t>dcdc 降圧モジュール DROK DC 24V / 12V / 5V 降圧降圧電源 モジュール 8-35V〜1.5-24V 可変コンバータ</t>
    <phoneticPr fontId="1"/>
  </si>
  <si>
    <t>B07B3S5H3M</t>
    <phoneticPr fontId="1"/>
  </si>
  <si>
    <t>電源→NUC</t>
    <rPh sb="0" eb="2">
      <t>デンゲン</t>
    </rPh>
    <phoneticPr fontId="1"/>
  </si>
  <si>
    <t xml:space="preserve">16AWG </t>
    <phoneticPr fontId="1"/>
  </si>
  <si>
    <t>1６awg</t>
    <phoneticPr fontId="1"/>
  </si>
  <si>
    <t>熱伝導性両面テープ</t>
    <rPh sb="0" eb="3">
      <t>ネツデンドウ</t>
    </rPh>
    <rPh sb="3" eb="4">
      <t>セイ</t>
    </rPh>
    <rPh sb="4" eb="6">
      <t>リョウメン</t>
    </rPh>
    <phoneticPr fontId="1"/>
  </si>
  <si>
    <t>熱伝導性両面テープ 8926-02</t>
    <phoneticPr fontId="1"/>
  </si>
  <si>
    <t>8926-025-100X100-1P</t>
    <phoneticPr fontId="1"/>
  </si>
  <si>
    <t>ミスミ</t>
    <phoneticPr fontId="1"/>
  </si>
  <si>
    <t>https://jp.misumi-ec.com/vona2/detail/223013678394/?HissuCode=8926-025-100X100-1P&amp;list=PageDetail</t>
    <phoneticPr fontId="1"/>
  </si>
  <si>
    <t>フリッパー駆動</t>
    <rPh sb="5" eb="7">
      <t>クドウ</t>
    </rPh>
    <phoneticPr fontId="1"/>
  </si>
  <si>
    <t>H54-200-S500-R</t>
    <phoneticPr fontId="1"/>
  </si>
  <si>
    <t>デイジーチェーン</t>
    <phoneticPr fontId="1"/>
  </si>
  <si>
    <t>https://www.amazon.co.jp/TUOFENG-16-awg%E3%82%B7%E3%83%AA%E3%82%B3%E3%83%B3%E3%83%AF%E3%82%A4%E3%83%A4%E3%80%8120m-66%E3%83%95%E3%82%A3%E3%83%BC%E3%83%88%E6%9F%94%E8%BB%9F%E3%81%A7%E9%8C%AB%E3%83%A1%E3%83%83%E3%82%AD%E3%81%95%E3%82%8C%E3%81%9F%E9%8A%85%E7%B7%9A%E9%AB%98%E8%80%90%E7%86%B110m%E9%BB%92%E3%81%A810m%E8%B5%A4%E7%B7%9A%E3%81%AF3D%E3%83%97%E3%83%AA%E3%83%B3%E3%82%BF%E7%94%A8%E3%80%81%E3%83%86%E3%82%B9%E3%83%88%E3%83%AA%E3%83%BC%E3%83%89%E7%94%A8%E3%80%81RC%E3%82%A2%E3%83%97%E3%83%AA%E7%94%A8/dp/B07H4HW3QY/ref=sr_1_4?__mk_ja_JP=%E3%82%AB%E3%82%BF%E3%82%AB%E3%83%8A&amp;dchild=1&amp;keywords=16awg&amp;qid=1627460691&amp;s=industrial&amp;sr=1-4</t>
  </si>
  <si>
    <t>B07H4HW3QY</t>
    <phoneticPr fontId="1"/>
  </si>
  <si>
    <t>16 awgシリコンワイヤ、20m / 66フィート柔軟で錫メッキされた銅線高耐熱10m黒と10m赤線は3Dプリンタ用、テストリード用、RCアプリ用</t>
    <phoneticPr fontId="1"/>
  </si>
  <si>
    <t>molex　SPOX™</t>
    <phoneticPr fontId="1"/>
  </si>
  <si>
    <t>https://www.rt-shop.jp/index.php?main_page=product_info&amp;products_id=783</t>
    <phoneticPr fontId="1"/>
  </si>
  <si>
    <t>アールティ</t>
    <phoneticPr fontId="1"/>
  </si>
  <si>
    <t>SPOX™ターミナル50個入り</t>
    <phoneticPr fontId="1"/>
  </si>
  <si>
    <t>SPOX™ハウジング4ピン10個入り</t>
    <phoneticPr fontId="1"/>
  </si>
  <si>
    <t>アールティ</t>
    <phoneticPr fontId="1"/>
  </si>
  <si>
    <t>https://www.rt-shop.jp/index.php?main_page=product_info&amp;cPath=1005_1178&amp;products_id=780</t>
    <phoneticPr fontId="1"/>
  </si>
  <si>
    <t>モータ</t>
    <phoneticPr fontId="1"/>
  </si>
  <si>
    <t>MD</t>
    <phoneticPr fontId="1"/>
  </si>
  <si>
    <t>EPOS4 Compact 50/15 CAN</t>
    <phoneticPr fontId="1"/>
  </si>
  <si>
    <t>EPOS4 Compact 50/15 CAN</t>
    <phoneticPr fontId="1"/>
  </si>
  <si>
    <t>https://www.maxongroup.co.jp/maxon/view/product/control/Positionierung/520886</t>
    <phoneticPr fontId="1"/>
  </si>
  <si>
    <t>https://www.maxongroup.co.jp/maxon/view/product/control/Positionierung/520886</t>
    <phoneticPr fontId="1"/>
  </si>
  <si>
    <t>EPOS4 Compact 50/15 CAN, デジタル位置制御ユニット, 15 A, 10 - 50 VDC</t>
    <phoneticPr fontId="1"/>
  </si>
  <si>
    <t>税込み</t>
    <rPh sb="0" eb="2">
      <t>ゼイコ</t>
    </rPh>
    <phoneticPr fontId="1"/>
  </si>
  <si>
    <t>maxon</t>
    <phoneticPr fontId="1"/>
  </si>
  <si>
    <t>https://www.maxongroup.co.jp/maxon/view/content/cart</t>
    <phoneticPr fontId="1"/>
  </si>
  <si>
    <t>組み合わせ
ギアヘッド：プラネタリギアヘッド GP 42 C Ø42 mm, 3 - 15 Nm, セラミック･バージョン
モータ：G32RE 40 Ø40 mm, グラファイトブラシ, 150 Watt
センサ:エンコーダ MR, Type L, 500 カウント/回転, 3 チャンネル, ラインドライバ</t>
    <rPh sb="0" eb="1">
      <t>ク</t>
    </rPh>
    <rPh sb="2" eb="3">
      <t>ア</t>
    </rPh>
    <phoneticPr fontId="1"/>
  </si>
  <si>
    <t>https://www.switch-science.com/catalog/789/</t>
    <phoneticPr fontId="1"/>
  </si>
  <si>
    <t>ARDUINO-A000066</t>
    <phoneticPr fontId="1"/>
  </si>
  <si>
    <t xml:space="preserve"> Arduino Uno R3</t>
    <phoneticPr fontId="1"/>
  </si>
  <si>
    <t>制御基板</t>
    <rPh sb="0" eb="2">
      <t>セイギョ</t>
    </rPh>
    <rPh sb="2" eb="4">
      <t>キバン</t>
    </rPh>
    <phoneticPr fontId="1"/>
  </si>
  <si>
    <t>u2d2</t>
    <phoneticPr fontId="1"/>
  </si>
  <si>
    <t>U2D2</t>
    <phoneticPr fontId="1"/>
  </si>
  <si>
    <t>https://e-shop.robotis.co.jp/product.php?id=285</t>
    <phoneticPr fontId="1"/>
  </si>
  <si>
    <t>モータ</t>
    <phoneticPr fontId="1"/>
  </si>
  <si>
    <t>PH54-200-S500-R</t>
    <phoneticPr fontId="1"/>
  </si>
  <si>
    <t>PH54-200-S500-R (H54P-200-S500-R)</t>
    <phoneticPr fontId="1"/>
  </si>
  <si>
    <t>902-0079-001</t>
    <phoneticPr fontId="1"/>
  </si>
  <si>
    <t>https://e-shop.robotis.co.jp/product.php?id=285</t>
    <phoneticPr fontId="1"/>
  </si>
  <si>
    <t>非常停止</t>
    <rPh sb="0" eb="2">
      <t>ヒジョウ</t>
    </rPh>
    <rPh sb="2" eb="4">
      <t>テイシ</t>
    </rPh>
    <phoneticPr fontId="1"/>
  </si>
  <si>
    <t>スイッチボックス SBOX IDEC IP65相当防水タイプ スイッチ1点付き</t>
    <phoneticPr fontId="1"/>
  </si>
  <si>
    <t>NGC-132</t>
    <phoneticPr fontId="1"/>
  </si>
  <si>
    <t>https://jp.misumi-ec.com/vona2/detail/222303534903/?HissuCode=NGC-132&amp;PNSearch=NGC-132&amp;KWSearch=NGC-132&amp;searchFlow=results2products&amp;list=PageSearchResult</t>
    <phoneticPr fontId="1"/>
  </si>
  <si>
    <t>EHR-4</t>
    <phoneticPr fontId="1"/>
  </si>
  <si>
    <t>EHR-4</t>
    <phoneticPr fontId="1"/>
  </si>
  <si>
    <t>NUC</t>
    <phoneticPr fontId="1"/>
  </si>
  <si>
    <t>NUC</t>
    <phoneticPr fontId="1"/>
  </si>
  <si>
    <t>‎RNUC11PAHi70000</t>
  </si>
  <si>
    <t>B093BN4TX6</t>
    <phoneticPr fontId="1"/>
  </si>
  <si>
    <t xml:space="preserve"> CFD D4N2666CM-16G </t>
    <phoneticPr fontId="1"/>
  </si>
  <si>
    <t>パソコン工房</t>
    <rPh sb="4" eb="6">
      <t>コウボウ</t>
    </rPh>
    <phoneticPr fontId="1"/>
  </si>
  <si>
    <t>https://www.pc-koubou.jp/products/detail.php?product_id=614685</t>
    <phoneticPr fontId="1"/>
  </si>
  <si>
    <t>メモリ</t>
    <phoneticPr fontId="1"/>
  </si>
  <si>
    <t>SSD</t>
    <phoneticPr fontId="1"/>
  </si>
  <si>
    <t xml:space="preserve">SAMSUNG 980 PRO MZ-V8P500B/IT </t>
    <phoneticPr fontId="1"/>
  </si>
  <si>
    <t>https://www.pc-koubou.jp/products/detail.php?product_id=769041</t>
    <phoneticPr fontId="1"/>
  </si>
  <si>
    <t>コネクタ　コンタクト</t>
    <phoneticPr fontId="1"/>
  </si>
  <si>
    <t>Molex Mega-Fit, メスクリンプ端子 (172063)</t>
    <phoneticPr fontId="1"/>
  </si>
  <si>
    <t>電源線　MD　</t>
    <rPh sb="0" eb="2">
      <t>デンゲン</t>
    </rPh>
    <rPh sb="2" eb="3">
      <t>セン</t>
    </rPh>
    <phoneticPr fontId="1"/>
  </si>
  <si>
    <t xml:space="preserve">リボンケーブルコネクタ RS Pro， メス， 10極， 2列 </t>
    <phoneticPr fontId="1"/>
  </si>
  <si>
    <t>625-7369</t>
    <phoneticPr fontId="1"/>
  </si>
  <si>
    <t>モノタロウ</t>
    <phoneticPr fontId="1"/>
  </si>
  <si>
    <t>コネクタA</t>
    <phoneticPr fontId="1"/>
  </si>
  <si>
    <t>コネクタB</t>
    <phoneticPr fontId="1"/>
  </si>
  <si>
    <t>DIN 41651 オスコネクタ , ピッチ 2.54 mm, 10 極 , ストレイン･リリーフ付き</t>
    <phoneticPr fontId="1"/>
  </si>
  <si>
    <t>RS PRO IDCコネクタ 10極, 2列 オス 2.54mmピッチ</t>
    <phoneticPr fontId="1"/>
  </si>
  <si>
    <t>625-7252</t>
    <phoneticPr fontId="1"/>
  </si>
  <si>
    <t>RS</t>
    <phoneticPr fontId="1"/>
  </si>
  <si>
    <t>https://jp.rs-online.com/web/p/idc-connectors/6257252</t>
    <phoneticPr fontId="1"/>
  </si>
  <si>
    <t>圧接工具</t>
    <rPh sb="0" eb="2">
      <t>アッセツ</t>
    </rPh>
    <rPh sb="2" eb="4">
      <t>コウグ</t>
    </rPh>
    <phoneticPr fontId="1"/>
  </si>
  <si>
    <t>RS Pro 圧着工具</t>
    <phoneticPr fontId="1"/>
  </si>
  <si>
    <t>235-6428</t>
    <phoneticPr fontId="1"/>
  </si>
  <si>
    <t>モノタロウ</t>
    <phoneticPr fontId="1"/>
  </si>
  <si>
    <t>https://www.monotaro.com/p/4122/3763/?t.q=%83t%83%89%83b%83g%20%83P%81%5B%83u%83%8B%20%88%B3%90%DA%20%8DH%8B%EF</t>
    <phoneticPr fontId="1"/>
  </si>
  <si>
    <t>https://www.monotaro.com/p/4127/2273/?t.q=%83%8A%83%7B%83%93%83P%81%5B%83u%83%8B%83R%83l%83N%83%5E%20RS%20Pro%81C%20%83%81%83X%81C%2010%8B%C9%81C%202%97%F1</t>
    <phoneticPr fontId="1"/>
  </si>
  <si>
    <t>ロボティズeショップ</t>
    <phoneticPr fontId="1"/>
  </si>
  <si>
    <t>https://e-shop.robotis.co.jp/product.php?id=190</t>
    <phoneticPr fontId="1"/>
  </si>
  <si>
    <t>902-0132-000</t>
    <phoneticPr fontId="1"/>
  </si>
  <si>
    <t>電源線　MD　input（X1</t>
    <rPh sb="0" eb="2">
      <t>デンゲン</t>
    </rPh>
    <rPh sb="2" eb="3">
      <t>セン</t>
    </rPh>
    <phoneticPr fontId="1"/>
  </si>
  <si>
    <t>電源線　MD　Output（X3b</t>
    <rPh sb="0" eb="2">
      <t>デンゲン</t>
    </rPh>
    <rPh sb="2" eb="3">
      <t>セン</t>
    </rPh>
    <phoneticPr fontId="1"/>
  </si>
  <si>
    <t>Arduino</t>
    <phoneticPr fontId="1"/>
  </si>
  <si>
    <t>信号線　MD　CAN(X11</t>
    <rPh sb="0" eb="2">
      <t>シンゴウ</t>
    </rPh>
    <rPh sb="2" eb="3">
      <t>セン</t>
    </rPh>
    <phoneticPr fontId="1"/>
  </si>
  <si>
    <t>信号線　MD　エンコーダ(X5</t>
    <rPh sb="0" eb="2">
      <t>シンゴウ</t>
    </rPh>
    <rPh sb="2" eb="3">
      <t>セン</t>
    </rPh>
    <phoneticPr fontId="1"/>
  </si>
  <si>
    <t>DIN 41651 メスコネクタ , ピッチ 2.54 mm, 10 極 , ストレイン･リリーフ付き)</t>
    <phoneticPr fontId="1"/>
  </si>
  <si>
    <t>DIN 41651</t>
    <phoneticPr fontId="1"/>
  </si>
  <si>
    <t>28AWG,10芯</t>
    <rPh sb="8" eb="9">
      <t>シン</t>
    </rPh>
    <phoneticPr fontId="1"/>
  </si>
  <si>
    <t>28AWG,8芯</t>
    <rPh sb="7" eb="8">
      <t>シン</t>
    </rPh>
    <phoneticPr fontId="1"/>
  </si>
  <si>
    <t>Molex CLIK-Mate, 1 列 , 4 極 (502578-0400)</t>
    <phoneticPr fontId="1"/>
  </si>
  <si>
    <t>Molex コネクタハウジング 4極 ピッチ：2mm 1列 502578-0400</t>
    <phoneticPr fontId="1"/>
  </si>
  <si>
    <t>896-7608</t>
  </si>
  <si>
    <t>https://jp.rs-online.com/web/p/wire-housings-plugs/8967608/</t>
    <phoneticPr fontId="1"/>
  </si>
  <si>
    <t>Molex CLIK-Mate クリンプ端子 (502579)</t>
    <phoneticPr fontId="1"/>
  </si>
  <si>
    <t>Molex 端子 CLIK-Mateシリーズ オス 圧着</t>
    <phoneticPr fontId="1"/>
  </si>
  <si>
    <t>720-6078</t>
    <phoneticPr fontId="1"/>
  </si>
  <si>
    <t>RS</t>
    <phoneticPr fontId="1"/>
  </si>
  <si>
    <t>https://jp.rs-online.com/web/p/crimp-contacts/7206078/</t>
    <phoneticPr fontId="1"/>
  </si>
  <si>
    <t>信号線　４芯ケーブル</t>
    <rPh sb="0" eb="2">
      <t>シンゴウ</t>
    </rPh>
    <rPh sb="2" eb="3">
      <t>セン</t>
    </rPh>
    <rPh sb="5" eb="6">
      <t>シン</t>
    </rPh>
    <phoneticPr fontId="1"/>
  </si>
  <si>
    <t>信号線　10芯　シールド線</t>
    <rPh sb="0" eb="2">
      <t>シンゴウ</t>
    </rPh>
    <rPh sb="2" eb="3">
      <t>セン</t>
    </rPh>
    <rPh sb="6" eb="7">
      <t>シン</t>
    </rPh>
    <rPh sb="12" eb="13">
      <t>セン</t>
    </rPh>
    <phoneticPr fontId="1"/>
  </si>
  <si>
    <t>https://www.monotaro.com/p/0523/3908/</t>
    <phoneticPr fontId="1"/>
  </si>
  <si>
    <t>28AWG、10芯</t>
    <rPh sb="8" eb="9">
      <t>シン</t>
    </rPh>
    <phoneticPr fontId="1"/>
  </si>
  <si>
    <t xml:space="preserve">スリムロボットケーブル </t>
    <phoneticPr fontId="1"/>
  </si>
  <si>
    <t>KRT AWG28 X 10C 5m</t>
    <phoneticPr fontId="1"/>
  </si>
  <si>
    <t xml:space="preserve">RKVリボンコード </t>
    <phoneticPr fontId="1"/>
  </si>
  <si>
    <t>26AWGぐらい12芯</t>
    <rPh sb="10" eb="11">
      <t>シン</t>
    </rPh>
    <phoneticPr fontId="1"/>
  </si>
  <si>
    <t>RKV0.12mm/10CX12C 3m</t>
    <phoneticPr fontId="1"/>
  </si>
  <si>
    <t>モノタロウ</t>
    <phoneticPr fontId="1"/>
  </si>
  <si>
    <t>https://www.monotaro.com/p/0523/4136/?t.q=%83%8A%83%7B%83%93%83P%81%5B%83u%83%8B%81%404%90c</t>
    <phoneticPr fontId="1"/>
  </si>
  <si>
    <t>信号線　</t>
    <rPh sb="0" eb="2">
      <t>シンゴウ</t>
    </rPh>
    <rPh sb="2" eb="3">
      <t>セン</t>
    </rPh>
    <phoneticPr fontId="1"/>
  </si>
  <si>
    <t>usdケーブル</t>
    <phoneticPr fontId="1"/>
  </si>
  <si>
    <t>USB2.0ケーブル(A-Bタイプ)</t>
    <phoneticPr fontId="1"/>
  </si>
  <si>
    <t>USB2.0ケーブル(A-Bタイプ)50cm</t>
    <phoneticPr fontId="1"/>
  </si>
  <si>
    <t>SSCI-010337</t>
    <phoneticPr fontId="1"/>
  </si>
  <si>
    <t>https://www.switch-science.com/catalog/1033/</t>
    <phoneticPr fontId="1"/>
  </si>
  <si>
    <t>https://www.switch-science.com/catalog/3435/</t>
    <phoneticPr fontId="1"/>
  </si>
  <si>
    <t xml:space="preserve">14awg </t>
    <phoneticPr fontId="1"/>
  </si>
  <si>
    <t>ロボトップ(DPC3-SB/2517)AWG14(2.0sq)2c</t>
    <phoneticPr fontId="1"/>
  </si>
  <si>
    <t>https://www.monotaro.com/p/3496/7055/</t>
    <phoneticPr fontId="1"/>
  </si>
  <si>
    <t>グロメット</t>
    <phoneticPr fontId="1"/>
  </si>
  <si>
    <r>
      <t>グロメットNG 型</t>
    </r>
    <r>
      <rPr>
        <u/>
        <sz val="11"/>
        <color theme="10"/>
        <rFont val="游ゴシック"/>
        <family val="3"/>
        <charset val="128"/>
        <scheme val="minor"/>
      </rPr>
      <t> </t>
    </r>
  </si>
  <si>
    <t>PG-4 NG-79-F</t>
    <phoneticPr fontId="1"/>
  </si>
  <si>
    <t>モノタロウ</t>
    <phoneticPr fontId="1"/>
  </si>
  <si>
    <t>https://www.monotaro.com/p/0167/1495/?t.q=%83O%83%8D%83%81%83b%83g</t>
    <phoneticPr fontId="1"/>
  </si>
  <si>
    <t>インテル NUC 第 11 世代 Core プロセッサー・ファミリー搭載 NUC キット「NUC11PAHi7」ACコードなし</t>
    <phoneticPr fontId="1"/>
  </si>
  <si>
    <t>https://www.amazon.co.jp/%E3%82%A4%E3%83%B3%E3%83%86%E3%83%AB-NUC-Core-%E3%83%97%E3%83%AD%E3%82%BB%E3%83%83%E3%82%B5%E3%83%BC%E3%83%BB%E3%83%95%E3%82%A1%E3%83%9F%E3%83%AA%E3%83%BC%E6%90%AD%E8%BC%89-%E3%82%AD%E3%83%83%E3%83%88%E3%80%8CNUC11PAHi7%E3%80%8DAC%E3%82%B3%E3%83%BC%E3%83%89%E3%81%AA%E3%81%97/dp/B093BN4TX6/ref=sr_1_1?__mk_ja_JP=%E3%82%AB%E3%82%BF%E3%82%AB%E3%83%8A&amp;dchild=1&amp;keywords=%E3%82%A4%E3%83%B3%E3%83%86%E3%83%AB+NUC+%E7%AC%AC+11+%E4%B8%96%E4%BB%A3+Core+%E3%83%97%E3%83%AD%E3%82%BB%E3%83%83%E3%82%B5%E3%83%BC%E3%83%BB%E3%83%95%E3%82%A1%E3%83%9F%E3%83%AA%E3%83%BC%E6%90%AD%E8%BC%89+NUC+%E3%82%AD%E3%83%83%E3%83%88%E3%80%8CNUC11PAHi7%E3%80%8DAC%E3%82%B3%E3%83%BC%E3%83%89%E3%81%AA%E3%81%97&amp;qid=1628060858&amp;sr=8-1</t>
    <phoneticPr fontId="1"/>
  </si>
  <si>
    <t>スリムロボットケーブル</t>
    <phoneticPr fontId="1"/>
  </si>
  <si>
    <t>KRT AWG28 X 8C 3m</t>
    <phoneticPr fontId="1"/>
  </si>
  <si>
    <t>モノタロウ</t>
    <phoneticPr fontId="1"/>
  </si>
  <si>
    <t>https://www.monotaro.com/p/0523/3874/</t>
    <phoneticPr fontId="1"/>
  </si>
  <si>
    <t>コネクタ</t>
    <phoneticPr fontId="1"/>
  </si>
  <si>
    <t>JUTOSU XT60コネクター コネクタープラグ オス&amp;メス XT60 RC バレット リポバッテリー用 10ペア</t>
    <phoneticPr fontId="1"/>
  </si>
  <si>
    <t>B08J41DVZG</t>
    <phoneticPr fontId="1"/>
  </si>
  <si>
    <t>アマゾン</t>
    <phoneticPr fontId="1"/>
  </si>
  <si>
    <t>https://www.amazon.co.jp/JTMIX-XT60%E3%82%B3%E3%83%8D%E3%82%AF%E3%82%BF%E3%83%BC-%E3%82%B3%E3%83%8D%E3%82%AF%E3%82%BF%E3%83%BC%E3%83%97%E3%83%A9%E3%82%B0-XT60-%E3%83%AA%E3%83%9D%E3%83%90%E3%83%83%E3%83%86%E3%83%AA%E3%83%BC%E7%94%A8/dp/B08J41DVZG/ref=asc_df_B08J41DVZG/?tag=jpgo-22&amp;linkCode=df0&amp;hvadid=342405968082&amp;hvpos=&amp;hvnetw=g&amp;hvrand=16714039639712366215&amp;hvpone=&amp;hvptwo=&amp;hvqmt=&amp;hvdev=c&amp;hvdvcmdl=&amp;hvlocint=&amp;hvlocphy=1009354&amp;hvtargid=pla-982141018445&amp;psc=1</t>
    <phoneticPr fontId="1"/>
  </si>
  <si>
    <t>ロッド</t>
    <phoneticPr fontId="1"/>
  </si>
  <si>
    <t>RDOS8-49-WMC4</t>
  </si>
  <si>
    <t>https://jp.misumi-ec.com/vona2/detail/110300229450/?PNSearch=RDOS8-49-WMC4&amp;HissuCode=RDOS8-49-WMC4&amp;searchFlow=suggesthistory&amp;Keyword=RDOS8-49-WMC4&amp;list=SuggestPreview</t>
    <phoneticPr fontId="1"/>
  </si>
  <si>
    <t>RDOS8-95-WMC4</t>
  </si>
  <si>
    <t>https://jp.misumi-ec.com/vona2/detail/110300229450/?HissuCode=RDOS8-95-WMC4&amp;PNSearch=RDOS8-95-WMC4&amp;KWSearch=RDOS8-95-WMC4&amp;searchFlow=results2products&amp;list=PageSearchResult</t>
    <phoneticPr fontId="1"/>
  </si>
  <si>
    <t>Oリング NOK Sシリーズ（固定用）</t>
    <phoneticPr fontId="1"/>
  </si>
  <si>
    <t>S36-1A</t>
    <phoneticPr fontId="1"/>
  </si>
  <si>
    <t>バッテリー</t>
    <phoneticPr fontId="1"/>
  </si>
  <si>
    <t>SIGP 6S 22.2Vリポバッテリー2200mAh 40Cソフトパックfor RCヘリコプター飛行機FPVドローンクワッドコプターレーシングホビー</t>
  </si>
  <si>
    <t>B08ZCV1Q2T</t>
    <phoneticPr fontId="1"/>
  </si>
  <si>
    <t>https://www.amazon.co.jp/SIGP-6S-22-2V%E3%83%AA%E3%83%9D%E3%83%90%E3%83%83%E3%83%86%E3%83%AA%E3%83%BC2200mAh-40C%E3%82%BD%E3%83%95%E3%83%88%E3%83%91%E3%83%83%E3%82%AFfor-RC%E3%83%98%E3%83%AA%E3%82%B3%E3%83%97%E3%82%BF%E3%83%BC%E9%A3%9B%E8%A1%8C%E6%A9%9FFPV%E3%83%89%E3%83%AD%E3%83%BC%E3%83%B3%E3%82%AF%E3%83%AF%E3%83%83%E3%83%89%E3%82%B3%E3%83%97%E3%82%BF%E3%83%BC%E3%83%AC%E3%83%BC%E3%82%B7%E3%83%B3%E3%82%B0%E3%83%9B%E3%83%93%E3%83%BC/dp/B08ZCV1Q2T/ref=sr_1_24?__mk_ja_JP=%E3%82%AB%E3%82%BF%E3%82%AB%E3%83%8A&amp;dchild=1&amp;keywords=lipo+6s&amp;qid=1628066097&amp;s=hobby&amp;sr=1-24</t>
    <phoneticPr fontId="1"/>
  </si>
  <si>
    <t>SWITCHSCIENCE</t>
    <phoneticPr fontId="1"/>
  </si>
  <si>
    <t>単価（税込み）</t>
    <rPh sb="0" eb="2">
      <t>タンカ</t>
    </rPh>
    <rPh sb="3" eb="5">
      <t>ゼイコ</t>
    </rPh>
    <phoneticPr fontId="1"/>
  </si>
  <si>
    <t>合計(税込み )</t>
    <rPh sb="0" eb="2">
      <t>ゴウケイ</t>
    </rPh>
    <rPh sb="3" eb="5">
      <t>ゼイコ</t>
    </rPh>
    <phoneticPr fontId="1"/>
  </si>
  <si>
    <t>ロボティズeショップ</t>
    <phoneticPr fontId="1"/>
  </si>
  <si>
    <t>Mega-Fit シリーズ 極数 4、定格電流 23A、(インシュレータ)黒、171692-0104、1個</t>
    <phoneticPr fontId="1"/>
  </si>
  <si>
    <t>https://www.monotaro.com/p/0523/3908/</t>
    <phoneticPr fontId="1"/>
  </si>
  <si>
    <t xml:space="preserve">05233908 </t>
    <phoneticPr fontId="1"/>
  </si>
  <si>
    <t>05234136</t>
  </si>
  <si>
    <t>05233874</t>
  </si>
  <si>
    <t>01671495</t>
  </si>
  <si>
    <t>Molex 端子 Mega-Fitシリーズ メス 圧着 172063-0311、1袋(100個)</t>
  </si>
  <si>
    <t>FA用300V電源・低速移動屈曲配線ケーブルシールド有 2C、電線太さ 2mm2、全長 2m、1巻</t>
  </si>
  <si>
    <t>リボンケーブルコネクタ RS Pro， メス， 10極， 2列 625-7369、1個</t>
  </si>
  <si>
    <t>RS Pro 圧着工具 235-6428、1個</t>
  </si>
  <si>
    <t>スリムロボットケーブル 10C、全長 5m、AWG 28、導体公称断面積 0.1mm2、1個</t>
  </si>
  <si>
    <t>RKVリボンコード 12C、導体公称断面積 0.1mm2、全長 3m、1個</t>
  </si>
  <si>
    <t>スリムロボットケーブル 8C、全長 3m、AWG 28、導体公称断面積 0.1mm2、1個</t>
  </si>
  <si>
    <t>グロメットNG 型 色 黒色 1袋(10個)</t>
  </si>
  <si>
    <t>型番</t>
    <rPh sb="0" eb="2">
      <t>カタバン</t>
    </rPh>
    <phoneticPr fontId="1"/>
  </si>
  <si>
    <t>https://jp.misumi-ec.com/vona2/detail/110300229450/?HissuCode=RDOS6-99-WMC3&amp;PNSearch=RDOS6-99-WMC3&amp;KWSearch=RDOS6-99-WMC3&amp;searchFlow=results2products&amp;list=PageSearchResult</t>
    <phoneticPr fontId="1"/>
  </si>
  <si>
    <t>https://jp.misumi-ec.com/vona2/detail/221000051416/?HissuCode=S36-1A&amp;PNSearch=S36-1A&amp;KWSearch=s36-1A&amp;searchFlow=results2products&amp;list=PageSearchResult</t>
    <phoneticPr fontId="1"/>
  </si>
  <si>
    <t>RDOS6-99-WMC3</t>
    <phoneticPr fontId="1"/>
  </si>
  <si>
    <t>https://jp.rs-online.com/web/p/wire-housings-plugs/3116221/?cm_mmc=JP-PLA-DS3A-_-google-_-PLA_JP_JP_%E3%82%B3%E3%83%8D%E3%82%AF%E3%82%BF_Whoop-_-</t>
  </si>
  <si>
    <t>RS品番</t>
    <rPh sb="2" eb="4">
      <t>ヒンバン</t>
    </rPh>
    <phoneticPr fontId="1"/>
  </si>
  <si>
    <t>メーカ型番</t>
    <rPh sb="3" eb="5">
      <t>カタバン</t>
    </rPh>
    <phoneticPr fontId="1"/>
  </si>
  <si>
    <t>502578-0400</t>
    <phoneticPr fontId="1"/>
  </si>
  <si>
    <t>502579-0000</t>
  </si>
  <si>
    <t>EHR-4</t>
  </si>
  <si>
    <t>16 awgシリコンワイヤ、20m / 66フィート柔軟で錫メッキされた銅線高耐熱10m黒と10m赤線は3Dプリンタ用、テストリード用、RCアプリ用</t>
    <phoneticPr fontId="1"/>
  </si>
  <si>
    <t>https://www.amazon.co.jp/dp/B07H4HW3QY?ie=UTF8&amp;keywords=16awg&amp;s=industrial&amp;sr=1-4&amp;dchild=1&amp;qid=1627460691&amp;viewID=&amp;ref_=sr_1_4</t>
  </si>
  <si>
    <t xml:space="preserve">ASIN </t>
    <phoneticPr fontId="1"/>
  </si>
  <si>
    <t>https://www.amazon.co.jp/dcdc-%E9%99%8D%E5%9C%A7%E3%83%A2%E3%82%B8%E3%83%A5%E3%83%BC%E3%83%AB-DROK-DC-24V-12V-5V-%E9%99%8D%E5%9C%A7%E9%99%8D%E5%9C%A7%E9%9B%BB%E6%BA%90-%E3%83%A2%E3%82%B8%E3%83%A5%E3%83%BC%E3%83%AB-8-35V%E3%80%9C1-5-24V-%E5%8F%AF%E5%A4%89%E3%82%B3%E3%83%B3%E3%83%90%E3%83%BC%E3%82%BF/dp/B07B3S5H3M/ref=sr_1_3_sspa?__mk_ja_JP=%E3%82%AB%E3%82%BF%E3%82%AB%E3%83%8A&amp;dchild=1&amp;keywords=DCDC%E3%82%B3%E3%83%B3%E3%83%90%E3%83%BC%E3%82%BF+24v+19v&amp;qid=1626856202&amp;sr=8-3-spons&amp;psc=1&amp;spLa=ZW5jcnlwdGVkUXVhbGlmaWVyPUEzUkswMDNWWENQNVpZJmVuY3J5cHRlZElkPUEwMzA5NzY5MU1TMERJVjlDQktYQSZlbmNyeXB0ZWRBZElkPUExQzVIQ0U5VEMyU1cmd2lkZ2V0TmFtZT1zcF9hdGYmYWN0aW9uPWNsaWNrUmVkaXJlY3QmZG9Ob3RMb2dDbGljaz10cnVl</t>
    <phoneticPr fontId="1"/>
  </si>
  <si>
    <t>https://www.amazon.co.jp/%E3%82%A4%E3%83%B3%E3%83%86%E3%83%AB-NUC-Core-%E3%83%97%E3%83%AD%E3%82%BB%E3%83%83%E3%82%B5%E3%83%BC%E3%83%BB%E3%83%95%E3%82%A1%E3%83%9F%E3%83%AA%E3%83%BC%E6%90%AD%E8%BC%89-%E3%82%AD%E3%83%83%E3%83%88%E3%80%8CNUC11PAHi7%E3%80%8DAC%E3%82%B3%E3%83%BC%E3%83%89%E3%81%AA%E3%81%97/dp/B093BN4TX6/ref=sr_1_1?__mk_ja_JP=%E3%82%AB%E3%82%BF%E3%82%AB%E3%83%8A&amp;dchild=1&amp;keywords=%E3%82%A4%E3%83%B3%E3%83%86%E3%83%AB+NUC+%E7%AC%AC+11+%E4%B8%96%E4%BB%A3+Core+%E3%83%97%E3%83%AD%E3%82%BB%E3%83%83%E3%82%B5%E3%83%BC%E3%83%BB%E3%83%95%E3%82%A1%E3%83%9F%E3%83%AA%E3%83%BC%E6%90%AD%E8%BC%89+NUC+%E3%82%AD%E3%83%83%E3%83%88%E3%80%8CNUC11PAHi7%E3%80%8DAC%E3%82%B3%E3%83%BC%E3%83%89%E3%81%AA%E3%81%97&amp;qid=1628060858&amp;sr=8-1</t>
    <phoneticPr fontId="1"/>
  </si>
  <si>
    <t>JANコード</t>
    <phoneticPr fontId="1"/>
  </si>
  <si>
    <t>https://www.maxongroup.co.jp/maxon/view/product/control/Positionierung/520886</t>
    <phoneticPr fontId="1"/>
  </si>
  <si>
    <t>製品番号</t>
    <rPh sb="0" eb="2">
      <t>セイヒン</t>
    </rPh>
    <rPh sb="2" eb="4">
      <t>バンゴウ</t>
    </rPh>
    <phoneticPr fontId="1"/>
  </si>
  <si>
    <t>JANコード</t>
    <phoneticPr fontId="1"/>
  </si>
  <si>
    <t>https://www.pc-koubou.jp/products/detail.php?product_id=769041</t>
  </si>
  <si>
    <t>商品ID</t>
    <rPh sb="0" eb="2">
      <t>ショウヒン</t>
    </rPh>
    <phoneticPr fontId="1"/>
  </si>
  <si>
    <t>コード番号</t>
    <rPh sb="3" eb="5">
      <t>バンゴウ</t>
    </rPh>
    <phoneticPr fontId="1"/>
  </si>
  <si>
    <t>２８AWG　４芯</t>
    <rPh sb="7" eb="8">
      <t>シン</t>
    </rPh>
    <phoneticPr fontId="1"/>
  </si>
  <si>
    <t>２８AWG 　４芯</t>
    <rPh sb="8" eb="9">
      <t>シン</t>
    </rPh>
    <phoneticPr fontId="1"/>
  </si>
  <si>
    <t>PH54-200-S500-R (H54P-200-S500-R)</t>
    <phoneticPr fontId="1"/>
  </si>
  <si>
    <t>https://emanual.robotis.com/docs/en/dxl/p/ph54-200-s500-r/</t>
  </si>
  <si>
    <t>ダイナミクセルモータ　詳細説明サイト</t>
    <rPh sb="11" eb="13">
      <t>ショウサイ</t>
    </rPh>
    <rPh sb="13" eb="15">
      <t>セツメイ</t>
    </rPh>
    <phoneticPr fontId="1"/>
  </si>
  <si>
    <t>39-01-2020</t>
    <phoneticPr fontId="1"/>
  </si>
  <si>
    <t>電源線　output</t>
    <rPh sb="0" eb="2">
      <t>デンゲン</t>
    </rPh>
    <rPh sb="2" eb="3">
      <t>セン</t>
    </rPh>
    <phoneticPr fontId="1"/>
  </si>
  <si>
    <t>コネクタ　ハウジング</t>
    <phoneticPr fontId="1"/>
  </si>
  <si>
    <t>追加</t>
    <rPh sb="0" eb="2">
      <t>ツイカ</t>
    </rPh>
    <phoneticPr fontId="1"/>
  </si>
  <si>
    <t>Molex Mini-Fit Jr., 2 極 (39-01-2020</t>
    <phoneticPr fontId="1"/>
  </si>
  <si>
    <t>コネクタ　コンタクト</t>
    <phoneticPr fontId="1"/>
  </si>
  <si>
    <t>Molex コネクタハウジング メス 2極 2列 4.2mm Mini-Fit Jrシリーズ</t>
    <phoneticPr fontId="1"/>
  </si>
  <si>
    <t>39-01-3022</t>
    <phoneticPr fontId="1"/>
  </si>
  <si>
    <t>https://www.monotaro.com/p/5827/2744/?utm_id=g_pla&amp;utm_medium=cpc&amp;utm_source=Adwords&amp;utm_campaign=246-833-4061_6466659573&amp;utm_content=77481173956&amp;utm_term=_380615429419__pla-888444747587&amp;gclid=EAIaIQobChMI-LyLiKC18gIVUNeWCh1VeQAoEAYYAyABEgJiqfD_BwE</t>
    <phoneticPr fontId="1"/>
  </si>
  <si>
    <t>Molex 圧着端子コンタクト メス MINI-FITシリーズ</t>
    <phoneticPr fontId="1"/>
  </si>
  <si>
    <t>39-00-0038</t>
    <phoneticPr fontId="1"/>
  </si>
  <si>
    <t>https://www.monotaro.com/p/4117/3415/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</si>
</sst>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.0;[Red]&quot;¥&quot;\-#,##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2" fillId="0" borderId="1" xfId="1" applyFill="1" applyBorder="1">
      <alignment vertical="center"/>
    </xf>
    <xf numFmtId="0" fontId="3" fillId="0" borderId="1" xfId="0" applyFont="1" applyBorder="1">
      <alignment vertical="center"/>
    </xf>
    <xf numFmtId="3" fontId="0" fillId="0" borderId="1" xfId="0" applyNumberFormat="1" applyBorder="1">
      <alignment vertical="center"/>
    </xf>
    <xf numFmtId="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3" fontId="0" fillId="0" borderId="1" xfId="0" applyNumberFormat="1" applyFill="1" applyBorder="1" applyAlignment="1">
      <alignment vertical="center" wrapText="1"/>
    </xf>
    <xf numFmtId="0" fontId="2" fillId="0" borderId="0" xfId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>
      <alignment vertical="center"/>
    </xf>
    <xf numFmtId="0" fontId="2" fillId="0" borderId="0" xfId="1" applyAlignment="1">
      <alignment horizontal="left" vertical="center" wrapText="1"/>
    </xf>
    <xf numFmtId="0" fontId="0" fillId="0" borderId="0" xfId="0" applyFill="1" applyBorder="1">
      <alignment vertical="center"/>
    </xf>
    <xf numFmtId="3" fontId="0" fillId="0" borderId="2" xfId="0" applyNumberFormat="1" applyFill="1" applyBorder="1">
      <alignment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0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0" fontId="0" fillId="0" borderId="1" xfId="1" applyFont="1" applyBorder="1" applyAlignment="1">
      <alignment horizontal="left" vertical="center" wrapText="1"/>
    </xf>
    <xf numFmtId="177" fontId="0" fillId="0" borderId="1" xfId="0" applyNumberFormat="1" applyBorder="1">
      <alignment vertical="center"/>
    </xf>
    <xf numFmtId="8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Border="1">
      <alignment vertical="center"/>
    </xf>
    <xf numFmtId="3" fontId="0" fillId="0" borderId="1" xfId="0" applyNumberFormat="1" applyFill="1" applyBorder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-shop.robotis.co.jp/product.php?id=285" TargetMode="External"/><Relationship Id="rId1" Type="http://schemas.openxmlformats.org/officeDocument/2006/relationships/hyperlink" Target="https://www.maxongroup.co.jp/maxon/view/product/control/Positionierung/52088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c-koubou.jp/products/detail.php?product_id=614685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tch-science.com/catalog/3435/" TargetMode="External"/><Relationship Id="rId2" Type="http://schemas.openxmlformats.org/officeDocument/2006/relationships/hyperlink" Target="https://www.switch-science.com/catalog/1033/" TargetMode="External"/><Relationship Id="rId1" Type="http://schemas.openxmlformats.org/officeDocument/2006/relationships/hyperlink" Target="https://www.switch-science.com/catalog/78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xongroup.co.jp/maxon/view/product/control/Positionierung/520886" TargetMode="External"/><Relationship Id="rId18" Type="http://schemas.openxmlformats.org/officeDocument/2006/relationships/hyperlink" Target="https://jp.misumi-ec.com/vona2/detail/222303534903/?HissuCode=NGC-132&amp;PNSearch=NGC-132&amp;KWSearch=NGC-132&amp;searchFlow=results2products&amp;list=PageSearchResult" TargetMode="External"/><Relationship Id="rId26" Type="http://schemas.openxmlformats.org/officeDocument/2006/relationships/hyperlink" Target="https://jp.rs-online.com/web/p/wire-housings-plugs/8967608/" TargetMode="External"/><Relationship Id="rId21" Type="http://schemas.openxmlformats.org/officeDocument/2006/relationships/hyperlink" Target="https://www.monotaro.com/p/2907/5114/" TargetMode="External"/><Relationship Id="rId34" Type="http://schemas.openxmlformats.org/officeDocument/2006/relationships/hyperlink" Target="https://www.monotaro.com/p/0523/3874/" TargetMode="External"/><Relationship Id="rId7" Type="http://schemas.openxmlformats.org/officeDocument/2006/relationships/hyperlink" Target="https://jp.misumi-ec.com/vona2/detail/222000268305/?HissuCode=BB10-2&amp;PNSearch=BB10-2&amp;KWSearch=%e5%9e%8b%e7%95%aa%09BB10-2&amp;searchFlow=results2products&amp;list=PageSearchResult" TargetMode="External"/><Relationship Id="rId12" Type="http://schemas.openxmlformats.org/officeDocument/2006/relationships/hyperlink" Target="https://www.rt-shop.jp/index.php?main_page=product_info&amp;products_id=783" TargetMode="External"/><Relationship Id="rId17" Type="http://schemas.openxmlformats.org/officeDocument/2006/relationships/hyperlink" Target="https://e-shop.robotis.co.jp/product.php?id=285" TargetMode="External"/><Relationship Id="rId25" Type="http://schemas.openxmlformats.org/officeDocument/2006/relationships/hyperlink" Target="https://e-shop.robotis.co.jp/product.php?id=190" TargetMode="External"/><Relationship Id="rId33" Type="http://schemas.openxmlformats.org/officeDocument/2006/relationships/hyperlink" Target="https://www.monotaro.com/p/0167/1495/?t.q=%83O%83%8D%83%81%83b%83g" TargetMode="External"/><Relationship Id="rId2" Type="http://schemas.openxmlformats.org/officeDocument/2006/relationships/hyperlink" Target="https://www.molex.com/molex/products/part-detail/crimp_housings/1716920102" TargetMode="External"/><Relationship Id="rId16" Type="http://schemas.openxmlformats.org/officeDocument/2006/relationships/hyperlink" Target="https://www.switch-science.com/catalog/789/" TargetMode="External"/><Relationship Id="rId20" Type="http://schemas.openxmlformats.org/officeDocument/2006/relationships/hyperlink" Target="https://www.pc-koubou.jp/products/detail.php?product_id=769041" TargetMode="External"/><Relationship Id="rId29" Type="http://schemas.openxmlformats.org/officeDocument/2006/relationships/hyperlink" Target="https://www.monotaro.com/p/0523/4136/?t.q=%83%8A%83%7B%83%93%83P%81%5B%83u%83%8B%81%404%90c" TargetMode="External"/><Relationship Id="rId1" Type="http://schemas.openxmlformats.org/officeDocument/2006/relationships/hyperlink" Target="https://www.monotaro.com/p/2907/5105/" TargetMode="External"/><Relationship Id="rId6" Type="http://schemas.openxmlformats.org/officeDocument/2006/relationships/hyperlink" Target="https://jp.misumi-ec.com/vona2/detail/222000268305/?HissuCode=BB10-4&amp;PNSearch=BB10-4&amp;KWSearch=%e5%9e%8b%e7%95%aa%09BB10-4&amp;searchFlow=results2products&amp;list=PageSearchResult" TargetMode="External"/><Relationship Id="rId11" Type="http://schemas.openxmlformats.org/officeDocument/2006/relationships/hyperlink" Target="https://www.monotaro.com/p/3496/7055/" TargetMode="External"/><Relationship Id="rId24" Type="http://schemas.openxmlformats.org/officeDocument/2006/relationships/hyperlink" Target="https://www.monotaro.com/p/4127/2273/?t.q=%83%8A%83%7B%83%93%83P%81%5B%83u%83%8B%83R%83l%83N%83%5E%20RS%20Pro%81C%20%83%81%83X%81C%2010%8B%C9%81C%202%97%F1" TargetMode="External"/><Relationship Id="rId32" Type="http://schemas.openxmlformats.org/officeDocument/2006/relationships/hyperlink" Target="https://www.monotaro.com/g/01032105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jp.misumi-ec.com/vona2/detail/222000169079/?HissuCode=ATK-15H-8P&amp;PNSearch=ATK-15H-8P&amp;KWSearch=ATK-15H-8P&amp;searchFlow=results2products&amp;list=PageSearchResult" TargetMode="External"/><Relationship Id="rId15" Type="http://schemas.openxmlformats.org/officeDocument/2006/relationships/hyperlink" Target="https://www.maxongroup.co.jp/maxon/view/content/cart" TargetMode="External"/><Relationship Id="rId23" Type="http://schemas.openxmlformats.org/officeDocument/2006/relationships/hyperlink" Target="https://www.monotaro.com/p/4122/3763/?t.q=%83t%83%89%83b%83g%20%83P%81%5B%83u%83%8B%20%88%B3%90%DA%20%8DH%8B%EF" TargetMode="External"/><Relationship Id="rId28" Type="http://schemas.openxmlformats.org/officeDocument/2006/relationships/hyperlink" Target="https://www.monotaro.com/p/0523/3908/" TargetMode="External"/><Relationship Id="rId36" Type="http://schemas.openxmlformats.org/officeDocument/2006/relationships/hyperlink" Target="https://www.monotaro.com/p/4117/3415/" TargetMode="External"/><Relationship Id="rId10" Type="http://schemas.openxmlformats.org/officeDocument/2006/relationships/hyperlink" Target="https://jp.misumi-ec.com/vona2/detail/223013678394/?HissuCode=8926-025-100X100-1P&amp;list=PageDetail" TargetMode="External"/><Relationship Id="rId19" Type="http://schemas.openxmlformats.org/officeDocument/2006/relationships/hyperlink" Target="https://www.pc-koubou.jp/products/detail.php?product_id=614685" TargetMode="External"/><Relationship Id="rId31" Type="http://schemas.openxmlformats.org/officeDocument/2006/relationships/hyperlink" Target="https://www.switch-science.com/catalog/3435/" TargetMode="External"/><Relationship Id="rId4" Type="http://schemas.openxmlformats.org/officeDocument/2006/relationships/hyperlink" Target="https://www.batteryspace.jp/html/page28.html" TargetMode="External"/><Relationship Id="rId9" Type="http://schemas.openxmlformats.org/officeDocument/2006/relationships/hyperlink" Target="https://jp.misumi-ec.com/vona2/detail/110400201040/?KWSearch=JST%20EH%e3%82%b3%e3%83%8d%e3%82%af%e3%82%bf&amp;searchFlow=results2products" TargetMode="External"/><Relationship Id="rId14" Type="http://schemas.openxmlformats.org/officeDocument/2006/relationships/hyperlink" Target="https://www.rt-shop.jp/index.php?main_page=product_info&amp;cPath=1005_1178&amp;products_id=780" TargetMode="External"/><Relationship Id="rId22" Type="http://schemas.openxmlformats.org/officeDocument/2006/relationships/hyperlink" Target="https://jp.rs-online.com/web/p/idc-connectors/6257252" TargetMode="External"/><Relationship Id="rId27" Type="http://schemas.openxmlformats.org/officeDocument/2006/relationships/hyperlink" Target="https://jp.rs-online.com/web/p/crimp-contacts/7206078/" TargetMode="External"/><Relationship Id="rId30" Type="http://schemas.openxmlformats.org/officeDocument/2006/relationships/hyperlink" Target="https://www.switch-science.com/catalog/1033/" TargetMode="External"/><Relationship Id="rId35" Type="http://schemas.openxmlformats.org/officeDocument/2006/relationships/hyperlink" Target="https://www.monotaro.com/p/5827/2744/?utm_id=g_pla&amp;utm_medium=cpc&amp;utm_source=Adwords&amp;utm_campaign=246-833-4061_6466659573&amp;utm_content=77481173956&amp;utm_term=_380615429419__pla-888444747587&amp;gclid=EAIaIQobChMI-LyLiKC18gIVUNeWCh1VeQAoEAYYAyABEgJiqfD_BwE" TargetMode="External"/><Relationship Id="rId8" Type="http://schemas.openxmlformats.org/officeDocument/2006/relationships/hyperlink" Target="https://jp.misumi-ec.com/vona2/detail/222000181286/?HissuCode=2Y-4&amp;PNSearch=2Y-4&amp;KWSearch=2Y-4&amp;searchFlow=results2products&amp;list=PageSearchResult" TargetMode="External"/><Relationship Id="rId3" Type="http://schemas.openxmlformats.org/officeDocument/2006/relationships/hyperlink" Target="https://www.monotaro.com/p/5827/657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otaro.com/p/0523/4136/?t.q=%83%8A%83%7B%83%93%83P%81%5B%83u%83%8B%81%404%90c" TargetMode="External"/><Relationship Id="rId3" Type="http://schemas.openxmlformats.org/officeDocument/2006/relationships/hyperlink" Target="https://www.monotaro.com/p/3496/7055/" TargetMode="External"/><Relationship Id="rId7" Type="http://schemas.openxmlformats.org/officeDocument/2006/relationships/hyperlink" Target="https://www.monotaro.com/p/0523/3908/" TargetMode="External"/><Relationship Id="rId2" Type="http://schemas.openxmlformats.org/officeDocument/2006/relationships/hyperlink" Target="https://www.monotaro.com/p/5827/6576/" TargetMode="External"/><Relationship Id="rId1" Type="http://schemas.openxmlformats.org/officeDocument/2006/relationships/hyperlink" Target="https://www.monotaro.com/p/2907/5105/" TargetMode="External"/><Relationship Id="rId6" Type="http://schemas.openxmlformats.org/officeDocument/2006/relationships/hyperlink" Target="https://www.monotaro.com/p/4122/3763/?t.q=%83t%83%89%83b%83g%20%83P%81%5B%83u%83%8B%20%88%B3%90%DA%20%8DH%8B%EF" TargetMode="External"/><Relationship Id="rId5" Type="http://schemas.openxmlformats.org/officeDocument/2006/relationships/hyperlink" Target="https://www.monotaro.com/p/4127/2273/?t.q=%83%8A%83%7B%83%93%83P%81%5B%83u%83%8B%83R%83l%83N%83%5E%20RS%20Pro%81C%20%83%81%83X%81C%2010%8B%C9%81C%202%97%F1" TargetMode="External"/><Relationship Id="rId10" Type="http://schemas.openxmlformats.org/officeDocument/2006/relationships/hyperlink" Target="https://www.monotaro.com/p/0167/1495/?t.q=%83O%83%8D%83%81%83b%83g" TargetMode="External"/><Relationship Id="rId4" Type="http://schemas.openxmlformats.org/officeDocument/2006/relationships/hyperlink" Target="https://www.monotaro.com/p/2907/5114/" TargetMode="External"/><Relationship Id="rId9" Type="http://schemas.openxmlformats.org/officeDocument/2006/relationships/hyperlink" Target="https://www.monotaro.com/p/0523/3874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p.misumi-ec.com/vona2/detail/110300229450/?PNSearch=RDOS8-49-WMC4&amp;HissuCode=RDOS8-49-WMC4&amp;searchFlow=suggesthistory&amp;Keyword=RDOS8-49-WMC4&amp;list=SuggestPreview" TargetMode="External"/><Relationship Id="rId3" Type="http://schemas.openxmlformats.org/officeDocument/2006/relationships/hyperlink" Target="https://jp.misumi-ec.com/vona2/detail/222000268305/?HissuCode=BB10-4&amp;PNSearch=BB10-4&amp;KWSearch=%e5%9e%8b%e7%95%aa%09BB10-4&amp;searchFlow=results2products&amp;list=PageSearchResult" TargetMode="External"/><Relationship Id="rId7" Type="http://schemas.openxmlformats.org/officeDocument/2006/relationships/hyperlink" Target="https://jp.misumi-ec.com/vona2/detail/222303534903/?HissuCode=NGC-132&amp;PNSearch=NGC-132&amp;KWSearch=NGC-132&amp;searchFlow=results2products&amp;list=PageSearchResult" TargetMode="External"/><Relationship Id="rId2" Type="http://schemas.openxmlformats.org/officeDocument/2006/relationships/hyperlink" Target="https://jp.misumi-ec.com/vona2/detail/222000169079/?HissuCode=ATK-15H-8P&amp;PNSearch=ATK-15H-8P&amp;KWSearch=ATK-15H-8P&amp;searchFlow=results2products&amp;list=PageSearchResult" TargetMode="External"/><Relationship Id="rId1" Type="http://schemas.openxmlformats.org/officeDocument/2006/relationships/hyperlink" Target="https://jp.misumi-ec.com/vona2/detail/110400201040/?KWSearch=JST%20EH%e3%82%b3%e3%83%8d%e3%82%af%e3%82%bf&amp;searchFlow=results2products" TargetMode="External"/><Relationship Id="rId6" Type="http://schemas.openxmlformats.org/officeDocument/2006/relationships/hyperlink" Target="https://jp.misumi-ec.com/vona2/detail/223013678394/?HissuCode=8926-025-100X100-1P&amp;list=PageDetail" TargetMode="External"/><Relationship Id="rId11" Type="http://schemas.openxmlformats.org/officeDocument/2006/relationships/hyperlink" Target="https://jp.misumi-ec.com/vona2/detail/110300229450/?HissuCode=RDOS6-99-WMC3&amp;PNSearch=RDOS6-99-WMC3&amp;KWSearch=RDOS6-99-WMC3&amp;searchFlow=results2products&amp;list=PageSearchResult" TargetMode="External"/><Relationship Id="rId5" Type="http://schemas.openxmlformats.org/officeDocument/2006/relationships/hyperlink" Target="https://jp.misumi-ec.com/vona2/detail/222000181286/?HissuCode=2Y-4&amp;PNSearch=2Y-4&amp;KWSearch=2Y-4&amp;searchFlow=results2products&amp;list=PageSearchResult" TargetMode="External"/><Relationship Id="rId10" Type="http://schemas.openxmlformats.org/officeDocument/2006/relationships/hyperlink" Target="https://jp.misumi-ec.com/vona2/detail/221000051416/?HissuCode=S36-1A&amp;PNSearch=S36-1A&amp;KWSearch=s36-1A&amp;searchFlow=results2products&amp;list=PageSearchResult" TargetMode="External"/><Relationship Id="rId4" Type="http://schemas.openxmlformats.org/officeDocument/2006/relationships/hyperlink" Target="https://jp.misumi-ec.com/vona2/detail/222000268305/?HissuCode=BB10-2&amp;PNSearch=BB10-2&amp;KWSearch=%e5%9e%8b%e7%95%aa%09BB10-2&amp;searchFlow=results2products&amp;list=PageSearchResult" TargetMode="External"/><Relationship Id="rId9" Type="http://schemas.openxmlformats.org/officeDocument/2006/relationships/hyperlink" Target="https://jp.misumi-ec.com/vona2/detail/110300229450/?HissuCode=RDOS8-95-WMC4&amp;PNSearch=RDOS8-95-WMC4&amp;KWSearch=RDOS8-95-WMC4&amp;searchFlow=results2products&amp;list=PageSearchResul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jp.rs-online.com/web/p/crimp-contacts/7206078/" TargetMode="External"/><Relationship Id="rId2" Type="http://schemas.openxmlformats.org/officeDocument/2006/relationships/hyperlink" Target="https://jp.rs-online.com/web/p/wire-housings-plugs/8967608/" TargetMode="External"/><Relationship Id="rId1" Type="http://schemas.openxmlformats.org/officeDocument/2006/relationships/hyperlink" Target="https://jp.rs-online.com/web/p/idc-connectors/625725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-shop.robotis.co.jp/product.php?id=190" TargetMode="External"/><Relationship Id="rId1" Type="http://schemas.openxmlformats.org/officeDocument/2006/relationships/hyperlink" Target="https://e-shop.robotis.co.jp/product.php?id=285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xongroup.co.jp/maxon/view/content/cart" TargetMode="External"/><Relationship Id="rId1" Type="http://schemas.openxmlformats.org/officeDocument/2006/relationships/hyperlink" Target="https://www.maxongroup.co.jp/maxon/view/product/control/Positionierung/520886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t-shop.jp/index.php?main_page=product_info&amp;cPath=1005_1178&amp;products_id=780" TargetMode="External"/><Relationship Id="rId1" Type="http://schemas.openxmlformats.org/officeDocument/2006/relationships/hyperlink" Target="https://www.rt-shop.jp/index.php?main_page=product_info&amp;products_id=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1"/>
  <sheetViews>
    <sheetView zoomScaleNormal="100" workbookViewId="0">
      <selection activeCell="K10" sqref="K10"/>
    </sheetView>
  </sheetViews>
  <sheetFormatPr defaultRowHeight="18.75" x14ac:dyDescent="0.4"/>
  <cols>
    <col min="2" max="2" width="19.375" customWidth="1"/>
    <col min="3" max="4" width="21.75" customWidth="1"/>
    <col min="5" max="7" width="18.875" customWidth="1"/>
    <col min="8" max="8" width="3.625" customWidth="1"/>
    <col min="9" max="9" width="23.375" customWidth="1"/>
    <col min="10" max="10" width="3.625" customWidth="1"/>
    <col min="11" max="11" width="38.75" customWidth="1"/>
    <col min="12" max="12" width="3.625" customWidth="1"/>
    <col min="13" max="13" width="26.25" customWidth="1"/>
    <col min="14" max="14" width="3.625" customWidth="1"/>
    <col min="15" max="15" width="38.875" customWidth="1"/>
    <col min="16" max="16" width="3.625" customWidth="1"/>
    <col min="17" max="17" width="17.625" customWidth="1"/>
    <col min="18" max="18" width="3.625" customWidth="1"/>
    <col min="20" max="20" width="3.75" customWidth="1"/>
    <col min="21" max="21" width="16.75" customWidth="1"/>
    <col min="22" max="22" width="4.25" customWidth="1"/>
    <col min="23" max="24" width="16.625" customWidth="1"/>
  </cols>
  <sheetData>
    <row r="2" spans="2:26" x14ac:dyDescent="0.4">
      <c r="C2" t="s">
        <v>7</v>
      </c>
      <c r="D2" t="s">
        <v>11</v>
      </c>
      <c r="G2" t="s">
        <v>105</v>
      </c>
      <c r="I2" t="s">
        <v>8</v>
      </c>
      <c r="K2" t="s">
        <v>9</v>
      </c>
      <c r="M2" t="s">
        <v>10</v>
      </c>
      <c r="O2" t="s">
        <v>12</v>
      </c>
      <c r="Q2" t="s">
        <v>8</v>
      </c>
      <c r="S2" t="s">
        <v>13</v>
      </c>
      <c r="W2" t="s">
        <v>14</v>
      </c>
      <c r="X2" t="s">
        <v>36</v>
      </c>
      <c r="Z2" t="s">
        <v>34</v>
      </c>
    </row>
    <row r="3" spans="2:26" x14ac:dyDescent="0.4">
      <c r="B3" t="s">
        <v>1</v>
      </c>
      <c r="C3" t="s">
        <v>0</v>
      </c>
      <c r="E3" t="s">
        <v>33</v>
      </c>
      <c r="I3" t="s">
        <v>211</v>
      </c>
      <c r="K3" t="s">
        <v>210</v>
      </c>
      <c r="M3" s="36" t="s">
        <v>144</v>
      </c>
      <c r="O3" t="s">
        <v>26</v>
      </c>
      <c r="Q3" t="s">
        <v>311</v>
      </c>
      <c r="U3" t="s">
        <v>66</v>
      </c>
      <c r="W3" t="s">
        <v>19</v>
      </c>
      <c r="Z3" t="s">
        <v>35</v>
      </c>
    </row>
    <row r="4" spans="2:26" x14ac:dyDescent="0.4">
      <c r="E4" t="s">
        <v>32</v>
      </c>
      <c r="F4" t="s">
        <v>25</v>
      </c>
      <c r="I4" t="s">
        <v>122</v>
      </c>
      <c r="K4" t="s">
        <v>24</v>
      </c>
      <c r="M4" s="36"/>
      <c r="O4" t="s">
        <v>23</v>
      </c>
      <c r="Q4" t="s">
        <v>60</v>
      </c>
      <c r="W4" t="s">
        <v>73</v>
      </c>
      <c r="Z4" t="s">
        <v>27</v>
      </c>
    </row>
    <row r="6" spans="2:26" x14ac:dyDescent="0.4">
      <c r="B6" t="s">
        <v>2</v>
      </c>
      <c r="C6" t="s">
        <v>0</v>
      </c>
      <c r="G6" s="10" t="s">
        <v>104</v>
      </c>
      <c r="M6" t="s">
        <v>15</v>
      </c>
      <c r="U6" t="s">
        <v>20</v>
      </c>
      <c r="W6" t="s">
        <v>19</v>
      </c>
    </row>
    <row r="9" spans="2:26" x14ac:dyDescent="0.4">
      <c r="B9" t="s">
        <v>3</v>
      </c>
      <c r="C9" t="s">
        <v>0</v>
      </c>
      <c r="D9" t="s">
        <v>130</v>
      </c>
      <c r="E9" t="s">
        <v>33</v>
      </c>
      <c r="I9" t="s">
        <v>212</v>
      </c>
      <c r="K9" t="s">
        <v>135</v>
      </c>
      <c r="M9" t="s">
        <v>22</v>
      </c>
      <c r="O9" t="s">
        <v>170</v>
      </c>
      <c r="Q9" t="s">
        <v>310</v>
      </c>
      <c r="W9" t="s">
        <v>21</v>
      </c>
    </row>
    <row r="10" spans="2:26" x14ac:dyDescent="0.4">
      <c r="E10" t="s">
        <v>32</v>
      </c>
      <c r="I10" t="s">
        <v>122</v>
      </c>
      <c r="K10" t="s">
        <v>315</v>
      </c>
    </row>
    <row r="12" spans="2:26" ht="17.25" customHeight="1" x14ac:dyDescent="0.4">
      <c r="B12" t="s">
        <v>4</v>
      </c>
      <c r="C12" t="s">
        <v>0</v>
      </c>
      <c r="D12" t="s">
        <v>130</v>
      </c>
      <c r="M12" t="s">
        <v>131</v>
      </c>
      <c r="W12" t="s">
        <v>21</v>
      </c>
    </row>
    <row r="14" spans="2:26" x14ac:dyDescent="0.4">
      <c r="B14" t="s">
        <v>5</v>
      </c>
      <c r="C14" t="s">
        <v>0</v>
      </c>
      <c r="D14" t="s">
        <v>130</v>
      </c>
      <c r="M14" t="s">
        <v>131</v>
      </c>
      <c r="W14" t="s">
        <v>21</v>
      </c>
    </row>
    <row r="16" spans="2:26" x14ac:dyDescent="0.4">
      <c r="B16" t="s">
        <v>6</v>
      </c>
      <c r="C16" t="s">
        <v>0</v>
      </c>
      <c r="D16" t="s">
        <v>130</v>
      </c>
      <c r="M16" t="s">
        <v>131</v>
      </c>
      <c r="W16" t="s">
        <v>21</v>
      </c>
    </row>
    <row r="25" spans="2:10" x14ac:dyDescent="0.4">
      <c r="B25" t="s">
        <v>15</v>
      </c>
      <c r="D25" t="s">
        <v>16</v>
      </c>
      <c r="H25" t="s">
        <v>17</v>
      </c>
      <c r="J25" t="s">
        <v>18</v>
      </c>
    </row>
    <row r="26" spans="2:10" x14ac:dyDescent="0.4">
      <c r="B26" s="1" t="s">
        <v>146</v>
      </c>
    </row>
    <row r="29" spans="2:10" x14ac:dyDescent="0.4">
      <c r="I29" t="s">
        <v>75</v>
      </c>
    </row>
    <row r="30" spans="2:10" x14ac:dyDescent="0.4">
      <c r="B30" t="s">
        <v>74</v>
      </c>
    </row>
    <row r="31" spans="2:10" x14ac:dyDescent="0.4">
      <c r="B31" s="1" t="s">
        <v>159</v>
      </c>
    </row>
  </sheetData>
  <mergeCells count="1">
    <mergeCell ref="M3:M4"/>
  </mergeCells>
  <phoneticPr fontId="1"/>
  <hyperlinks>
    <hyperlink ref="B26" r:id="rId1"/>
    <hyperlink ref="B3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U18" sqref="U18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58.375" customWidth="1"/>
    <col min="7" max="7" width="21.375" hidden="1" customWidth="1"/>
    <col min="8" max="8" width="21.5" customWidth="1"/>
    <col min="9" max="9" width="17.6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308</v>
      </c>
      <c r="I2" s="4" t="s">
        <v>37</v>
      </c>
      <c r="J2" s="4" t="s">
        <v>40</v>
      </c>
      <c r="K2" s="4" t="s">
        <v>41</v>
      </c>
      <c r="L2" s="4" t="s">
        <v>81</v>
      </c>
      <c r="M2" s="4" t="s">
        <v>38</v>
      </c>
    </row>
    <row r="3" spans="2:13" x14ac:dyDescent="0.4">
      <c r="B3" s="3"/>
      <c r="C3" s="3"/>
      <c r="D3" s="3" t="s">
        <v>179</v>
      </c>
      <c r="E3" s="3"/>
      <c r="F3" s="7" t="s">
        <v>180</v>
      </c>
      <c r="G3" s="3"/>
      <c r="H3" s="3">
        <v>769041</v>
      </c>
      <c r="I3" s="3">
        <v>1</v>
      </c>
      <c r="J3" s="13">
        <v>14528</v>
      </c>
      <c r="K3" s="3">
        <f>I3*J3</f>
        <v>14528</v>
      </c>
      <c r="L3" s="3" t="s">
        <v>176</v>
      </c>
      <c r="M3" s="5" t="s">
        <v>307</v>
      </c>
    </row>
    <row r="4" spans="2:13" x14ac:dyDescent="0.4">
      <c r="B4" s="3"/>
      <c r="C4" s="3"/>
      <c r="D4" s="3" t="s">
        <v>178</v>
      </c>
      <c r="E4" s="3"/>
      <c r="F4" s="3" t="s">
        <v>175</v>
      </c>
      <c r="G4" s="3"/>
      <c r="H4" s="3">
        <v>614685</v>
      </c>
      <c r="I4" s="3">
        <v>1</v>
      </c>
      <c r="J4" s="13">
        <v>7880</v>
      </c>
      <c r="K4" s="3">
        <f>I4*J4</f>
        <v>7880</v>
      </c>
      <c r="L4" s="3" t="s">
        <v>176</v>
      </c>
      <c r="M4" s="5" t="s">
        <v>177</v>
      </c>
    </row>
    <row r="5" spans="2:13" x14ac:dyDescent="0.4">
      <c r="M5" s="1"/>
    </row>
    <row r="6" spans="2:13" x14ac:dyDescent="0.4">
      <c r="K6">
        <f>SUM(K3:K4)</f>
        <v>22408</v>
      </c>
      <c r="M6" s="1"/>
    </row>
    <row r="7" spans="2:13" x14ac:dyDescent="0.4">
      <c r="L7" s="1"/>
    </row>
    <row r="8" spans="2:13" x14ac:dyDescent="0.4">
      <c r="M8" s="1"/>
    </row>
  </sheetData>
  <phoneticPr fontId="1"/>
  <hyperlinks>
    <hyperlink ref="M4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R19" sqref="R19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58.375" customWidth="1"/>
    <col min="7" max="7" width="21.375" hidden="1" customWidth="1"/>
    <col min="8" max="8" width="21.5" customWidth="1"/>
    <col min="9" max="9" width="17.6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309</v>
      </c>
      <c r="I2" s="4" t="s">
        <v>37</v>
      </c>
      <c r="J2" s="4" t="s">
        <v>271</v>
      </c>
      <c r="K2" s="4" t="s">
        <v>272</v>
      </c>
      <c r="L2" s="4" t="s">
        <v>81</v>
      </c>
      <c r="M2" s="4" t="s">
        <v>38</v>
      </c>
    </row>
    <row r="3" spans="2:13" x14ac:dyDescent="0.4">
      <c r="B3" s="3" t="s">
        <v>28</v>
      </c>
      <c r="C3" s="4" t="s">
        <v>33</v>
      </c>
      <c r="D3" s="4" t="s">
        <v>67</v>
      </c>
      <c r="E3" s="4" t="s">
        <v>68</v>
      </c>
      <c r="F3" s="4" t="s">
        <v>68</v>
      </c>
      <c r="G3" s="3"/>
      <c r="H3" s="4" t="s">
        <v>70</v>
      </c>
      <c r="I3" s="3">
        <v>2</v>
      </c>
      <c r="J3" s="13">
        <v>3421</v>
      </c>
      <c r="K3" s="3">
        <f>I3*J3</f>
        <v>6842</v>
      </c>
      <c r="L3" s="4" t="s">
        <v>71</v>
      </c>
      <c r="M3" s="5" t="s">
        <v>239</v>
      </c>
    </row>
    <row r="4" spans="2:13" x14ac:dyDescent="0.4">
      <c r="B4" s="3" t="s">
        <v>28</v>
      </c>
      <c r="C4" s="4" t="s">
        <v>233</v>
      </c>
      <c r="D4" s="4" t="s">
        <v>206</v>
      </c>
      <c r="E4" s="4"/>
      <c r="F4" s="4" t="s">
        <v>155</v>
      </c>
      <c r="G4" s="3"/>
      <c r="H4" s="4" t="s">
        <v>154</v>
      </c>
      <c r="I4" s="3">
        <v>2</v>
      </c>
      <c r="J4" s="13">
        <v>3300</v>
      </c>
      <c r="K4" s="3">
        <f>I4*J4</f>
        <v>6600</v>
      </c>
      <c r="L4" s="4" t="s">
        <v>71</v>
      </c>
      <c r="M4" s="5" t="s">
        <v>153</v>
      </c>
    </row>
    <row r="5" spans="2:13" x14ac:dyDescent="0.4">
      <c r="B5" s="3"/>
      <c r="C5" s="4"/>
      <c r="D5" s="4" t="s">
        <v>234</v>
      </c>
      <c r="E5" s="4" t="s">
        <v>235</v>
      </c>
      <c r="F5" s="4" t="s">
        <v>236</v>
      </c>
      <c r="G5" s="3"/>
      <c r="H5" s="4" t="s">
        <v>237</v>
      </c>
      <c r="I5" s="3">
        <v>2</v>
      </c>
      <c r="J5" s="13">
        <v>165</v>
      </c>
      <c r="K5" s="3">
        <f>I5*J5</f>
        <v>330</v>
      </c>
      <c r="L5" s="4" t="s">
        <v>270</v>
      </c>
      <c r="M5" s="5" t="s">
        <v>238</v>
      </c>
    </row>
    <row r="6" spans="2:13" x14ac:dyDescent="0.4">
      <c r="M6" s="1"/>
    </row>
    <row r="7" spans="2:13" x14ac:dyDescent="0.4">
      <c r="M7" s="1"/>
    </row>
    <row r="8" spans="2:13" x14ac:dyDescent="0.4">
      <c r="M8" s="1"/>
    </row>
    <row r="9" spans="2:13" x14ac:dyDescent="0.4">
      <c r="M9" s="1"/>
    </row>
  </sheetData>
  <phoneticPr fontId="1"/>
  <hyperlinks>
    <hyperlink ref="M4" r:id="rId1"/>
    <hyperlink ref="M5" r:id="rId2"/>
    <hyperlink ref="M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3"/>
  <sheetViews>
    <sheetView tabSelected="1" zoomScale="70" zoomScaleNormal="70" workbookViewId="0">
      <selection activeCell="F45" sqref="F45"/>
    </sheetView>
  </sheetViews>
  <sheetFormatPr defaultRowHeight="18.75" x14ac:dyDescent="0.4"/>
  <cols>
    <col min="1" max="1" width="14" customWidth="1"/>
    <col min="2" max="2" width="14.75" customWidth="1"/>
    <col min="3" max="3" width="26.625" customWidth="1"/>
    <col min="4" max="4" width="20.25" customWidth="1"/>
    <col min="5" max="5" width="39.625" customWidth="1"/>
    <col min="6" max="6" width="64.25" customWidth="1"/>
    <col min="7" max="7" width="40.125" customWidth="1"/>
    <col min="8" max="8" width="23.875" customWidth="1"/>
    <col min="10" max="10" width="13" bestFit="1" customWidth="1"/>
    <col min="11" max="11" width="18" customWidth="1"/>
    <col min="12" max="12" width="19.125" customWidth="1"/>
  </cols>
  <sheetData>
    <row r="2" spans="2:18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47</v>
      </c>
      <c r="I2" s="4" t="s">
        <v>37</v>
      </c>
      <c r="J2" s="4" t="s">
        <v>40</v>
      </c>
      <c r="K2" s="4" t="s">
        <v>41</v>
      </c>
      <c r="L2" s="4" t="s">
        <v>81</v>
      </c>
      <c r="M2" s="4" t="s">
        <v>38</v>
      </c>
    </row>
    <row r="3" spans="2:18" ht="112.5" x14ac:dyDescent="0.4">
      <c r="B3" s="3" t="s">
        <v>28</v>
      </c>
      <c r="C3" s="3" t="s">
        <v>142</v>
      </c>
      <c r="D3" s="3"/>
      <c r="E3" s="3"/>
      <c r="F3" s="6" t="s">
        <v>152</v>
      </c>
      <c r="G3" s="3">
        <v>309293</v>
      </c>
      <c r="I3" s="4">
        <v>2</v>
      </c>
      <c r="J3" s="16">
        <v>117000</v>
      </c>
      <c r="K3" s="3">
        <f>I3*J3</f>
        <v>234000</v>
      </c>
      <c r="L3" s="4" t="s">
        <v>150</v>
      </c>
      <c r="M3" s="11" t="s">
        <v>151</v>
      </c>
    </row>
    <row r="4" spans="2:18" x14ac:dyDescent="0.4">
      <c r="B4" s="3" t="s">
        <v>28</v>
      </c>
      <c r="C4" s="3" t="s">
        <v>143</v>
      </c>
      <c r="D4" s="3"/>
      <c r="E4" s="3" t="s">
        <v>145</v>
      </c>
      <c r="F4" s="3" t="s">
        <v>148</v>
      </c>
      <c r="G4" s="3">
        <v>520886</v>
      </c>
      <c r="H4" s="3"/>
      <c r="I4" s="4">
        <v>4</v>
      </c>
      <c r="J4" s="4">
        <v>80000</v>
      </c>
      <c r="K4" s="3">
        <f t="shared" ref="K4" si="0">I4*J4</f>
        <v>320000</v>
      </c>
      <c r="L4" s="4" t="s">
        <v>150</v>
      </c>
      <c r="M4" s="11" t="s">
        <v>147</v>
      </c>
    </row>
    <row r="5" spans="2:18" x14ac:dyDescent="0.4">
      <c r="B5" s="3" t="s">
        <v>28</v>
      </c>
      <c r="C5" s="3" t="s">
        <v>204</v>
      </c>
      <c r="D5" s="3" t="s">
        <v>42</v>
      </c>
      <c r="E5" s="3" t="str">
        <f>アークテクチャ記述!O4</f>
        <v>Molex Mega-Fit, 2 極 (171692-0102)</v>
      </c>
      <c r="F5" s="3" t="s">
        <v>50</v>
      </c>
      <c r="G5" s="12" t="s">
        <v>48</v>
      </c>
      <c r="H5" s="12">
        <v>29075105</v>
      </c>
      <c r="I5" s="3">
        <v>40</v>
      </c>
      <c r="J5" s="3">
        <v>58</v>
      </c>
      <c r="K5" s="3">
        <f>I5*J5</f>
        <v>2320</v>
      </c>
      <c r="L5" s="3" t="s">
        <v>39</v>
      </c>
      <c r="M5" s="5" t="s">
        <v>45</v>
      </c>
      <c r="R5" t="s">
        <v>43</v>
      </c>
    </row>
    <row r="6" spans="2:18" x14ac:dyDescent="0.4">
      <c r="B6" s="3" t="s">
        <v>28</v>
      </c>
      <c r="C6" s="3" t="s">
        <v>205</v>
      </c>
      <c r="D6" s="3" t="s">
        <v>42</v>
      </c>
      <c r="E6" s="3" t="s">
        <v>51</v>
      </c>
      <c r="F6" s="4" t="s">
        <v>53</v>
      </c>
      <c r="G6" s="3" t="s">
        <v>54</v>
      </c>
      <c r="H6" s="3">
        <v>29075114</v>
      </c>
      <c r="I6" s="3">
        <v>40</v>
      </c>
      <c r="J6" s="3">
        <v>63</v>
      </c>
      <c r="K6" s="3">
        <f t="shared" ref="K6:K40" si="1">I6*J6</f>
        <v>2520</v>
      </c>
      <c r="L6" s="3" t="s">
        <v>39</v>
      </c>
      <c r="M6" s="5" t="s">
        <v>55</v>
      </c>
    </row>
    <row r="7" spans="2:18" x14ac:dyDescent="0.4">
      <c r="B7" s="3" t="s">
        <v>28</v>
      </c>
      <c r="C7" s="3" t="s">
        <v>184</v>
      </c>
      <c r="D7" s="3" t="s">
        <v>182</v>
      </c>
      <c r="E7" s="4" t="s">
        <v>183</v>
      </c>
      <c r="F7" s="4" t="s">
        <v>57</v>
      </c>
      <c r="G7" s="6" t="s">
        <v>56</v>
      </c>
      <c r="H7" s="3">
        <v>58276576</v>
      </c>
      <c r="I7" s="3">
        <v>2</v>
      </c>
      <c r="J7" s="3">
        <v>7790</v>
      </c>
      <c r="K7" s="3">
        <f t="shared" si="1"/>
        <v>15580</v>
      </c>
      <c r="L7" s="3" t="s">
        <v>39</v>
      </c>
      <c r="M7" s="5" t="s">
        <v>58</v>
      </c>
    </row>
    <row r="8" spans="2:18" x14ac:dyDescent="0.4">
      <c r="B8" s="3" t="s">
        <v>28</v>
      </c>
      <c r="C8" s="4" t="s">
        <v>77</v>
      </c>
      <c r="D8" s="4" t="s">
        <v>59</v>
      </c>
      <c r="E8" s="4" t="s">
        <v>240</v>
      </c>
      <c r="F8" s="4" t="s">
        <v>64</v>
      </c>
      <c r="G8" s="4" t="s">
        <v>241</v>
      </c>
      <c r="H8" s="3">
        <v>34967055</v>
      </c>
      <c r="I8" s="3">
        <v>5</v>
      </c>
      <c r="J8" s="13">
        <v>1390</v>
      </c>
      <c r="K8" s="3">
        <f t="shared" si="1"/>
        <v>6950</v>
      </c>
      <c r="L8" s="4" t="s">
        <v>65</v>
      </c>
      <c r="M8" s="5" t="s">
        <v>242</v>
      </c>
    </row>
    <row r="9" spans="2:18" x14ac:dyDescent="0.4">
      <c r="B9" s="3" t="s">
        <v>28</v>
      </c>
      <c r="C9" s="4" t="s">
        <v>78</v>
      </c>
      <c r="D9" s="4" t="s">
        <v>59</v>
      </c>
      <c r="E9" s="4" t="s">
        <v>123</v>
      </c>
      <c r="F9" s="4" t="s">
        <v>134</v>
      </c>
      <c r="G9" s="3"/>
      <c r="H9" s="3" t="s">
        <v>133</v>
      </c>
      <c r="I9" s="3">
        <v>1</v>
      </c>
      <c r="J9" s="14">
        <v>1999</v>
      </c>
      <c r="K9" s="3">
        <f t="shared" si="1"/>
        <v>1999</v>
      </c>
      <c r="L9" s="4" t="s">
        <v>100</v>
      </c>
      <c r="M9" s="3" t="s">
        <v>132</v>
      </c>
    </row>
    <row r="10" spans="2:18" x14ac:dyDescent="0.4">
      <c r="B10" s="3" t="s">
        <v>28</v>
      </c>
      <c r="C10" s="4" t="s">
        <v>207</v>
      </c>
      <c r="D10" s="3" t="s">
        <v>42</v>
      </c>
      <c r="E10" s="4" t="s">
        <v>213</v>
      </c>
      <c r="F10" s="4" t="s">
        <v>214</v>
      </c>
      <c r="G10" s="3" t="s">
        <v>215</v>
      </c>
      <c r="H10" s="3"/>
      <c r="I10" s="3">
        <v>20</v>
      </c>
      <c r="J10" s="14">
        <v>30.9</v>
      </c>
      <c r="K10" s="3">
        <f t="shared" si="1"/>
        <v>618</v>
      </c>
      <c r="L10" s="7" t="s">
        <v>193</v>
      </c>
      <c r="M10" s="5" t="s">
        <v>216</v>
      </c>
    </row>
    <row r="11" spans="2:18" x14ac:dyDescent="0.4">
      <c r="B11" s="3" t="s">
        <v>28</v>
      </c>
      <c r="C11" s="4" t="s">
        <v>207</v>
      </c>
      <c r="D11" s="3" t="s">
        <v>182</v>
      </c>
      <c r="E11" s="4" t="s">
        <v>217</v>
      </c>
      <c r="F11" s="4" t="s">
        <v>218</v>
      </c>
      <c r="G11" s="3" t="s">
        <v>219</v>
      </c>
      <c r="H11" s="3"/>
      <c r="I11" s="3">
        <v>100</v>
      </c>
      <c r="J11" s="14">
        <v>3.61</v>
      </c>
      <c r="K11" s="3">
        <f t="shared" si="1"/>
        <v>361</v>
      </c>
      <c r="L11" s="4" t="s">
        <v>220</v>
      </c>
      <c r="M11" s="5" t="s">
        <v>221</v>
      </c>
    </row>
    <row r="12" spans="2:18" x14ac:dyDescent="0.4">
      <c r="B12" s="3" t="s">
        <v>28</v>
      </c>
      <c r="C12" s="4" t="s">
        <v>208</v>
      </c>
      <c r="D12" s="4" t="s">
        <v>188</v>
      </c>
      <c r="E12" s="4" t="s">
        <v>209</v>
      </c>
      <c r="F12" s="4" t="s">
        <v>185</v>
      </c>
      <c r="G12" s="4" t="s">
        <v>186</v>
      </c>
      <c r="H12" s="3">
        <v>41272273</v>
      </c>
      <c r="I12" s="3">
        <v>20</v>
      </c>
      <c r="J12" s="3">
        <v>379</v>
      </c>
      <c r="K12" s="3">
        <f t="shared" si="1"/>
        <v>7580</v>
      </c>
      <c r="L12" s="4" t="s">
        <v>187</v>
      </c>
      <c r="M12" s="5" t="s">
        <v>200</v>
      </c>
    </row>
    <row r="13" spans="2:18" x14ac:dyDescent="0.4">
      <c r="B13" s="3" t="s">
        <v>28</v>
      </c>
      <c r="C13" s="4" t="s">
        <v>208</v>
      </c>
      <c r="D13" s="4" t="s">
        <v>189</v>
      </c>
      <c r="E13" s="7" t="s">
        <v>190</v>
      </c>
      <c r="F13" s="18" t="s">
        <v>191</v>
      </c>
      <c r="G13" s="19" t="s">
        <v>192</v>
      </c>
      <c r="I13" s="7">
        <v>4</v>
      </c>
      <c r="J13" s="9">
        <v>344</v>
      </c>
      <c r="K13" s="3">
        <f t="shared" si="1"/>
        <v>1376</v>
      </c>
      <c r="L13" s="7" t="s">
        <v>193</v>
      </c>
      <c r="M13" s="17" t="s">
        <v>194</v>
      </c>
    </row>
    <row r="14" spans="2:18" x14ac:dyDescent="0.4">
      <c r="B14" s="3" t="s">
        <v>28</v>
      </c>
      <c r="C14" s="4" t="s">
        <v>208</v>
      </c>
      <c r="D14" s="7" t="s">
        <v>195</v>
      </c>
      <c r="F14" s="7" t="s">
        <v>196</v>
      </c>
      <c r="G14" s="7" t="s">
        <v>197</v>
      </c>
      <c r="H14">
        <v>41223763</v>
      </c>
      <c r="I14" s="7">
        <v>1</v>
      </c>
      <c r="J14" s="8">
        <v>3890</v>
      </c>
      <c r="K14" s="3">
        <f t="shared" si="1"/>
        <v>3890</v>
      </c>
      <c r="L14" s="7" t="s">
        <v>198</v>
      </c>
      <c r="M14" s="1" t="s">
        <v>199</v>
      </c>
    </row>
    <row r="15" spans="2:18" x14ac:dyDescent="0.4">
      <c r="B15" s="3" t="s">
        <v>28</v>
      </c>
      <c r="C15" s="4" t="s">
        <v>223</v>
      </c>
      <c r="D15" s="7"/>
      <c r="E15" t="s">
        <v>225</v>
      </c>
      <c r="F15" s="7" t="s">
        <v>226</v>
      </c>
      <c r="G15" s="7" t="s">
        <v>227</v>
      </c>
      <c r="H15" s="25" t="s">
        <v>276</v>
      </c>
      <c r="I15" s="7">
        <v>2</v>
      </c>
      <c r="J15" s="8">
        <v>2990</v>
      </c>
      <c r="K15" s="3">
        <f t="shared" si="1"/>
        <v>5980</v>
      </c>
      <c r="L15" s="7" t="s">
        <v>198</v>
      </c>
      <c r="M15" s="1" t="s">
        <v>224</v>
      </c>
    </row>
    <row r="16" spans="2:18" x14ac:dyDescent="0.4">
      <c r="B16" s="3" t="s">
        <v>28</v>
      </c>
      <c r="C16" s="4" t="s">
        <v>222</v>
      </c>
      <c r="D16" s="7"/>
      <c r="E16" t="s">
        <v>229</v>
      </c>
      <c r="F16" s="7" t="s">
        <v>228</v>
      </c>
      <c r="G16" s="7" t="s">
        <v>230</v>
      </c>
      <c r="H16" s="26" t="s">
        <v>277</v>
      </c>
      <c r="I16" s="7">
        <v>3</v>
      </c>
      <c r="J16" s="8">
        <v>749</v>
      </c>
      <c r="K16" s="3">
        <f t="shared" si="1"/>
        <v>2247</v>
      </c>
      <c r="L16" s="7" t="s">
        <v>231</v>
      </c>
      <c r="M16" s="1" t="s">
        <v>232</v>
      </c>
    </row>
    <row r="17" spans="1:13" x14ac:dyDescent="0.4">
      <c r="A17" t="s">
        <v>72</v>
      </c>
      <c r="B17" s="3" t="s">
        <v>28</v>
      </c>
      <c r="C17" s="4" t="s">
        <v>33</v>
      </c>
      <c r="D17" s="4" t="s">
        <v>67</v>
      </c>
      <c r="E17" s="4" t="s">
        <v>68</v>
      </c>
      <c r="F17" s="4" t="s">
        <v>69</v>
      </c>
      <c r="G17" s="3"/>
      <c r="H17" s="4" t="s">
        <v>70</v>
      </c>
      <c r="I17" s="3">
        <v>2</v>
      </c>
      <c r="J17" s="13">
        <v>3421</v>
      </c>
      <c r="K17" s="3">
        <f t="shared" si="1"/>
        <v>6842</v>
      </c>
      <c r="L17" s="4" t="s">
        <v>71</v>
      </c>
      <c r="M17" s="5" t="s">
        <v>239</v>
      </c>
    </row>
    <row r="18" spans="1:13" x14ac:dyDescent="0.4">
      <c r="A18" t="s">
        <v>72</v>
      </c>
      <c r="B18" s="3" t="s">
        <v>28</v>
      </c>
      <c r="C18" s="4" t="s">
        <v>233</v>
      </c>
      <c r="D18" s="4" t="s">
        <v>206</v>
      </c>
      <c r="E18" s="4"/>
      <c r="F18" s="4" t="s">
        <v>155</v>
      </c>
      <c r="G18" s="3"/>
      <c r="H18" s="4" t="s">
        <v>154</v>
      </c>
      <c r="I18" s="3">
        <v>2</v>
      </c>
      <c r="J18" s="13">
        <v>3300</v>
      </c>
      <c r="K18" s="3">
        <f t="shared" si="1"/>
        <v>6600</v>
      </c>
      <c r="L18" s="4" t="s">
        <v>71</v>
      </c>
      <c r="M18" s="5" t="s">
        <v>153</v>
      </c>
    </row>
    <row r="19" spans="1:13" x14ac:dyDescent="0.4">
      <c r="A19" t="s">
        <v>72</v>
      </c>
      <c r="B19" s="3"/>
      <c r="C19" s="4"/>
      <c r="D19" s="4" t="s">
        <v>234</v>
      </c>
      <c r="E19" s="4" t="s">
        <v>235</v>
      </c>
      <c r="F19" s="4" t="s">
        <v>236</v>
      </c>
      <c r="G19" s="3"/>
      <c r="H19" s="4" t="s">
        <v>237</v>
      </c>
      <c r="I19" s="3">
        <v>2</v>
      </c>
      <c r="J19" s="13">
        <v>165</v>
      </c>
      <c r="K19" s="3">
        <f t="shared" si="1"/>
        <v>330</v>
      </c>
      <c r="L19" s="4" t="s">
        <v>71</v>
      </c>
      <c r="M19" s="5" t="s">
        <v>238</v>
      </c>
    </row>
    <row r="20" spans="1:13" x14ac:dyDescent="0.4">
      <c r="B20" s="3"/>
      <c r="C20" s="4"/>
      <c r="D20" s="4"/>
      <c r="E20" s="4"/>
      <c r="F20" s="4"/>
      <c r="G20" s="3"/>
      <c r="H20" s="4"/>
      <c r="I20" s="3"/>
      <c r="J20" s="13"/>
      <c r="K20" s="3"/>
      <c r="L20" s="4"/>
      <c r="M20" s="3"/>
    </row>
    <row r="21" spans="1:13" x14ac:dyDescent="0.4">
      <c r="B21" s="4" t="s">
        <v>129</v>
      </c>
      <c r="C21" s="4" t="s">
        <v>160</v>
      </c>
      <c r="D21" s="4"/>
      <c r="E21" s="4" t="s">
        <v>161</v>
      </c>
      <c r="F21" s="4" t="s">
        <v>312</v>
      </c>
      <c r="G21" s="3" t="s">
        <v>163</v>
      </c>
      <c r="H21" s="20">
        <v>8809052931605</v>
      </c>
      <c r="I21" s="3">
        <v>4</v>
      </c>
      <c r="J21" s="13">
        <v>280000</v>
      </c>
      <c r="K21" s="3">
        <f t="shared" si="1"/>
        <v>1120000</v>
      </c>
      <c r="L21" s="4" t="s">
        <v>201</v>
      </c>
      <c r="M21" s="5" t="s">
        <v>164</v>
      </c>
    </row>
    <row r="22" spans="1:13" x14ac:dyDescent="0.4">
      <c r="B22" s="4" t="s">
        <v>129</v>
      </c>
      <c r="C22" s="4" t="s">
        <v>156</v>
      </c>
      <c r="D22" s="4"/>
      <c r="E22" s="4" t="s">
        <v>157</v>
      </c>
      <c r="F22" s="4" t="s">
        <v>158</v>
      </c>
      <c r="G22" s="3" t="s">
        <v>203</v>
      </c>
      <c r="H22" s="20">
        <v>8809052930103</v>
      </c>
      <c r="I22" s="3">
        <v>2</v>
      </c>
      <c r="J22" s="13">
        <v>5000</v>
      </c>
      <c r="K22" s="3">
        <f t="shared" si="1"/>
        <v>10000</v>
      </c>
      <c r="L22" s="4" t="s">
        <v>201</v>
      </c>
      <c r="M22" s="5" t="s">
        <v>202</v>
      </c>
    </row>
    <row r="23" spans="1:13" x14ac:dyDescent="0.4">
      <c r="A23" t="s">
        <v>318</v>
      </c>
      <c r="B23" s="4" t="s">
        <v>103</v>
      </c>
      <c r="C23" s="4" t="s">
        <v>316</v>
      </c>
      <c r="D23" s="4" t="s">
        <v>317</v>
      </c>
      <c r="E23" s="4" t="s">
        <v>319</v>
      </c>
      <c r="F23" s="4" t="s">
        <v>321</v>
      </c>
      <c r="G23" s="3" t="s">
        <v>322</v>
      </c>
      <c r="H23" s="20">
        <v>58272744</v>
      </c>
      <c r="I23" s="3">
        <v>3</v>
      </c>
      <c r="J23" s="13">
        <v>399</v>
      </c>
      <c r="K23" s="3">
        <f t="shared" si="1"/>
        <v>1197</v>
      </c>
      <c r="L23" s="7" t="s">
        <v>39</v>
      </c>
      <c r="M23" s="5" t="s">
        <v>323</v>
      </c>
    </row>
    <row r="24" spans="1:13" x14ac:dyDescent="0.4">
      <c r="A24" t="s">
        <v>318</v>
      </c>
      <c r="B24" s="4" t="s">
        <v>103</v>
      </c>
      <c r="C24" s="4" t="s">
        <v>316</v>
      </c>
      <c r="D24" s="4" t="s">
        <v>320</v>
      </c>
      <c r="E24" s="4"/>
      <c r="F24" s="32" t="s">
        <v>324</v>
      </c>
      <c r="G24" s="3" t="s">
        <v>325</v>
      </c>
      <c r="H24" s="20">
        <v>41173415</v>
      </c>
      <c r="I24" s="3">
        <v>1</v>
      </c>
      <c r="J24" s="35">
        <v>529</v>
      </c>
      <c r="K24" s="3">
        <f t="shared" si="1"/>
        <v>529</v>
      </c>
      <c r="L24" s="7" t="s">
        <v>39</v>
      </c>
      <c r="M24" s="5" t="s">
        <v>326</v>
      </c>
    </row>
    <row r="25" spans="1:13" x14ac:dyDescent="0.4">
      <c r="A25" t="s">
        <v>149</v>
      </c>
      <c r="B25" s="4" t="s">
        <v>129</v>
      </c>
      <c r="C25" s="4" t="s">
        <v>101</v>
      </c>
      <c r="D25" s="4" t="s">
        <v>102</v>
      </c>
      <c r="E25" s="3"/>
      <c r="F25" s="6" t="s">
        <v>139</v>
      </c>
      <c r="G25" s="3"/>
      <c r="H25" s="15">
        <v>4582221094120</v>
      </c>
      <c r="I25" s="3">
        <v>5</v>
      </c>
      <c r="J25" s="13">
        <v>759</v>
      </c>
      <c r="K25" s="3">
        <f t="shared" si="1"/>
        <v>3795</v>
      </c>
      <c r="L25" s="3" t="s">
        <v>137</v>
      </c>
      <c r="M25" s="5" t="s">
        <v>141</v>
      </c>
    </row>
    <row r="26" spans="1:13" x14ac:dyDescent="0.4">
      <c r="A26" t="s">
        <v>149</v>
      </c>
      <c r="B26" s="4" t="s">
        <v>129</v>
      </c>
      <c r="C26" s="4" t="s">
        <v>101</v>
      </c>
      <c r="D26" s="4" t="s">
        <v>44</v>
      </c>
      <c r="E26" s="3"/>
      <c r="F26" s="6" t="s">
        <v>138</v>
      </c>
      <c r="G26" s="3"/>
      <c r="H26" s="15">
        <v>4582221094106</v>
      </c>
      <c r="I26" s="3">
        <v>5</v>
      </c>
      <c r="J26" s="13">
        <v>550</v>
      </c>
      <c r="K26" s="3">
        <f t="shared" si="1"/>
        <v>2750</v>
      </c>
      <c r="L26" s="3" t="s">
        <v>140</v>
      </c>
      <c r="M26" s="5" t="s">
        <v>136</v>
      </c>
    </row>
    <row r="27" spans="1:13" x14ac:dyDescent="0.4">
      <c r="B27" s="3"/>
      <c r="C27" s="3"/>
      <c r="D27" s="3"/>
      <c r="E27" s="3"/>
      <c r="F27" s="3"/>
      <c r="G27" s="3"/>
      <c r="H27" s="3"/>
      <c r="I27" s="3"/>
      <c r="J27" s="3"/>
      <c r="K27" s="3">
        <f t="shared" si="1"/>
        <v>0</v>
      </c>
      <c r="L27" s="3"/>
      <c r="M27" s="3"/>
    </row>
    <row r="28" spans="1:13" x14ac:dyDescent="0.4">
      <c r="B28" s="21" t="s">
        <v>103</v>
      </c>
      <c r="C28" s="3" t="s">
        <v>109</v>
      </c>
      <c r="D28" s="3" t="s">
        <v>106</v>
      </c>
      <c r="E28" s="6" t="s">
        <v>169</v>
      </c>
      <c r="F28" s="6" t="s">
        <v>107</v>
      </c>
      <c r="G28" s="3" t="s">
        <v>108</v>
      </c>
      <c r="H28" s="3"/>
      <c r="I28" s="3">
        <v>50</v>
      </c>
      <c r="J28" s="3">
        <v>10.5</v>
      </c>
      <c r="K28" s="3">
        <f t="shared" si="1"/>
        <v>525</v>
      </c>
      <c r="L28" s="3" t="s">
        <v>110</v>
      </c>
      <c r="M28" s="3" t="s">
        <v>111</v>
      </c>
    </row>
    <row r="29" spans="1:13" x14ac:dyDescent="0.4">
      <c r="B29" s="21" t="s">
        <v>103</v>
      </c>
      <c r="C29" s="3" t="s">
        <v>109</v>
      </c>
      <c r="D29" s="3" t="s">
        <v>44</v>
      </c>
      <c r="E29" s="3"/>
      <c r="F29" s="6" t="s">
        <v>112</v>
      </c>
      <c r="G29" s="3" t="s">
        <v>113</v>
      </c>
      <c r="H29" s="3"/>
      <c r="I29" s="3">
        <v>2</v>
      </c>
      <c r="J29" s="3">
        <v>630</v>
      </c>
      <c r="K29" s="3">
        <f t="shared" si="1"/>
        <v>1260</v>
      </c>
      <c r="L29" s="3" t="s">
        <v>114</v>
      </c>
      <c r="M29" s="5" t="s">
        <v>115</v>
      </c>
    </row>
    <row r="30" spans="1:13" x14ac:dyDescent="0.4">
      <c r="B30" s="3" t="s">
        <v>103</v>
      </c>
      <c r="C30" s="4" t="s">
        <v>98</v>
      </c>
      <c r="D30" s="4" t="s">
        <v>99</v>
      </c>
      <c r="E30" s="3"/>
      <c r="F30" s="6" t="s">
        <v>250</v>
      </c>
      <c r="G30" s="3" t="s">
        <v>251</v>
      </c>
      <c r="H30" s="27" t="s">
        <v>278</v>
      </c>
      <c r="I30" s="3">
        <v>2</v>
      </c>
      <c r="J30" s="13">
        <v>1790</v>
      </c>
      <c r="K30" s="3">
        <f t="shared" si="1"/>
        <v>3580</v>
      </c>
      <c r="L30" s="3" t="s">
        <v>252</v>
      </c>
      <c r="M30" s="5" t="s">
        <v>253</v>
      </c>
    </row>
    <row r="31" spans="1:13" x14ac:dyDescent="0.4">
      <c r="B31" s="3"/>
      <c r="C31" s="3"/>
      <c r="D31" s="3"/>
      <c r="E31" s="3"/>
      <c r="F31" s="3"/>
      <c r="G31" s="3"/>
      <c r="H31" s="3"/>
      <c r="I31" s="3"/>
      <c r="J31" s="3"/>
      <c r="K31" s="3">
        <f t="shared" si="1"/>
        <v>0</v>
      </c>
      <c r="L31" s="3"/>
      <c r="M31" s="3"/>
    </row>
    <row r="32" spans="1:13" x14ac:dyDescent="0.4">
      <c r="B32" s="3" t="s">
        <v>79</v>
      </c>
      <c r="C32" s="3" t="s">
        <v>76</v>
      </c>
      <c r="D32" s="3" t="s">
        <v>82</v>
      </c>
      <c r="E32" s="3"/>
      <c r="F32" s="3" t="s">
        <v>83</v>
      </c>
      <c r="G32" s="3" t="s">
        <v>84</v>
      </c>
      <c r="H32" s="3"/>
      <c r="I32" s="3">
        <v>2</v>
      </c>
      <c r="J32" s="3">
        <v>648</v>
      </c>
      <c r="K32" s="3">
        <f t="shared" si="1"/>
        <v>1296</v>
      </c>
      <c r="L32" s="3" t="s">
        <v>80</v>
      </c>
      <c r="M32" s="5" t="s">
        <v>85</v>
      </c>
    </row>
    <row r="33" spans="2:13" x14ac:dyDescent="0.4">
      <c r="B33" s="3" t="s">
        <v>79</v>
      </c>
      <c r="C33" s="3" t="s">
        <v>76</v>
      </c>
      <c r="D33" s="3" t="s">
        <v>86</v>
      </c>
      <c r="E33" s="3"/>
      <c r="F33" s="3" t="s">
        <v>88</v>
      </c>
      <c r="G33" s="3" t="s">
        <v>89</v>
      </c>
      <c r="H33" s="3"/>
      <c r="I33" s="3">
        <v>7</v>
      </c>
      <c r="J33" s="3">
        <v>80</v>
      </c>
      <c r="K33" s="3">
        <f t="shared" si="1"/>
        <v>560</v>
      </c>
      <c r="L33" s="3" t="s">
        <v>80</v>
      </c>
      <c r="M33" s="5" t="s">
        <v>87</v>
      </c>
    </row>
    <row r="34" spans="2:13" x14ac:dyDescent="0.4">
      <c r="B34" s="3" t="s">
        <v>79</v>
      </c>
      <c r="C34" s="3" t="s">
        <v>76</v>
      </c>
      <c r="D34" s="3" t="s">
        <v>86</v>
      </c>
      <c r="E34" s="3"/>
      <c r="F34" s="3" t="s">
        <v>90</v>
      </c>
      <c r="G34" s="3" t="s">
        <v>91</v>
      </c>
      <c r="H34" s="3"/>
      <c r="I34" s="3">
        <v>9</v>
      </c>
      <c r="J34" s="3">
        <v>60</v>
      </c>
      <c r="K34" s="3">
        <f t="shared" si="1"/>
        <v>540</v>
      </c>
      <c r="L34" s="3" t="s">
        <v>80</v>
      </c>
      <c r="M34" s="5" t="s">
        <v>92</v>
      </c>
    </row>
    <row r="35" spans="2:13" x14ac:dyDescent="0.4">
      <c r="B35" s="3" t="s">
        <v>79</v>
      </c>
      <c r="C35" s="3" t="s">
        <v>76</v>
      </c>
      <c r="D35" s="3" t="s">
        <v>93</v>
      </c>
      <c r="E35" s="3"/>
      <c r="F35" s="3" t="s">
        <v>95</v>
      </c>
      <c r="G35" s="3" t="s">
        <v>94</v>
      </c>
      <c r="H35" s="3"/>
      <c r="I35" s="3">
        <v>1</v>
      </c>
      <c r="J35" s="3">
        <v>715</v>
      </c>
      <c r="K35" s="3">
        <f t="shared" si="1"/>
        <v>715</v>
      </c>
      <c r="L35" s="3" t="s">
        <v>96</v>
      </c>
      <c r="M35" s="5" t="s">
        <v>97</v>
      </c>
    </row>
    <row r="36" spans="2:13" x14ac:dyDescent="0.4">
      <c r="B36" s="3" t="s">
        <v>79</v>
      </c>
      <c r="C36" s="3" t="s">
        <v>121</v>
      </c>
      <c r="D36" s="3" t="s">
        <v>116</v>
      </c>
      <c r="E36" s="3"/>
      <c r="F36" s="3" t="s">
        <v>119</v>
      </c>
      <c r="G36" s="3" t="s">
        <v>120</v>
      </c>
      <c r="H36" s="3"/>
      <c r="I36" s="3">
        <v>3</v>
      </c>
      <c r="J36" s="13">
        <v>1758</v>
      </c>
      <c r="K36" s="3">
        <f t="shared" si="1"/>
        <v>5274</v>
      </c>
      <c r="L36" s="3" t="s">
        <v>118</v>
      </c>
      <c r="M36" s="5" t="s">
        <v>117</v>
      </c>
    </row>
    <row r="37" spans="2:13" x14ac:dyDescent="0.4">
      <c r="B37" s="3"/>
      <c r="C37" s="3"/>
      <c r="D37" s="3" t="s">
        <v>124</v>
      </c>
      <c r="E37" s="3"/>
      <c r="F37" s="3" t="s">
        <v>125</v>
      </c>
      <c r="G37" s="3" t="s">
        <v>126</v>
      </c>
      <c r="H37" s="3"/>
      <c r="I37" s="3">
        <v>1</v>
      </c>
      <c r="J37" s="13">
        <v>1282</v>
      </c>
      <c r="K37" s="3">
        <f t="shared" si="1"/>
        <v>1282</v>
      </c>
      <c r="L37" s="3" t="s">
        <v>127</v>
      </c>
      <c r="M37" s="5" t="s">
        <v>128</v>
      </c>
    </row>
    <row r="38" spans="2:13" x14ac:dyDescent="0.4">
      <c r="B38" s="3"/>
      <c r="C38" s="3" t="s">
        <v>165</v>
      </c>
      <c r="D38" s="3"/>
      <c r="E38" s="3"/>
      <c r="F38" s="3" t="s">
        <v>166</v>
      </c>
      <c r="G38" s="3" t="s">
        <v>167</v>
      </c>
      <c r="H38" s="3"/>
      <c r="I38" s="3">
        <v>2</v>
      </c>
      <c r="J38" s="13">
        <v>3989</v>
      </c>
      <c r="K38" s="3">
        <f t="shared" si="1"/>
        <v>7978</v>
      </c>
      <c r="L38" s="3" t="s">
        <v>127</v>
      </c>
      <c r="M38" s="5" t="s">
        <v>168</v>
      </c>
    </row>
    <row r="39" spans="2:13" x14ac:dyDescent="0.4">
      <c r="B39" s="3"/>
      <c r="C39" s="3" t="s">
        <v>171</v>
      </c>
      <c r="D39" s="3" t="s">
        <v>172</v>
      </c>
      <c r="E39" s="10" t="s">
        <v>173</v>
      </c>
      <c r="F39" s="3" t="s">
        <v>248</v>
      </c>
      <c r="G39" s="3"/>
      <c r="H39" s="3" t="s">
        <v>174</v>
      </c>
      <c r="I39" s="3">
        <v>1</v>
      </c>
      <c r="J39" s="13">
        <v>70404</v>
      </c>
      <c r="K39" s="3">
        <f t="shared" si="1"/>
        <v>70404</v>
      </c>
      <c r="L39" s="3" t="s">
        <v>100</v>
      </c>
      <c r="M39" s="5" t="s">
        <v>249</v>
      </c>
    </row>
    <row r="40" spans="2:13" x14ac:dyDescent="0.4">
      <c r="B40" s="3"/>
      <c r="C40" s="3"/>
      <c r="D40" s="3" t="s">
        <v>179</v>
      </c>
      <c r="E40" s="3"/>
      <c r="F40" s="7" t="s">
        <v>180</v>
      </c>
      <c r="G40" s="3"/>
      <c r="H40" s="3">
        <v>769041</v>
      </c>
      <c r="I40" s="3">
        <v>1</v>
      </c>
      <c r="J40" s="13">
        <v>14528</v>
      </c>
      <c r="K40" s="3">
        <f t="shared" si="1"/>
        <v>14528</v>
      </c>
      <c r="L40" s="3" t="s">
        <v>176</v>
      </c>
      <c r="M40" s="5" t="s">
        <v>181</v>
      </c>
    </row>
    <row r="41" spans="2:13" x14ac:dyDescent="0.4">
      <c r="B41" s="3"/>
      <c r="C41" s="3"/>
      <c r="D41" s="3" t="s">
        <v>178</v>
      </c>
      <c r="E41" s="3"/>
      <c r="F41" s="3" t="s">
        <v>175</v>
      </c>
      <c r="G41" s="3"/>
      <c r="H41" s="3">
        <v>614685</v>
      </c>
      <c r="I41" s="3">
        <v>1</v>
      </c>
      <c r="J41" s="13">
        <v>8668</v>
      </c>
      <c r="K41" s="3">
        <f t="shared" ref="K41:K44" si="2">I41*J41</f>
        <v>8668</v>
      </c>
      <c r="L41" s="3" t="s">
        <v>176</v>
      </c>
      <c r="M41" s="5" t="s">
        <v>177</v>
      </c>
    </row>
    <row r="42" spans="2:13" x14ac:dyDescent="0.4">
      <c r="B42" s="3"/>
      <c r="C42" s="3" t="s">
        <v>243</v>
      </c>
      <c r="D42" s="3"/>
      <c r="E42" s="3"/>
      <c r="F42" s="22" t="s">
        <v>244</v>
      </c>
      <c r="G42" s="3" t="s">
        <v>245</v>
      </c>
      <c r="H42" s="27" t="s">
        <v>279</v>
      </c>
      <c r="I42" s="3">
        <v>3</v>
      </c>
      <c r="J42" s="3">
        <v>99</v>
      </c>
      <c r="K42" s="3">
        <f t="shared" si="2"/>
        <v>297</v>
      </c>
      <c r="L42" s="3" t="s">
        <v>246</v>
      </c>
      <c r="M42" s="5" t="s">
        <v>247</v>
      </c>
    </row>
    <row r="43" spans="2:13" ht="18" customHeight="1" x14ac:dyDescent="0.4">
      <c r="D43" s="7" t="s">
        <v>254</v>
      </c>
      <c r="F43" s="23" t="s">
        <v>255</v>
      </c>
      <c r="H43" t="s">
        <v>256</v>
      </c>
      <c r="I43" s="7">
        <v>3</v>
      </c>
      <c r="J43" s="24">
        <v>699</v>
      </c>
      <c r="K43" s="7">
        <f t="shared" si="2"/>
        <v>2097</v>
      </c>
      <c r="L43" s="7" t="s">
        <v>257</v>
      </c>
      <c r="M43" t="s">
        <v>258</v>
      </c>
    </row>
    <row r="44" spans="2:13" x14ac:dyDescent="0.4">
      <c r="D44" s="7" t="s">
        <v>266</v>
      </c>
      <c r="F44" t="s">
        <v>267</v>
      </c>
      <c r="H44" t="s">
        <v>268</v>
      </c>
      <c r="I44" s="7">
        <v>2</v>
      </c>
      <c r="J44" s="8">
        <v>4639</v>
      </c>
      <c r="K44" s="7">
        <f t="shared" si="2"/>
        <v>9278</v>
      </c>
      <c r="L44" s="7" t="s">
        <v>257</v>
      </c>
      <c r="M44" t="s">
        <v>269</v>
      </c>
    </row>
    <row r="46" spans="2:13" x14ac:dyDescent="0.4">
      <c r="B46" t="s">
        <v>61</v>
      </c>
      <c r="D46" s="1" t="s">
        <v>62</v>
      </c>
      <c r="K46">
        <f>SUM(K5:K44)</f>
        <v>1331746</v>
      </c>
    </row>
    <row r="49" spans="2:2" x14ac:dyDescent="0.4">
      <c r="B49" s="1" t="s">
        <v>52</v>
      </c>
    </row>
    <row r="52" spans="2:2" x14ac:dyDescent="0.4">
      <c r="B52" t="s">
        <v>314</v>
      </c>
    </row>
    <row r="53" spans="2:2" x14ac:dyDescent="0.4">
      <c r="B53" t="s">
        <v>313</v>
      </c>
    </row>
  </sheetData>
  <phoneticPr fontId="1"/>
  <hyperlinks>
    <hyperlink ref="M5" r:id="rId1"/>
    <hyperlink ref="B49" r:id="rId2"/>
    <hyperlink ref="M7" r:id="rId3"/>
    <hyperlink ref="D46" r:id="rId4"/>
    <hyperlink ref="M32" r:id="rId5"/>
    <hyperlink ref="M33" r:id="rId6"/>
    <hyperlink ref="M34" r:id="rId7"/>
    <hyperlink ref="M35" r:id="rId8"/>
    <hyperlink ref="M29" r:id="rId9"/>
    <hyperlink ref="M37" r:id="rId10"/>
    <hyperlink ref="M8" r:id="rId11"/>
    <hyperlink ref="M26" r:id="rId12"/>
    <hyperlink ref="M4" r:id="rId13"/>
    <hyperlink ref="M25" r:id="rId14"/>
    <hyperlink ref="M3" r:id="rId15"/>
    <hyperlink ref="M18" r:id="rId16"/>
    <hyperlink ref="M21" r:id="rId17"/>
    <hyperlink ref="M38" r:id="rId18"/>
    <hyperlink ref="M41" r:id="rId19"/>
    <hyperlink ref="M40" r:id="rId20"/>
    <hyperlink ref="M6" r:id="rId21"/>
    <hyperlink ref="M13" r:id="rId22"/>
    <hyperlink ref="M14" r:id="rId23"/>
    <hyperlink ref="M12" r:id="rId24"/>
    <hyperlink ref="M22" r:id="rId25"/>
    <hyperlink ref="M10" r:id="rId26"/>
    <hyperlink ref="M11" r:id="rId27"/>
    <hyperlink ref="M15" r:id="rId28"/>
    <hyperlink ref="M16" r:id="rId29"/>
    <hyperlink ref="M19" r:id="rId30"/>
    <hyperlink ref="M17" r:id="rId31"/>
    <hyperlink ref="F42" r:id="rId32" display="https://www.monotaro.com/g/01032105/"/>
    <hyperlink ref="M42" r:id="rId33"/>
    <hyperlink ref="M30" r:id="rId34"/>
    <hyperlink ref="M23" r:id="rId35"/>
    <hyperlink ref="M24" r:id="rId36"/>
  </hyperlinks>
  <pageMargins left="0.7" right="0.7" top="0.75" bottom="0.75" header="0.3" footer="0.3"/>
  <pageSetup paperSize="9" orientation="portrait" horizontalDpi="0" verticalDpi="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zoomScale="85" zoomScaleNormal="85" workbookViewId="0">
      <selection activeCell="K17" sqref="K17"/>
    </sheetView>
  </sheetViews>
  <sheetFormatPr defaultRowHeight="18.75" x14ac:dyDescent="0.4"/>
  <cols>
    <col min="2" max="2" width="17.25" hidden="1" customWidth="1"/>
    <col min="3" max="3" width="25.875" hidden="1" customWidth="1"/>
    <col min="4" max="4" width="24" hidden="1" customWidth="1"/>
    <col min="5" max="5" width="36.5" hidden="1" customWidth="1"/>
    <col min="6" max="6" width="80.75" customWidth="1"/>
    <col min="7" max="7" width="44.25" customWidth="1"/>
    <col min="8" max="8" width="14.125" customWidth="1"/>
    <col min="9" max="9" width="8.5" customWidth="1"/>
    <col min="10" max="10" width="12" customWidth="1"/>
    <col min="11" max="11" width="10.875" customWidth="1"/>
    <col min="12" max="12" width="13" hidden="1" customWidth="1"/>
    <col min="13" max="13" width="11.875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47</v>
      </c>
      <c r="I2" s="4" t="s">
        <v>37</v>
      </c>
      <c r="J2" s="4" t="s">
        <v>40</v>
      </c>
      <c r="K2" s="4" t="s">
        <v>41</v>
      </c>
      <c r="L2" s="4" t="s">
        <v>81</v>
      </c>
      <c r="M2" s="4" t="s">
        <v>38</v>
      </c>
    </row>
    <row r="3" spans="2:13" x14ac:dyDescent="0.4">
      <c r="B3" s="3" t="s">
        <v>28</v>
      </c>
      <c r="C3" s="3" t="s">
        <v>204</v>
      </c>
      <c r="D3" s="3" t="s">
        <v>42</v>
      </c>
      <c r="E3" s="3" t="str">
        <f>アークテクチャ記述!O4</f>
        <v>Molex Mega-Fit, 2 極 (171692-0102)</v>
      </c>
      <c r="F3" s="3" t="s">
        <v>50</v>
      </c>
      <c r="G3" s="12" t="s">
        <v>48</v>
      </c>
      <c r="H3" s="28">
        <v>29075105</v>
      </c>
      <c r="I3" s="3">
        <v>40</v>
      </c>
      <c r="J3" s="3">
        <v>58</v>
      </c>
      <c r="K3" s="3">
        <f t="shared" ref="K3:K12" si="0">I3*J3</f>
        <v>2320</v>
      </c>
      <c r="L3" s="3" t="s">
        <v>39</v>
      </c>
      <c r="M3" s="5" t="s">
        <v>45</v>
      </c>
    </row>
    <row r="4" spans="2:13" x14ac:dyDescent="0.4">
      <c r="B4" s="3" t="s">
        <v>28</v>
      </c>
      <c r="C4" s="3" t="s">
        <v>205</v>
      </c>
      <c r="D4" s="3" t="s">
        <v>42</v>
      </c>
      <c r="E4" s="3" t="s">
        <v>51</v>
      </c>
      <c r="F4" s="4" t="s">
        <v>274</v>
      </c>
      <c r="G4" s="3" t="s">
        <v>54</v>
      </c>
      <c r="H4" s="27">
        <v>29075114</v>
      </c>
      <c r="I4" s="3">
        <v>40</v>
      </c>
      <c r="J4" s="3">
        <v>63</v>
      </c>
      <c r="K4" s="3">
        <f t="shared" si="0"/>
        <v>2520</v>
      </c>
      <c r="L4" s="3" t="s">
        <v>39</v>
      </c>
      <c r="M4" s="5" t="s">
        <v>55</v>
      </c>
    </row>
    <row r="5" spans="2:13" x14ac:dyDescent="0.4">
      <c r="B5" s="3" t="s">
        <v>28</v>
      </c>
      <c r="C5" s="3" t="s">
        <v>184</v>
      </c>
      <c r="D5" s="3" t="s">
        <v>182</v>
      </c>
      <c r="E5" s="4" t="s">
        <v>183</v>
      </c>
      <c r="F5" s="4" t="s">
        <v>280</v>
      </c>
      <c r="G5" s="6" t="s">
        <v>56</v>
      </c>
      <c r="H5" s="27">
        <v>58276576</v>
      </c>
      <c r="I5" s="3">
        <v>2</v>
      </c>
      <c r="J5" s="3">
        <v>7790</v>
      </c>
      <c r="K5" s="3">
        <f t="shared" si="0"/>
        <v>15580</v>
      </c>
      <c r="L5" s="3" t="s">
        <v>39</v>
      </c>
      <c r="M5" s="5" t="s">
        <v>58</v>
      </c>
    </row>
    <row r="6" spans="2:13" x14ac:dyDescent="0.4">
      <c r="B6" s="3" t="s">
        <v>28</v>
      </c>
      <c r="C6" s="4" t="s">
        <v>77</v>
      </c>
      <c r="D6" s="4" t="s">
        <v>59</v>
      </c>
      <c r="E6" s="4" t="s">
        <v>240</v>
      </c>
      <c r="F6" s="4" t="s">
        <v>281</v>
      </c>
      <c r="G6" s="4" t="s">
        <v>241</v>
      </c>
      <c r="H6" s="27">
        <v>34967055</v>
      </c>
      <c r="I6" s="3">
        <v>5</v>
      </c>
      <c r="J6" s="13">
        <v>1390</v>
      </c>
      <c r="K6" s="3">
        <f t="shared" si="0"/>
        <v>6950</v>
      </c>
      <c r="L6" s="4" t="s">
        <v>39</v>
      </c>
      <c r="M6" s="5" t="s">
        <v>242</v>
      </c>
    </row>
    <row r="7" spans="2:13" x14ac:dyDescent="0.4">
      <c r="B7" s="3" t="s">
        <v>28</v>
      </c>
      <c r="C7" s="4" t="s">
        <v>208</v>
      </c>
      <c r="D7" s="4" t="s">
        <v>188</v>
      </c>
      <c r="E7" s="4" t="s">
        <v>209</v>
      </c>
      <c r="F7" s="4" t="s">
        <v>282</v>
      </c>
      <c r="G7" s="4" t="s">
        <v>186</v>
      </c>
      <c r="H7" s="27">
        <v>41272273</v>
      </c>
      <c r="I7" s="3">
        <v>20</v>
      </c>
      <c r="J7" s="3">
        <v>379</v>
      </c>
      <c r="K7" s="3">
        <f t="shared" si="0"/>
        <v>7580</v>
      </c>
      <c r="L7" s="4" t="s">
        <v>39</v>
      </c>
      <c r="M7" s="5" t="s">
        <v>200</v>
      </c>
    </row>
    <row r="8" spans="2:13" x14ac:dyDescent="0.4">
      <c r="B8" s="3" t="s">
        <v>28</v>
      </c>
      <c r="C8" s="4" t="s">
        <v>208</v>
      </c>
      <c r="D8" s="4" t="s">
        <v>195</v>
      </c>
      <c r="E8" s="3"/>
      <c r="F8" s="4" t="s">
        <v>283</v>
      </c>
      <c r="G8" s="4" t="s">
        <v>197</v>
      </c>
      <c r="H8" s="27">
        <v>41223763</v>
      </c>
      <c r="I8" s="4">
        <v>1</v>
      </c>
      <c r="J8" s="13">
        <v>3890</v>
      </c>
      <c r="K8" s="3">
        <f t="shared" si="0"/>
        <v>3890</v>
      </c>
      <c r="L8" s="4" t="s">
        <v>39</v>
      </c>
      <c r="M8" s="5" t="s">
        <v>199</v>
      </c>
    </row>
    <row r="9" spans="2:13" x14ac:dyDescent="0.4">
      <c r="B9" s="3" t="s">
        <v>28</v>
      </c>
      <c r="C9" s="4" t="s">
        <v>223</v>
      </c>
      <c r="D9" s="4"/>
      <c r="E9" s="3" t="s">
        <v>225</v>
      </c>
      <c r="F9" s="4" t="s">
        <v>284</v>
      </c>
      <c r="G9" s="4" t="s">
        <v>227</v>
      </c>
      <c r="H9" s="27" t="s">
        <v>276</v>
      </c>
      <c r="I9" s="4">
        <v>2</v>
      </c>
      <c r="J9" s="13">
        <v>2990</v>
      </c>
      <c r="K9" s="3">
        <f t="shared" si="0"/>
        <v>5980</v>
      </c>
      <c r="L9" s="4" t="s">
        <v>39</v>
      </c>
      <c r="M9" s="5" t="s">
        <v>275</v>
      </c>
    </row>
    <row r="10" spans="2:13" x14ac:dyDescent="0.4">
      <c r="B10" s="3" t="s">
        <v>28</v>
      </c>
      <c r="C10" s="4" t="s">
        <v>222</v>
      </c>
      <c r="D10" s="4"/>
      <c r="E10" s="3" t="s">
        <v>229</v>
      </c>
      <c r="F10" s="4" t="s">
        <v>285</v>
      </c>
      <c r="G10" s="4" t="s">
        <v>230</v>
      </c>
      <c r="H10" s="28" t="s">
        <v>277</v>
      </c>
      <c r="I10" s="4">
        <v>3</v>
      </c>
      <c r="J10" s="13">
        <v>749</v>
      </c>
      <c r="K10" s="3">
        <f t="shared" si="0"/>
        <v>2247</v>
      </c>
      <c r="L10" s="4" t="s">
        <v>39</v>
      </c>
      <c r="M10" s="5" t="s">
        <v>232</v>
      </c>
    </row>
    <row r="11" spans="2:13" x14ac:dyDescent="0.4">
      <c r="B11" s="3" t="s">
        <v>103</v>
      </c>
      <c r="C11" s="4" t="s">
        <v>98</v>
      </c>
      <c r="D11" s="4" t="s">
        <v>59</v>
      </c>
      <c r="E11" s="3"/>
      <c r="F11" s="6" t="s">
        <v>286</v>
      </c>
      <c r="G11" s="3" t="s">
        <v>251</v>
      </c>
      <c r="H11" s="27" t="s">
        <v>278</v>
      </c>
      <c r="I11" s="3">
        <v>2</v>
      </c>
      <c r="J11" s="13">
        <v>1790</v>
      </c>
      <c r="K11" s="3">
        <f t="shared" si="0"/>
        <v>3580</v>
      </c>
      <c r="L11" s="3" t="s">
        <v>252</v>
      </c>
      <c r="M11" s="5" t="s">
        <v>253</v>
      </c>
    </row>
    <row r="12" spans="2:13" x14ac:dyDescent="0.4">
      <c r="B12" s="3"/>
      <c r="C12" s="3" t="s">
        <v>243</v>
      </c>
      <c r="D12" s="3"/>
      <c r="E12" s="3"/>
      <c r="F12" s="29" t="s">
        <v>287</v>
      </c>
      <c r="G12" s="3" t="s">
        <v>245</v>
      </c>
      <c r="H12" s="27" t="s">
        <v>279</v>
      </c>
      <c r="I12" s="3">
        <v>3</v>
      </c>
      <c r="J12" s="3">
        <v>99</v>
      </c>
      <c r="K12" s="3">
        <f t="shared" si="0"/>
        <v>297</v>
      </c>
      <c r="L12" s="3" t="s">
        <v>246</v>
      </c>
      <c r="M12" s="5" t="s">
        <v>247</v>
      </c>
    </row>
    <row r="15" spans="2:13" x14ac:dyDescent="0.4">
      <c r="K15">
        <f>SUM(K3:K12)</f>
        <v>50944</v>
      </c>
    </row>
  </sheetData>
  <phoneticPr fontId="1"/>
  <hyperlinks>
    <hyperlink ref="M3" r:id="rId1"/>
    <hyperlink ref="M5" r:id="rId2"/>
    <hyperlink ref="M6" r:id="rId3"/>
    <hyperlink ref="M4" r:id="rId4"/>
    <hyperlink ref="M7" r:id="rId5"/>
    <hyperlink ref="M8" r:id="rId6"/>
    <hyperlink ref="M9" r:id="rId7"/>
    <hyperlink ref="M10" r:id="rId8"/>
    <hyperlink ref="M11" r:id="rId9"/>
    <hyperlink ref="M12" r:id="rId10"/>
  </hyperlinks>
  <pageMargins left="0.7" right="0.7" top="0.75" bottom="0.75" header="0.3" footer="0.3"/>
  <ignoredErrors>
    <ignoredError sqref="H9:H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zoomScale="70" zoomScaleNormal="70" workbookViewId="0">
      <selection activeCell="J26" sqref="J26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58.375" customWidth="1"/>
    <col min="7" max="7" width="21.375" customWidth="1"/>
    <col min="8" max="8" width="21.5" hidden="1" customWidth="1"/>
    <col min="9" max="9" width="17.6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288</v>
      </c>
      <c r="H2" s="3" t="s">
        <v>47</v>
      </c>
      <c r="I2" s="4" t="s">
        <v>37</v>
      </c>
      <c r="J2" s="4" t="s">
        <v>40</v>
      </c>
      <c r="K2" s="4" t="s">
        <v>41</v>
      </c>
      <c r="L2" s="4" t="s">
        <v>81</v>
      </c>
      <c r="M2" s="4" t="s">
        <v>38</v>
      </c>
    </row>
    <row r="3" spans="2:13" x14ac:dyDescent="0.4">
      <c r="B3" s="21" t="s">
        <v>103</v>
      </c>
      <c r="C3" s="3" t="s">
        <v>109</v>
      </c>
      <c r="D3" s="3" t="s">
        <v>44</v>
      </c>
      <c r="E3" s="3"/>
      <c r="F3" s="6" t="s">
        <v>112</v>
      </c>
      <c r="G3" s="3" t="s">
        <v>113</v>
      </c>
      <c r="H3" s="3"/>
      <c r="I3" s="3">
        <v>2</v>
      </c>
      <c r="J3" s="3">
        <v>630</v>
      </c>
      <c r="K3" s="3">
        <f t="shared" ref="K3:K10" si="0">I3*J3</f>
        <v>1260</v>
      </c>
      <c r="L3" s="3" t="s">
        <v>80</v>
      </c>
      <c r="M3" s="5" t="s">
        <v>115</v>
      </c>
    </row>
    <row r="4" spans="2:13" x14ac:dyDescent="0.4">
      <c r="B4" s="3" t="s">
        <v>79</v>
      </c>
      <c r="C4" s="3" t="s">
        <v>76</v>
      </c>
      <c r="D4" s="3" t="s">
        <v>82</v>
      </c>
      <c r="E4" s="3"/>
      <c r="F4" s="3" t="s">
        <v>83</v>
      </c>
      <c r="G4" s="3" t="s">
        <v>84</v>
      </c>
      <c r="H4" s="3"/>
      <c r="I4" s="3">
        <v>2</v>
      </c>
      <c r="J4" s="3">
        <v>648</v>
      </c>
      <c r="K4" s="3">
        <f t="shared" si="0"/>
        <v>1296</v>
      </c>
      <c r="L4" s="3" t="s">
        <v>80</v>
      </c>
      <c r="M4" s="5" t="s">
        <v>85</v>
      </c>
    </row>
    <row r="5" spans="2:13" x14ac:dyDescent="0.4">
      <c r="B5" s="3" t="s">
        <v>79</v>
      </c>
      <c r="C5" s="3" t="s">
        <v>76</v>
      </c>
      <c r="D5" s="3" t="s">
        <v>86</v>
      </c>
      <c r="E5" s="3"/>
      <c r="F5" s="3" t="s">
        <v>88</v>
      </c>
      <c r="G5" s="3" t="s">
        <v>89</v>
      </c>
      <c r="H5" s="3"/>
      <c r="I5" s="3">
        <v>10</v>
      </c>
      <c r="J5" s="3">
        <v>80</v>
      </c>
      <c r="K5" s="3">
        <f t="shared" si="0"/>
        <v>800</v>
      </c>
      <c r="L5" s="3" t="s">
        <v>80</v>
      </c>
      <c r="M5" s="5" t="s">
        <v>87</v>
      </c>
    </row>
    <row r="6" spans="2:13" x14ac:dyDescent="0.4">
      <c r="B6" s="3" t="s">
        <v>79</v>
      </c>
      <c r="C6" s="3" t="s">
        <v>76</v>
      </c>
      <c r="D6" s="3" t="s">
        <v>86</v>
      </c>
      <c r="E6" s="3"/>
      <c r="F6" s="3" t="s">
        <v>88</v>
      </c>
      <c r="G6" s="3" t="s">
        <v>91</v>
      </c>
      <c r="H6" s="3"/>
      <c r="I6" s="3">
        <v>10</v>
      </c>
      <c r="J6" s="3">
        <v>60</v>
      </c>
      <c r="K6" s="3">
        <f t="shared" si="0"/>
        <v>600</v>
      </c>
      <c r="L6" s="3" t="s">
        <v>80</v>
      </c>
      <c r="M6" s="5" t="s">
        <v>92</v>
      </c>
    </row>
    <row r="7" spans="2:13" x14ac:dyDescent="0.4">
      <c r="B7" s="3" t="s">
        <v>79</v>
      </c>
      <c r="C7" s="3" t="s">
        <v>76</v>
      </c>
      <c r="D7" s="3" t="s">
        <v>93</v>
      </c>
      <c r="E7" s="3"/>
      <c r="F7" s="3" t="s">
        <v>95</v>
      </c>
      <c r="G7" s="3" t="s">
        <v>94</v>
      </c>
      <c r="H7" s="3"/>
      <c r="I7" s="3">
        <v>1</v>
      </c>
      <c r="J7" s="3">
        <v>715</v>
      </c>
      <c r="K7" s="3">
        <f t="shared" si="0"/>
        <v>715</v>
      </c>
      <c r="L7" s="3" t="s">
        <v>80</v>
      </c>
      <c r="M7" s="5" t="s">
        <v>97</v>
      </c>
    </row>
    <row r="8" spans="2:13" x14ac:dyDescent="0.4">
      <c r="B8" s="3"/>
      <c r="C8" s="3"/>
      <c r="D8" s="3" t="s">
        <v>124</v>
      </c>
      <c r="E8" s="3"/>
      <c r="F8" s="3" t="s">
        <v>125</v>
      </c>
      <c r="G8" s="3" t="s">
        <v>126</v>
      </c>
      <c r="H8" s="3"/>
      <c r="I8" s="3">
        <v>1</v>
      </c>
      <c r="J8" s="13">
        <v>1282</v>
      </c>
      <c r="K8" s="3">
        <f t="shared" si="0"/>
        <v>1282</v>
      </c>
      <c r="L8" s="3" t="s">
        <v>80</v>
      </c>
      <c r="M8" s="5" t="s">
        <v>128</v>
      </c>
    </row>
    <row r="9" spans="2:13" x14ac:dyDescent="0.4">
      <c r="B9" s="3"/>
      <c r="C9" s="3" t="s">
        <v>165</v>
      </c>
      <c r="D9" s="3"/>
      <c r="E9" s="3"/>
      <c r="F9" s="3" t="s">
        <v>166</v>
      </c>
      <c r="G9" s="3" t="s">
        <v>167</v>
      </c>
      <c r="H9" s="3"/>
      <c r="I9" s="3">
        <v>2</v>
      </c>
      <c r="J9" s="13">
        <v>3989</v>
      </c>
      <c r="K9" s="3">
        <f t="shared" si="0"/>
        <v>7978</v>
      </c>
      <c r="L9" s="3" t="s">
        <v>80</v>
      </c>
      <c r="M9" s="5" t="s">
        <v>168</v>
      </c>
    </row>
    <row r="10" spans="2:13" x14ac:dyDescent="0.4">
      <c r="B10" s="3"/>
      <c r="C10" s="3"/>
      <c r="D10" s="3"/>
      <c r="E10" s="3"/>
      <c r="F10" s="3" t="s">
        <v>259</v>
      </c>
      <c r="G10" s="3" t="s">
        <v>260</v>
      </c>
      <c r="H10" s="3"/>
      <c r="I10" s="3">
        <v>20</v>
      </c>
      <c r="J10" s="3">
        <v>799</v>
      </c>
      <c r="K10" s="3">
        <f t="shared" si="0"/>
        <v>15980</v>
      </c>
      <c r="L10" s="3"/>
      <c r="M10" s="5" t="s">
        <v>261</v>
      </c>
    </row>
    <row r="11" spans="2:13" x14ac:dyDescent="0.4">
      <c r="B11" s="3"/>
      <c r="C11" s="3"/>
      <c r="D11" s="3"/>
      <c r="E11" s="3"/>
      <c r="F11" s="3" t="s">
        <v>259</v>
      </c>
      <c r="G11" s="3" t="s">
        <v>262</v>
      </c>
      <c r="H11" s="3"/>
      <c r="I11" s="3">
        <v>12</v>
      </c>
      <c r="J11" s="3">
        <v>820</v>
      </c>
      <c r="K11" s="3">
        <f t="shared" ref="K11:K13" si="1">I11*J11</f>
        <v>9840</v>
      </c>
      <c r="L11" s="3"/>
      <c r="M11" s="5" t="s">
        <v>263</v>
      </c>
    </row>
    <row r="12" spans="2:13" x14ac:dyDescent="0.4">
      <c r="B12" s="3"/>
      <c r="C12" s="3"/>
      <c r="D12" s="3"/>
      <c r="E12" s="3"/>
      <c r="F12" s="3" t="s">
        <v>259</v>
      </c>
      <c r="G12" s="3" t="s">
        <v>291</v>
      </c>
      <c r="H12" s="3"/>
      <c r="I12" s="3">
        <v>10</v>
      </c>
      <c r="J12" s="3">
        <v>820</v>
      </c>
      <c r="K12" s="3">
        <f t="shared" si="1"/>
        <v>8200</v>
      </c>
      <c r="L12" s="3"/>
      <c r="M12" s="5" t="s">
        <v>289</v>
      </c>
    </row>
    <row r="13" spans="2:13" x14ac:dyDescent="0.4">
      <c r="B13" s="3"/>
      <c r="C13" s="3"/>
      <c r="D13" s="3"/>
      <c r="E13" s="3"/>
      <c r="F13" s="3" t="s">
        <v>264</v>
      </c>
      <c r="G13" s="3" t="s">
        <v>265</v>
      </c>
      <c r="H13" s="3"/>
      <c r="I13" s="3">
        <v>20</v>
      </c>
      <c r="J13" s="3">
        <v>65</v>
      </c>
      <c r="K13" s="3">
        <f t="shared" si="1"/>
        <v>1300</v>
      </c>
      <c r="L13" s="3"/>
      <c r="M13" s="5" t="s">
        <v>290</v>
      </c>
    </row>
    <row r="15" spans="2:13" x14ac:dyDescent="0.4">
      <c r="K15">
        <f>SUM(K3:K13)</f>
        <v>49251</v>
      </c>
    </row>
  </sheetData>
  <phoneticPr fontId="1"/>
  <hyperlinks>
    <hyperlink ref="M3" r:id="rId1"/>
    <hyperlink ref="M4" r:id="rId2"/>
    <hyperlink ref="M5" r:id="rId3"/>
    <hyperlink ref="M6" r:id="rId4"/>
    <hyperlink ref="M7" r:id="rId5"/>
    <hyperlink ref="M8" r:id="rId6"/>
    <hyperlink ref="M9" r:id="rId7"/>
    <hyperlink ref="M10" r:id="rId8"/>
    <hyperlink ref="M11" r:id="rId9"/>
    <hyperlink ref="M13" r:id="rId10"/>
    <hyperlink ref="M12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M6" sqref="M6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58.375" customWidth="1"/>
    <col min="7" max="7" width="21.375" customWidth="1"/>
    <col min="8" max="8" width="21.5" customWidth="1"/>
    <col min="9" max="9" width="17.625" customWidth="1"/>
    <col min="10" max="10" width="15.125" customWidth="1"/>
    <col min="11" max="11" width="13.75" customWidth="1"/>
    <col min="12" max="12" width="16.5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293</v>
      </c>
      <c r="H2" s="3" t="s">
        <v>294</v>
      </c>
      <c r="I2" s="4" t="s">
        <v>37</v>
      </c>
      <c r="J2" s="4" t="s">
        <v>40</v>
      </c>
      <c r="K2" s="4" t="s">
        <v>41</v>
      </c>
      <c r="L2" s="4" t="s">
        <v>81</v>
      </c>
      <c r="M2" s="4" t="s">
        <v>38</v>
      </c>
    </row>
    <row r="3" spans="2:13" x14ac:dyDescent="0.4">
      <c r="B3" s="3" t="s">
        <v>28</v>
      </c>
      <c r="C3" s="4" t="s">
        <v>207</v>
      </c>
      <c r="D3" s="3" t="s">
        <v>42</v>
      </c>
      <c r="E3" s="4" t="s">
        <v>213</v>
      </c>
      <c r="F3" s="4" t="s">
        <v>214</v>
      </c>
      <c r="G3" s="3" t="s">
        <v>215</v>
      </c>
      <c r="H3" s="3" t="s">
        <v>295</v>
      </c>
      <c r="I3" s="3">
        <v>20</v>
      </c>
      <c r="J3" s="30">
        <v>30.9</v>
      </c>
      <c r="K3" s="3">
        <f>I3*J3</f>
        <v>618</v>
      </c>
      <c r="L3" s="4" t="s">
        <v>110</v>
      </c>
      <c r="M3" s="5" t="s">
        <v>216</v>
      </c>
    </row>
    <row r="4" spans="2:13" x14ac:dyDescent="0.4">
      <c r="B4" s="3" t="s">
        <v>28</v>
      </c>
      <c r="C4" s="4" t="s">
        <v>207</v>
      </c>
      <c r="D4" s="3" t="s">
        <v>182</v>
      </c>
      <c r="E4" s="4" t="s">
        <v>217</v>
      </c>
      <c r="F4" s="4" t="s">
        <v>218</v>
      </c>
      <c r="G4" s="3" t="s">
        <v>219</v>
      </c>
      <c r="H4" s="3" t="s">
        <v>296</v>
      </c>
      <c r="I4" s="3">
        <v>100</v>
      </c>
      <c r="J4" s="31">
        <v>3.61</v>
      </c>
      <c r="K4" s="3">
        <f>I4*J4</f>
        <v>361</v>
      </c>
      <c r="L4" s="4" t="s">
        <v>110</v>
      </c>
      <c r="M4" s="5" t="s">
        <v>221</v>
      </c>
    </row>
    <row r="5" spans="2:13" x14ac:dyDescent="0.4">
      <c r="B5" s="3" t="s">
        <v>28</v>
      </c>
      <c r="C5" s="4" t="s">
        <v>208</v>
      </c>
      <c r="D5" s="4" t="s">
        <v>189</v>
      </c>
      <c r="E5" s="7" t="s">
        <v>190</v>
      </c>
      <c r="F5" s="32" t="s">
        <v>191</v>
      </c>
      <c r="G5" s="6" t="s">
        <v>192</v>
      </c>
      <c r="H5" s="3"/>
      <c r="I5" s="4">
        <v>6</v>
      </c>
      <c r="J5" s="30">
        <v>344</v>
      </c>
      <c r="K5" s="3">
        <f>I5*J5</f>
        <v>2064</v>
      </c>
      <c r="L5" s="4" t="s">
        <v>110</v>
      </c>
      <c r="M5" s="5" t="s">
        <v>194</v>
      </c>
    </row>
    <row r="6" spans="2:13" x14ac:dyDescent="0.4">
      <c r="B6" s="21" t="s">
        <v>103</v>
      </c>
      <c r="C6" s="3" t="s">
        <v>109</v>
      </c>
      <c r="D6" s="3" t="s">
        <v>42</v>
      </c>
      <c r="E6" s="6" t="s">
        <v>104</v>
      </c>
      <c r="F6" s="6" t="s">
        <v>107</v>
      </c>
      <c r="G6" s="3" t="s">
        <v>108</v>
      </c>
      <c r="H6" s="3" t="s">
        <v>297</v>
      </c>
      <c r="I6" s="3">
        <v>50</v>
      </c>
      <c r="J6" s="30">
        <v>7.8</v>
      </c>
      <c r="K6" s="3">
        <f>I6*J6</f>
        <v>390</v>
      </c>
      <c r="L6" s="3" t="s">
        <v>110</v>
      </c>
      <c r="M6" s="3" t="s">
        <v>292</v>
      </c>
    </row>
    <row r="7" spans="2:13" x14ac:dyDescent="0.4">
      <c r="M7" s="1"/>
    </row>
    <row r="8" spans="2:13" x14ac:dyDescent="0.4">
      <c r="K8">
        <f>SUM(K3:K6)</f>
        <v>3433</v>
      </c>
      <c r="M8" s="1"/>
    </row>
    <row r="9" spans="2:13" x14ac:dyDescent="0.4">
      <c r="M9" s="1"/>
    </row>
    <row r="10" spans="2:13" x14ac:dyDescent="0.4">
      <c r="M10" s="1"/>
    </row>
  </sheetData>
  <phoneticPr fontId="1"/>
  <hyperlinks>
    <hyperlink ref="M5" r:id="rId1"/>
    <hyperlink ref="M3" r:id="rId2"/>
    <hyperlink ref="M4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H17" sqref="H17:H18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122.5" customWidth="1"/>
    <col min="7" max="7" width="21.375" hidden="1" customWidth="1"/>
    <col min="8" max="8" width="21.5" customWidth="1"/>
    <col min="9" max="9" width="10.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300</v>
      </c>
      <c r="I2" s="4" t="s">
        <v>37</v>
      </c>
      <c r="J2" s="4" t="s">
        <v>271</v>
      </c>
      <c r="K2" s="4" t="s">
        <v>272</v>
      </c>
      <c r="L2" s="4" t="s">
        <v>81</v>
      </c>
      <c r="M2" s="4" t="s">
        <v>38</v>
      </c>
    </row>
    <row r="3" spans="2:13" x14ac:dyDescent="0.4">
      <c r="B3" s="3" t="s">
        <v>28</v>
      </c>
      <c r="C3" s="4" t="s">
        <v>78</v>
      </c>
      <c r="D3" s="4" t="s">
        <v>59</v>
      </c>
      <c r="E3" s="4" t="s">
        <v>123</v>
      </c>
      <c r="F3" s="4" t="s">
        <v>298</v>
      </c>
      <c r="G3" s="3"/>
      <c r="H3" s="3" t="s">
        <v>133</v>
      </c>
      <c r="I3" s="3">
        <v>1</v>
      </c>
      <c r="J3" s="14">
        <v>1999</v>
      </c>
      <c r="K3" s="3">
        <f>I3*J3</f>
        <v>1999</v>
      </c>
      <c r="L3" s="4" t="s">
        <v>100</v>
      </c>
      <c r="M3" s="1" t="s">
        <v>299</v>
      </c>
    </row>
    <row r="4" spans="2:13" x14ac:dyDescent="0.4">
      <c r="B4" s="3" t="s">
        <v>79</v>
      </c>
      <c r="C4" s="3" t="s">
        <v>121</v>
      </c>
      <c r="D4" s="3" t="s">
        <v>116</v>
      </c>
      <c r="E4" s="3"/>
      <c r="F4" s="3" t="s">
        <v>119</v>
      </c>
      <c r="H4" s="3" t="s">
        <v>120</v>
      </c>
      <c r="I4" s="3">
        <v>3</v>
      </c>
      <c r="J4" s="13">
        <v>1758</v>
      </c>
      <c r="K4" s="3">
        <f>I4*J4</f>
        <v>5274</v>
      </c>
      <c r="L4" s="3" t="s">
        <v>100</v>
      </c>
      <c r="M4" s="5" t="s">
        <v>301</v>
      </c>
    </row>
    <row r="5" spans="2:13" x14ac:dyDescent="0.4">
      <c r="B5" s="3"/>
      <c r="C5" s="3" t="s">
        <v>171</v>
      </c>
      <c r="D5" s="3" t="s">
        <v>171</v>
      </c>
      <c r="E5" s="33" t="s">
        <v>173</v>
      </c>
      <c r="F5" s="3" t="s">
        <v>248</v>
      </c>
      <c r="G5" s="3"/>
      <c r="H5" s="3" t="s">
        <v>174</v>
      </c>
      <c r="I5" s="3">
        <v>1</v>
      </c>
      <c r="J5" s="13">
        <v>70404</v>
      </c>
      <c r="K5" s="3">
        <f>I5*J5</f>
        <v>70404</v>
      </c>
      <c r="L5" s="3" t="s">
        <v>100</v>
      </c>
      <c r="M5" s="5" t="s">
        <v>302</v>
      </c>
    </row>
    <row r="6" spans="2:13" ht="18" customHeight="1" x14ac:dyDescent="0.4">
      <c r="B6" s="3"/>
      <c r="C6" s="3"/>
      <c r="D6" s="4" t="s">
        <v>254</v>
      </c>
      <c r="E6" s="3"/>
      <c r="F6" s="4" t="s">
        <v>255</v>
      </c>
      <c r="G6" s="3"/>
      <c r="H6" s="3" t="s">
        <v>256</v>
      </c>
      <c r="I6" s="4">
        <v>3</v>
      </c>
      <c r="J6" s="34">
        <v>699</v>
      </c>
      <c r="K6" s="4">
        <f>I6*J6</f>
        <v>2097</v>
      </c>
      <c r="L6" s="4" t="s">
        <v>257</v>
      </c>
      <c r="M6" s="3" t="s">
        <v>258</v>
      </c>
    </row>
    <row r="7" spans="2:13" x14ac:dyDescent="0.4">
      <c r="B7" s="3"/>
      <c r="C7" s="3"/>
      <c r="D7" s="4" t="s">
        <v>266</v>
      </c>
      <c r="E7" s="3"/>
      <c r="F7" s="3" t="s">
        <v>267</v>
      </c>
      <c r="G7" s="3"/>
      <c r="H7" s="3" t="s">
        <v>268</v>
      </c>
      <c r="I7" s="4">
        <v>2</v>
      </c>
      <c r="J7" s="13">
        <v>4639</v>
      </c>
      <c r="K7" s="4">
        <f>I7*J7</f>
        <v>9278</v>
      </c>
      <c r="L7" s="4" t="s">
        <v>257</v>
      </c>
      <c r="M7" s="3" t="s">
        <v>269</v>
      </c>
    </row>
    <row r="8" spans="2:13" x14ac:dyDescent="0.4">
      <c r="M8" s="1"/>
    </row>
    <row r="9" spans="2:13" x14ac:dyDescent="0.4">
      <c r="K9">
        <f>SUM(K3:K7)</f>
        <v>89052</v>
      </c>
    </row>
    <row r="10" spans="2:13" x14ac:dyDescent="0.4">
      <c r="M10" s="1"/>
    </row>
    <row r="11" spans="2:13" x14ac:dyDescent="0.4">
      <c r="M11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M3" sqref="M3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58.375" customWidth="1"/>
    <col min="7" max="7" width="21.375" customWidth="1"/>
    <col min="8" max="8" width="21.5" customWidth="1"/>
    <col min="9" max="9" width="17.6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303</v>
      </c>
      <c r="I2" s="4" t="s">
        <v>37</v>
      </c>
      <c r="J2" s="4" t="s">
        <v>271</v>
      </c>
      <c r="K2" s="4" t="s">
        <v>272</v>
      </c>
      <c r="L2" s="4" t="s">
        <v>81</v>
      </c>
      <c r="M2" s="4" t="s">
        <v>38</v>
      </c>
    </row>
    <row r="3" spans="2:13" x14ac:dyDescent="0.4">
      <c r="B3" s="4" t="s">
        <v>103</v>
      </c>
      <c r="C3" s="4" t="s">
        <v>0</v>
      </c>
      <c r="D3" s="4"/>
      <c r="E3" s="4" t="s">
        <v>161</v>
      </c>
      <c r="F3" s="4" t="s">
        <v>162</v>
      </c>
      <c r="G3" s="3" t="s">
        <v>163</v>
      </c>
      <c r="H3" s="20">
        <v>8809052931605</v>
      </c>
      <c r="I3" s="3">
        <v>4</v>
      </c>
      <c r="J3" s="13">
        <v>308000</v>
      </c>
      <c r="K3" s="3">
        <f>I3*J3</f>
        <v>1232000</v>
      </c>
      <c r="L3" s="4" t="s">
        <v>273</v>
      </c>
      <c r="M3" s="5" t="s">
        <v>159</v>
      </c>
    </row>
    <row r="4" spans="2:13" x14ac:dyDescent="0.4">
      <c r="B4" s="4" t="s">
        <v>103</v>
      </c>
      <c r="C4" s="4" t="s">
        <v>156</v>
      </c>
      <c r="D4" s="4"/>
      <c r="E4" s="4" t="s">
        <v>157</v>
      </c>
      <c r="F4" s="4" t="s">
        <v>158</v>
      </c>
      <c r="G4" s="3" t="s">
        <v>203</v>
      </c>
      <c r="H4" s="20">
        <v>8809052930103</v>
      </c>
      <c r="I4" s="3">
        <v>2</v>
      </c>
      <c r="J4" s="13">
        <v>5500</v>
      </c>
      <c r="K4" s="3">
        <f>I4*J4</f>
        <v>11000</v>
      </c>
      <c r="L4" s="4" t="s">
        <v>201</v>
      </c>
      <c r="M4" s="5" t="s">
        <v>202</v>
      </c>
    </row>
    <row r="5" spans="2:13" x14ac:dyDescent="0.4">
      <c r="M5" s="1"/>
    </row>
    <row r="6" spans="2:13" x14ac:dyDescent="0.4">
      <c r="K6">
        <f>SUM(K3:K4)</f>
        <v>1243000</v>
      </c>
      <c r="M6" s="1"/>
    </row>
    <row r="7" spans="2:13" x14ac:dyDescent="0.4">
      <c r="M7" s="1"/>
    </row>
    <row r="8" spans="2:13" x14ac:dyDescent="0.4">
      <c r="M8" s="1"/>
    </row>
  </sheetData>
  <phoneticPr fontId="1"/>
  <hyperlinks>
    <hyperlink ref="M3" r:id="rId1"/>
    <hyperlink ref="M4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J15" sqref="J15"/>
    </sheetView>
  </sheetViews>
  <sheetFormatPr defaultRowHeight="18.75" x14ac:dyDescent="0.4"/>
  <cols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58.375" customWidth="1"/>
    <col min="7" max="7" width="21.375" customWidth="1"/>
    <col min="8" max="8" width="21.5" hidden="1" customWidth="1"/>
    <col min="9" max="9" width="17.6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305</v>
      </c>
      <c r="H2" s="3" t="s">
        <v>47</v>
      </c>
      <c r="I2" s="4" t="s">
        <v>37</v>
      </c>
      <c r="J2" s="4" t="s">
        <v>40</v>
      </c>
      <c r="K2" s="4" t="s">
        <v>41</v>
      </c>
      <c r="L2" s="4" t="s">
        <v>81</v>
      </c>
      <c r="M2" s="4" t="s">
        <v>38</v>
      </c>
    </row>
    <row r="3" spans="2:13" ht="112.5" x14ac:dyDescent="0.4">
      <c r="B3" s="3" t="s">
        <v>28</v>
      </c>
      <c r="C3" s="3" t="s">
        <v>0</v>
      </c>
      <c r="D3" s="3"/>
      <c r="E3" s="3"/>
      <c r="F3" s="6" t="s">
        <v>152</v>
      </c>
      <c r="G3" s="3">
        <v>309293</v>
      </c>
      <c r="I3" s="4">
        <v>2</v>
      </c>
      <c r="J3" s="16">
        <v>117000</v>
      </c>
      <c r="K3" s="3">
        <f>I3*J3</f>
        <v>234000</v>
      </c>
      <c r="L3" s="4" t="s">
        <v>150</v>
      </c>
      <c r="M3" s="11" t="s">
        <v>151</v>
      </c>
    </row>
    <row r="4" spans="2:13" x14ac:dyDescent="0.4">
      <c r="B4" s="3" t="s">
        <v>28</v>
      </c>
      <c r="C4" s="3" t="s">
        <v>143</v>
      </c>
      <c r="D4" s="3"/>
      <c r="E4" s="3" t="s">
        <v>144</v>
      </c>
      <c r="F4" s="3" t="s">
        <v>148</v>
      </c>
      <c r="G4" s="3">
        <v>520886</v>
      </c>
      <c r="H4" s="3"/>
      <c r="I4" s="4">
        <v>2</v>
      </c>
      <c r="J4" s="4">
        <v>80000</v>
      </c>
      <c r="K4" s="3">
        <f>I4*J4</f>
        <v>160000</v>
      </c>
      <c r="L4" s="4" t="s">
        <v>150</v>
      </c>
      <c r="M4" s="11" t="s">
        <v>304</v>
      </c>
    </row>
    <row r="5" spans="2:13" x14ac:dyDescent="0.4">
      <c r="M5" s="1"/>
    </row>
    <row r="6" spans="2:13" x14ac:dyDescent="0.4">
      <c r="K6">
        <f>SUM(K3:K4)</f>
        <v>394000</v>
      </c>
      <c r="M6" s="1"/>
    </row>
    <row r="7" spans="2:13" x14ac:dyDescent="0.4">
      <c r="M7" s="1"/>
    </row>
    <row r="8" spans="2:13" x14ac:dyDescent="0.4">
      <c r="M8" s="1"/>
    </row>
  </sheetData>
  <phoneticPr fontId="1"/>
  <hyperlinks>
    <hyperlink ref="M4" r:id="rId1"/>
    <hyperlink ref="M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K7" sqref="K7"/>
    </sheetView>
  </sheetViews>
  <sheetFormatPr defaultRowHeight="18.75" x14ac:dyDescent="0.4"/>
  <cols>
    <col min="1" max="1" width="9" customWidth="1"/>
    <col min="2" max="2" width="16.375" hidden="1" customWidth="1"/>
    <col min="3" max="3" width="20.625" hidden="1" customWidth="1"/>
    <col min="4" max="4" width="18.875" hidden="1" customWidth="1"/>
    <col min="5" max="5" width="19.25" hidden="1" customWidth="1"/>
    <col min="6" max="6" width="31.25" customWidth="1"/>
    <col min="7" max="7" width="21.375" hidden="1" customWidth="1"/>
    <col min="8" max="8" width="15.75" customWidth="1"/>
    <col min="9" max="9" width="17.625" customWidth="1"/>
    <col min="10" max="10" width="15.125" customWidth="1"/>
    <col min="11" max="11" width="13.75" customWidth="1"/>
    <col min="12" max="12" width="16.5" hidden="1" customWidth="1"/>
  </cols>
  <sheetData>
    <row r="2" spans="2:13" x14ac:dyDescent="0.4">
      <c r="B2" s="2" t="s">
        <v>29</v>
      </c>
      <c r="C2" s="3" t="s">
        <v>30</v>
      </c>
      <c r="D2" s="3" t="s">
        <v>31</v>
      </c>
      <c r="E2" s="3" t="s">
        <v>63</v>
      </c>
      <c r="F2" s="3" t="s">
        <v>49</v>
      </c>
      <c r="G2" s="3" t="s">
        <v>46</v>
      </c>
      <c r="H2" s="3" t="s">
        <v>306</v>
      </c>
      <c r="I2" s="4" t="s">
        <v>37</v>
      </c>
      <c r="J2" s="4" t="s">
        <v>271</v>
      </c>
      <c r="K2" s="4" t="s">
        <v>272</v>
      </c>
      <c r="L2" s="4" t="s">
        <v>81</v>
      </c>
      <c r="M2" s="4" t="s">
        <v>38</v>
      </c>
    </row>
    <row r="3" spans="2:13" x14ac:dyDescent="0.4">
      <c r="B3" s="4" t="s">
        <v>103</v>
      </c>
      <c r="C3" s="4" t="s">
        <v>101</v>
      </c>
      <c r="D3" s="4" t="s">
        <v>42</v>
      </c>
      <c r="E3" s="3"/>
      <c r="F3" s="6" t="s">
        <v>139</v>
      </c>
      <c r="G3" s="3"/>
      <c r="H3" s="15">
        <v>4582221094120</v>
      </c>
      <c r="I3" s="3">
        <v>5</v>
      </c>
      <c r="J3" s="13">
        <v>759</v>
      </c>
      <c r="K3" s="3">
        <f>I3*J3</f>
        <v>3795</v>
      </c>
      <c r="L3" s="3" t="s">
        <v>137</v>
      </c>
      <c r="M3" s="5" t="s">
        <v>141</v>
      </c>
    </row>
    <row r="4" spans="2:13" x14ac:dyDescent="0.4">
      <c r="B4" s="4" t="s">
        <v>103</v>
      </c>
      <c r="C4" s="4" t="s">
        <v>101</v>
      </c>
      <c r="D4" s="4" t="s">
        <v>44</v>
      </c>
      <c r="E4" s="3"/>
      <c r="F4" s="6" t="s">
        <v>138</v>
      </c>
      <c r="G4" s="3"/>
      <c r="H4" s="15">
        <v>4582221094106</v>
      </c>
      <c r="I4" s="3">
        <v>5</v>
      </c>
      <c r="J4" s="13">
        <v>550</v>
      </c>
      <c r="K4" s="3">
        <f>I4*J4</f>
        <v>2750</v>
      </c>
      <c r="L4" s="3" t="s">
        <v>137</v>
      </c>
      <c r="M4" s="5" t="s">
        <v>136</v>
      </c>
    </row>
    <row r="5" spans="2:13" x14ac:dyDescent="0.4">
      <c r="M5" s="1"/>
    </row>
    <row r="6" spans="2:13" x14ac:dyDescent="0.4">
      <c r="K6">
        <f>SUM(K3:K4)</f>
        <v>6545</v>
      </c>
      <c r="M6" s="1"/>
    </row>
    <row r="7" spans="2:13" x14ac:dyDescent="0.4">
      <c r="M7" s="1"/>
    </row>
    <row r="8" spans="2:13" x14ac:dyDescent="0.4">
      <c r="M8" s="1"/>
    </row>
  </sheetData>
  <phoneticPr fontId="1"/>
  <hyperlinks>
    <hyperlink ref="M4" r:id="rId1"/>
    <hyperlink ref="M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アークテクチャ記述</vt:lpstr>
      <vt:lpstr>物品リスト</vt:lpstr>
      <vt:lpstr>モノタロウ</vt:lpstr>
      <vt:lpstr>ミスミ</vt:lpstr>
      <vt:lpstr>RS</vt:lpstr>
      <vt:lpstr>Amazon</vt:lpstr>
      <vt:lpstr>ロボティズeショップ</vt:lpstr>
      <vt:lpstr>maxon</vt:lpstr>
      <vt:lpstr>アールティ</vt:lpstr>
      <vt:lpstr>パソコン工房</vt:lpstr>
      <vt:lpstr>SWITCHSCIENCE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2021-07-19T11:10:12Z</dcterms:created>
  <dcterms:modified xsi:type="dcterms:W3CDTF">2023-01-10T13:09:59Z</dcterms:modified>
</cp:coreProperties>
</file>