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Volumes/Work_disk/Recent work/Article/文章7-海北增温平台-土壤呼吸-NG/正文/V4.0/补充meta/data/github上传/"/>
    </mc:Choice>
  </mc:AlternateContent>
  <xr:revisionPtr revIDLastSave="0" documentId="13_ncr:1_{8D4EC204-CEC0-7E41-8A47-A499951E12D6}" xr6:coauthVersionLast="47" xr6:coauthVersionMax="47" xr10:uidLastSave="{00000000-0000-0000-0000-000000000000}"/>
  <bookViews>
    <workbookView xWindow="860" yWindow="500" windowWidth="40100" windowHeight="22540" xr2:uid="{00000000-000D-0000-FFFF-FFFF00000000}"/>
  </bookViews>
  <sheets>
    <sheet name="Data" sheetId="6" r:id="rId1"/>
    <sheet name="DataSources" sheetId="20" r:id="rId2"/>
    <sheet name="Abbreviation" sheetId="19" r:id="rId3"/>
  </sheets>
  <definedNames>
    <definedName name="_xlnm._FilterDatabase" localSheetId="0" hidden="1">Data!$A$2:$AF$232</definedName>
    <definedName name="_xlnm._FilterDatabase" localSheetId="1" hidden="1">DataSources!$A$1:$C$70</definedName>
    <definedName name="OLE_LINK20" localSheetId="2">Abbreviation!$F$4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2" i="6" l="1"/>
  <c r="P232" i="6"/>
  <c r="J232" i="6"/>
  <c r="S231" i="6"/>
  <c r="P231" i="6"/>
  <c r="S230" i="6"/>
  <c r="P230" i="6"/>
  <c r="AE229" i="6"/>
  <c r="AB229" i="6"/>
  <c r="Y229" i="6"/>
  <c r="V229" i="6"/>
  <c r="S229" i="6"/>
  <c r="P229" i="6"/>
  <c r="AE228" i="6"/>
  <c r="AB228" i="6"/>
  <c r="Y228" i="6"/>
  <c r="V228" i="6"/>
  <c r="S228" i="6"/>
  <c r="P228" i="6"/>
  <c r="AE227" i="6"/>
  <c r="AB227" i="6"/>
  <c r="Y227" i="6"/>
  <c r="V227" i="6"/>
  <c r="S227" i="6"/>
  <c r="P227" i="6"/>
  <c r="AE226" i="6"/>
  <c r="AB226" i="6"/>
  <c r="Y226" i="6"/>
  <c r="V226" i="6"/>
  <c r="S226" i="6"/>
  <c r="P226" i="6"/>
  <c r="S225" i="6"/>
  <c r="P225" i="6"/>
  <c r="S224" i="6"/>
  <c r="P224" i="6"/>
  <c r="S223" i="6"/>
  <c r="P223" i="6"/>
  <c r="S222" i="6"/>
  <c r="P222" i="6"/>
  <c r="S221" i="6"/>
  <c r="P221" i="6"/>
  <c r="S220" i="6"/>
  <c r="P220" i="6"/>
  <c r="S219" i="6"/>
  <c r="P219" i="6"/>
  <c r="S218" i="6"/>
  <c r="P218" i="6"/>
  <c r="S217" i="6"/>
  <c r="P217" i="6"/>
  <c r="S216" i="6"/>
  <c r="P216" i="6"/>
  <c r="S215" i="6"/>
  <c r="P215" i="6"/>
  <c r="S214" i="6"/>
  <c r="P214" i="6"/>
  <c r="S213" i="6"/>
  <c r="P213" i="6"/>
  <c r="AD191" i="6"/>
  <c r="AE191" i="6" s="1"/>
  <c r="AA191" i="6"/>
  <c r="AB191" i="6" s="1"/>
  <c r="S190" i="6"/>
  <c r="P190" i="6"/>
  <c r="S189" i="6"/>
  <c r="P189" i="6"/>
  <c r="AD185" i="6"/>
  <c r="AE185" i="6" s="1"/>
  <c r="AA185" i="6"/>
  <c r="AB185" i="6" s="1"/>
  <c r="AD184" i="6"/>
  <c r="AA184" i="6"/>
  <c r="AB184" i="6" s="1"/>
  <c r="S181" i="6"/>
  <c r="P181" i="6"/>
  <c r="S180" i="6"/>
  <c r="P180" i="6"/>
  <c r="S179" i="6"/>
  <c r="P179" i="6"/>
  <c r="AE171" i="6"/>
  <c r="AB171" i="6"/>
  <c r="Y171" i="6"/>
  <c r="V171" i="6"/>
  <c r="S171" i="6"/>
  <c r="P171" i="6"/>
  <c r="S169" i="6"/>
  <c r="P169" i="6"/>
  <c r="S168" i="6"/>
  <c r="P168" i="6"/>
  <c r="AE166" i="6"/>
  <c r="AB166" i="6"/>
  <c r="Y166" i="6"/>
  <c r="V166" i="6"/>
  <c r="S166" i="6"/>
  <c r="P166" i="6"/>
  <c r="AE165" i="6"/>
  <c r="AB165" i="6"/>
  <c r="Y165" i="6"/>
  <c r="V165" i="6"/>
  <c r="S165" i="6"/>
  <c r="P165" i="6"/>
  <c r="AD164" i="6"/>
  <c r="AA164" i="6"/>
  <c r="AB164" i="6" s="1"/>
  <c r="Y164" i="6"/>
  <c r="V164" i="6"/>
  <c r="S164" i="6"/>
  <c r="P164" i="6"/>
  <c r="AD163" i="6"/>
  <c r="AE163" i="6" s="1"/>
  <c r="AA163" i="6"/>
  <c r="AB163" i="6" s="1"/>
  <c r="Y163" i="6"/>
  <c r="V163" i="6"/>
  <c r="S163" i="6"/>
  <c r="P163" i="6"/>
  <c r="AD162" i="6"/>
  <c r="AE162" i="6" s="1"/>
  <c r="AA162" i="6"/>
  <c r="AB162" i="6" s="1"/>
  <c r="Y162" i="6"/>
  <c r="V162" i="6"/>
  <c r="S162" i="6"/>
  <c r="P162" i="6"/>
  <c r="AD161" i="6"/>
  <c r="AA161" i="6"/>
  <c r="AB161" i="6" s="1"/>
  <c r="Y161" i="6"/>
  <c r="V161" i="6"/>
  <c r="S161" i="6"/>
  <c r="P161" i="6"/>
  <c r="AD160" i="6"/>
  <c r="AA160" i="6"/>
  <c r="AB160" i="6" s="1"/>
  <c r="Y160" i="6"/>
  <c r="V160" i="6"/>
  <c r="S160" i="6"/>
  <c r="P160" i="6"/>
  <c r="AD159" i="6"/>
  <c r="AE159" i="6" s="1"/>
  <c r="AA159" i="6"/>
  <c r="AB159" i="6" s="1"/>
  <c r="Y159" i="6"/>
  <c r="V159" i="6"/>
  <c r="S159" i="6"/>
  <c r="P159" i="6"/>
  <c r="AD158" i="6"/>
  <c r="AE158" i="6" s="1"/>
  <c r="AA158" i="6"/>
  <c r="AB158" i="6" s="1"/>
  <c r="Y158" i="6"/>
  <c r="V158" i="6"/>
  <c r="S158" i="6"/>
  <c r="P158" i="6"/>
  <c r="AD157" i="6"/>
  <c r="AA157" i="6"/>
  <c r="AB157" i="6" s="1"/>
  <c r="Y157" i="6"/>
  <c r="V157" i="6"/>
  <c r="S157" i="6"/>
  <c r="P157" i="6"/>
  <c r="AD156" i="6"/>
  <c r="AA156" i="6"/>
  <c r="AB156" i="6" s="1"/>
  <c r="Y156" i="6"/>
  <c r="V156" i="6"/>
  <c r="S156" i="6"/>
  <c r="P156" i="6"/>
  <c r="Y137" i="6"/>
  <c r="V137" i="6"/>
  <c r="S137" i="6"/>
  <c r="P137" i="6"/>
  <c r="AD136" i="6"/>
  <c r="AA136" i="6"/>
  <c r="AB136" i="6" s="1"/>
  <c r="Y136" i="6"/>
  <c r="V136" i="6"/>
  <c r="S136" i="6"/>
  <c r="P136" i="6"/>
  <c r="AE99" i="6"/>
  <c r="AB99" i="6"/>
  <c r="Y99" i="6"/>
  <c r="V99" i="6"/>
  <c r="S99" i="6"/>
  <c r="P99" i="6"/>
  <c r="AE98" i="6"/>
  <c r="AB98" i="6"/>
  <c r="Y98" i="6"/>
  <c r="V98" i="6"/>
  <c r="S98" i="6"/>
  <c r="P98" i="6"/>
  <c r="AE18" i="6"/>
  <c r="AB18" i="6"/>
  <c r="Y18" i="6"/>
  <c r="V18" i="6"/>
  <c r="S18" i="6"/>
  <c r="P18" i="6"/>
  <c r="AE17" i="6"/>
  <c r="AB17" i="6"/>
  <c r="Y17" i="6"/>
  <c r="V17" i="6"/>
  <c r="S17" i="6"/>
  <c r="P17" i="6"/>
  <c r="AE16" i="6"/>
  <c r="AB16" i="6"/>
  <c r="Y16" i="6"/>
  <c r="V16" i="6"/>
  <c r="S16" i="6"/>
  <c r="P16" i="6"/>
  <c r="AE15" i="6"/>
  <c r="AB15" i="6"/>
  <c r="Y15" i="6"/>
  <c r="V15" i="6"/>
  <c r="S15" i="6"/>
  <c r="P15" i="6"/>
  <c r="AE14" i="6"/>
  <c r="AB14" i="6"/>
  <c r="Y14" i="6"/>
  <c r="V14" i="6"/>
  <c r="S14" i="6"/>
  <c r="P14" i="6"/>
  <c r="AE12" i="6"/>
  <c r="AB12" i="6"/>
  <c r="Y12" i="6"/>
  <c r="V12" i="6"/>
  <c r="S12" i="6"/>
  <c r="P12" i="6"/>
  <c r="AE11" i="6"/>
  <c r="AB11" i="6"/>
  <c r="Y11" i="6"/>
  <c r="V11" i="6"/>
  <c r="S11" i="6"/>
  <c r="P11" i="6"/>
  <c r="AE10" i="6"/>
  <c r="AB10" i="6"/>
  <c r="Y10" i="6"/>
  <c r="V10" i="6"/>
  <c r="S10" i="6"/>
  <c r="P10" i="6"/>
  <c r="AE136" i="6" l="1"/>
  <c r="AE157" i="6"/>
  <c r="AE161" i="6"/>
  <c r="AE156" i="6"/>
  <c r="AE160" i="6"/>
  <c r="AE164" i="6"/>
  <c r="AE184" i="6"/>
</calcChain>
</file>

<file path=xl/sharedStrings.xml><?xml version="1.0" encoding="utf-8"?>
<sst xmlns="http://schemas.openxmlformats.org/spreadsheetml/2006/main" count="1569" uniqueCount="340">
  <si>
    <t>平台</t>
  </si>
  <si>
    <t>文献</t>
  </si>
  <si>
    <t>Location</t>
  </si>
  <si>
    <t>Cliamte</t>
  </si>
  <si>
    <t>Experiment</t>
  </si>
  <si>
    <t>样本大小</t>
  </si>
  <si>
    <t>SR</t>
  </si>
  <si>
    <t>Rh</t>
  </si>
  <si>
    <t>Ra</t>
  </si>
  <si>
    <t>ID</t>
  </si>
  <si>
    <t>Study</t>
  </si>
  <si>
    <t>Citations</t>
  </si>
  <si>
    <t>Latitude</t>
  </si>
  <si>
    <t xml:space="preserve">Longitude </t>
  </si>
  <si>
    <t>Elevation (m)</t>
  </si>
  <si>
    <t>MAT (°C)</t>
  </si>
  <si>
    <t>MAP (mm)</t>
  </si>
  <si>
    <t>Method</t>
  </si>
  <si>
    <t>Magnitude (℃)</t>
  </si>
  <si>
    <t>Magnitude_new (℃)</t>
  </si>
  <si>
    <t>Duration (yr)</t>
  </si>
  <si>
    <t>Duration_new (yr)</t>
  </si>
  <si>
    <t>Sample size</t>
  </si>
  <si>
    <t>CK_M</t>
  </si>
  <si>
    <t>CK_SD</t>
  </si>
  <si>
    <t>CK_SE</t>
  </si>
  <si>
    <t>W_M</t>
  </si>
  <si>
    <t>W_SD</t>
  </si>
  <si>
    <t>W_SE</t>
  </si>
  <si>
    <t>Flanagan et al. 2013</t>
  </si>
  <si>
    <t>49.47°N</t>
  </si>
  <si>
    <t>112.94°W</t>
  </si>
  <si>
    <t>OTC</t>
  </si>
  <si>
    <t>&lt;2</t>
  </si>
  <si>
    <t>&lt;5</t>
  </si>
  <si>
    <t>de Boeck et al. 2007</t>
  </si>
  <si>
    <t>51.15°N</t>
  </si>
  <si>
    <t>4.40°E</t>
  </si>
  <si>
    <t>Others</t>
  </si>
  <si>
    <t>≥2</t>
  </si>
  <si>
    <t>Li et al. 2013</t>
  </si>
  <si>
    <t>34.98°N</t>
  </si>
  <si>
    <t>97.52°W</t>
  </si>
  <si>
    <t>IH</t>
  </si>
  <si>
    <t>Wan et al. 2005</t>
  </si>
  <si>
    <t>Luo et al. 2009</t>
  </si>
  <si>
    <t>Zhou et al. 2007</t>
  </si>
  <si>
    <t>5-10</t>
  </si>
  <si>
    <t>de Dato et al. 2010</t>
  </si>
  <si>
    <t>40.62°N</t>
  </si>
  <si>
    <t>8.17°E</t>
  </si>
  <si>
    <t>Gill 2014</t>
  </si>
  <si>
    <t>39.28°N</t>
  </si>
  <si>
    <t>110.50°W</t>
  </si>
  <si>
    <t>Briones et al. 2009</t>
  </si>
  <si>
    <t>55.50°N</t>
  </si>
  <si>
    <t>2.08°W</t>
  </si>
  <si>
    <t>HC</t>
  </si>
  <si>
    <t>Casella &amp; Soussana 1997</t>
  </si>
  <si>
    <t>45.72°N</t>
  </si>
  <si>
    <t>3.02°E</t>
  </si>
  <si>
    <t>Lu et al. 2013</t>
  </si>
  <si>
    <t>30.95°N</t>
  </si>
  <si>
    <t>88.70°E</t>
  </si>
  <si>
    <t>Wan et al. 2009</t>
  </si>
  <si>
    <t>42.03°N</t>
  </si>
  <si>
    <t>116.28°E</t>
  </si>
  <si>
    <t>Xia et al. 2009</t>
  </si>
  <si>
    <t>Wang et al. 2012</t>
  </si>
  <si>
    <t>41.77°N</t>
  </si>
  <si>
    <t>111.88°E</t>
  </si>
  <si>
    <t>Suseela &amp; Dukes 2013</t>
  </si>
  <si>
    <t>42.38°N</t>
  </si>
  <si>
    <t>71.21°W</t>
  </si>
  <si>
    <t>An experiment conducted by Dr. Shiqiang Wan's lab, for more experimental information please contact Shiqiang Wan (swan@hbu.edu.cn) &amp; Jian Song (jsong@hbu.edu.cn) or see Qiu 2014 Nature 510: 16-17 &amp; Zhou et al. Agricultural &amp; Forest Meteorology 274: 51-60 (2019).</t>
  </si>
  <si>
    <t>Niu et al. 2009; Liu et al. 2009; Niu et al. 2011</t>
  </si>
  <si>
    <t>&gt;10</t>
  </si>
  <si>
    <t>Garten et al. 2009</t>
  </si>
  <si>
    <t>35.90°N</t>
  </si>
  <si>
    <t>84.33°W</t>
  </si>
  <si>
    <t>Song et al. 2019</t>
  </si>
  <si>
    <t>Ganjurjav 2017</t>
  </si>
  <si>
    <t>31.43°N</t>
  </si>
  <si>
    <t>92.02°E</t>
  </si>
  <si>
    <t>Mao 2016</t>
  </si>
  <si>
    <t>37.73°N</t>
  </si>
  <si>
    <t>100.08°E</t>
  </si>
  <si>
    <t>Chen 2015</t>
  </si>
  <si>
    <t>36.95°N</t>
  </si>
  <si>
    <t>100.85°E</t>
  </si>
  <si>
    <t>Tian 2014</t>
  </si>
  <si>
    <t>37.48°N</t>
  </si>
  <si>
    <t>101.20°E</t>
  </si>
  <si>
    <t>Yu et al. 2019</t>
  </si>
  <si>
    <t>30.50°N</t>
  </si>
  <si>
    <t>91.07°E</t>
  </si>
  <si>
    <t>Wan et al. 2007</t>
  </si>
  <si>
    <t>Zhou et al. 2006</t>
  </si>
  <si>
    <t>Saleska et al. 2002</t>
  </si>
  <si>
    <t>38.95°N</t>
  </si>
  <si>
    <t>106.98°W</t>
  </si>
  <si>
    <t>Xu et al. 2015</t>
  </si>
  <si>
    <t>Sharkhuu et al. 2016</t>
  </si>
  <si>
    <t>51.02°N</t>
  </si>
  <si>
    <t>100.77°E</t>
  </si>
  <si>
    <t>Graham et al. 2014</t>
  </si>
  <si>
    <t>43.03°S</t>
  </si>
  <si>
    <t>171.75°E</t>
  </si>
  <si>
    <t>Wang et al. 2018, Gu et al.2015</t>
  </si>
  <si>
    <t>44.15°N</t>
  </si>
  <si>
    <t>116.48°E</t>
  </si>
  <si>
    <t>Wertin et al. 2017</t>
  </si>
  <si>
    <t>38.32°N</t>
  </si>
  <si>
    <t>109.28°W</t>
  </si>
  <si>
    <t>Hill et al. 2015</t>
  </si>
  <si>
    <t>53.23°N</t>
  </si>
  <si>
    <t>4.02°W</t>
  </si>
  <si>
    <t>Zou et al. 2018</t>
  </si>
  <si>
    <t>52.95°N</t>
  </si>
  <si>
    <t>7.25°W</t>
  </si>
  <si>
    <t>Lellei-Kovács et al. 2008</t>
  </si>
  <si>
    <t>46.87°N</t>
  </si>
  <si>
    <t>19.42°E</t>
  </si>
  <si>
    <t>Kang et al. 2019</t>
  </si>
  <si>
    <t>Zhang &amp; Hong 2014</t>
  </si>
  <si>
    <t>Shan et al. 2009, Wang 2012</t>
  </si>
  <si>
    <t>Wang 2014</t>
  </si>
  <si>
    <t>Li 2017</t>
  </si>
  <si>
    <t>45.95°N</t>
  </si>
  <si>
    <t>118.37°E</t>
  </si>
  <si>
    <t>42.20°N</t>
  </si>
  <si>
    <t>111.47°E</t>
  </si>
  <si>
    <t>41.87°N</t>
  </si>
  <si>
    <t>Wang et al 2019</t>
  </si>
  <si>
    <t>37°18'N</t>
  </si>
  <si>
    <t>100°15'E</t>
  </si>
  <si>
    <t>李岩 2019</t>
  </si>
  <si>
    <t>31°39′N</t>
  </si>
  <si>
    <t>Zhao et al 2019</t>
  </si>
  <si>
    <t>30°46′N</t>
  </si>
  <si>
    <t>90°59′E</t>
  </si>
  <si>
    <t>严文超 2018</t>
  </si>
  <si>
    <t>32°27'N</t>
  </si>
  <si>
    <t>102°22'E</t>
  </si>
  <si>
    <t>Li et al 2020</t>
  </si>
  <si>
    <t>31°44′N</t>
  </si>
  <si>
    <t>92°02′E</t>
  </si>
  <si>
    <t>Lin et al 2011</t>
  </si>
  <si>
    <t>37°37'N</t>
  </si>
  <si>
    <t>101°12′E</t>
  </si>
  <si>
    <t>lv et al 2020</t>
  </si>
  <si>
    <t>Chen et al.2016c</t>
  </si>
  <si>
    <t>36°57′N</t>
  </si>
  <si>
    <t>100°51′E</t>
  </si>
  <si>
    <t>Zong et al 2013</t>
  </si>
  <si>
    <t>30°51′N</t>
  </si>
  <si>
    <t>91°05′E</t>
  </si>
  <si>
    <t>Peng et al 2015</t>
  </si>
  <si>
    <t>34°49′N</t>
  </si>
  <si>
    <t>92°56′E</t>
  </si>
  <si>
    <t>Peng et al 2014</t>
  </si>
  <si>
    <t>Peng et al 2020</t>
  </si>
  <si>
    <t>Peng et al 2016</t>
  </si>
  <si>
    <t>Xue et al 2015</t>
  </si>
  <si>
    <t>Xiong et al 2014b</t>
  </si>
  <si>
    <t>Shi et al 2012</t>
  </si>
  <si>
    <t>32°51′N</t>
  </si>
  <si>
    <t>103°33′E</t>
  </si>
  <si>
    <t>Zhao et al 2018</t>
  </si>
  <si>
    <t>30°31′N</t>
  </si>
  <si>
    <t>91°03′E</t>
  </si>
  <si>
    <t>Yan et al 2021</t>
  </si>
  <si>
    <t>32°48'N</t>
  </si>
  <si>
    <t>102°33'E</t>
  </si>
  <si>
    <t>Yan et al 2022</t>
  </si>
  <si>
    <t>Yu et al 2020</t>
  </si>
  <si>
    <t>43°38'N</t>
  </si>
  <si>
    <t>110°19'E</t>
  </si>
  <si>
    <t>Nyberg and Hovenden 2020</t>
  </si>
  <si>
    <t>42°09'S</t>
  </si>
  <si>
    <t>147°08'E</t>
  </si>
  <si>
    <t>Song et al 2020</t>
  </si>
  <si>
    <t>42°02'N</t>
  </si>
  <si>
    <t>116°17'E</t>
  </si>
  <si>
    <t>Wang et al 2021</t>
  </si>
  <si>
    <t>37°70'N</t>
  </si>
  <si>
    <t>101°12'E</t>
  </si>
  <si>
    <t>Oliveira et al 2020</t>
  </si>
  <si>
    <t>21°10'S</t>
  </si>
  <si>
    <t>47°51'E</t>
  </si>
  <si>
    <t>Tiwari et al 2021</t>
  </si>
  <si>
    <t>30°57'N</t>
  </si>
  <si>
    <t>79°03'E</t>
  </si>
  <si>
    <t>References</t>
  </si>
  <si>
    <t>DOI</t>
  </si>
  <si>
    <r>
      <rPr>
        <sz val="11"/>
        <color theme="1"/>
        <rFont val="等线"/>
        <family val="4"/>
        <charset val="134"/>
        <scheme val="minor"/>
      </rPr>
      <t xml:space="preserve">Flanagan, L.B., Sharp, E.J., Letts, M.G. </t>
    </r>
    <r>
      <rPr>
        <b/>
        <sz val="11"/>
        <color theme="1"/>
        <rFont val="等线"/>
        <family val="4"/>
        <charset val="134"/>
        <scheme val="minor"/>
      </rPr>
      <t>Response of plant biomass and soil respiration to experimental warming and precipitation manipulation in a Northern Great Plains grassland</t>
    </r>
    <r>
      <rPr>
        <sz val="11"/>
        <color theme="1"/>
        <rFont val="等线"/>
        <family val="4"/>
        <charset val="134"/>
        <scheme val="minor"/>
      </rPr>
      <t xml:space="preserve"> Agricultural and Forest Meteorology, 173 (2013), pp. 40-52</t>
    </r>
  </si>
  <si>
    <t>https://doi.org/10.1016/j.agrformet.2013.01.002</t>
  </si>
  <si>
    <r>
      <rPr>
        <sz val="11"/>
        <color theme="1"/>
        <rFont val="等线"/>
        <family val="4"/>
        <charset val="134"/>
        <scheme val="minor"/>
      </rPr>
      <t xml:space="preserve">De Boeck, H.J., Lemmens, C.M.H.M., Vicca, S., Van den Berge, J., Van Dongen, S., Janssens, I.A., Ceulemans, R., Nijs, I. </t>
    </r>
    <r>
      <rPr>
        <b/>
        <sz val="11"/>
        <color theme="1"/>
        <rFont val="等线"/>
        <family val="4"/>
        <charset val="134"/>
        <scheme val="minor"/>
      </rPr>
      <t>How do climate warming and species richness affect CO2 fluxes in experimental grasslands?</t>
    </r>
    <r>
      <rPr>
        <sz val="11"/>
        <color theme="1"/>
        <rFont val="等线"/>
        <family val="4"/>
        <charset val="134"/>
        <scheme val="minor"/>
      </rPr>
      <t xml:space="preserve"> New Phytologist, 175 (2007), pp. 512-522</t>
    </r>
  </si>
  <si>
    <t>https://doi.org/10.1111/j.1469-8137.2007.02122.x</t>
  </si>
  <si>
    <r>
      <rPr>
        <sz val="11"/>
        <color theme="1"/>
        <rFont val="等线"/>
        <family val="4"/>
        <charset val="134"/>
        <scheme val="minor"/>
      </rPr>
      <t xml:space="preserve">Li, D., Zhou, X., Wu, L., Zhou, J., Luo, Y. </t>
    </r>
    <r>
      <rPr>
        <b/>
        <sz val="11"/>
        <color theme="1"/>
        <rFont val="等线"/>
        <family val="4"/>
        <charset val="134"/>
        <scheme val="minor"/>
      </rPr>
      <t>Contrasting responses of heterotrophic and autotrophic respiration to experimental warming in a winter annual-dominated prairie</t>
    </r>
    <r>
      <rPr>
        <sz val="11"/>
        <color theme="1"/>
        <rFont val="等线"/>
        <family val="4"/>
        <charset val="134"/>
        <scheme val="minor"/>
      </rPr>
      <t xml:space="preserve"> Global Change Biology, 19 (2013), pp. 3553-3564</t>
    </r>
  </si>
  <si>
    <t>https://doi.org/10.1111/gcb.12273</t>
  </si>
  <si>
    <r>
      <rPr>
        <sz val="11"/>
        <color theme="1"/>
        <rFont val="等线"/>
        <family val="4"/>
        <charset val="134"/>
        <scheme val="minor"/>
      </rPr>
      <t xml:space="preserve">Zhou, X., Wan, S.Q., Luo, Y.Q. </t>
    </r>
    <r>
      <rPr>
        <b/>
        <sz val="11"/>
        <color theme="1"/>
        <rFont val="等线"/>
        <family val="4"/>
        <charset val="134"/>
        <scheme val="minor"/>
      </rPr>
      <t>Source components and interannual variability of soil CO2 efflux under experimental warming and clipping in a grassland ecosystem</t>
    </r>
    <r>
      <rPr>
        <sz val="11"/>
        <color theme="1"/>
        <rFont val="等线"/>
        <family val="4"/>
        <charset val="134"/>
        <scheme val="minor"/>
      </rPr>
      <t xml:space="preserve"> Global Change Biology, 13 (2007), pp. 761-775</t>
    </r>
  </si>
  <si>
    <t>https://doi.org/10.1111/j.1365-2486.2007.01333.x</t>
  </si>
  <si>
    <r>
      <rPr>
        <sz val="11"/>
        <color theme="1"/>
        <rFont val="等线"/>
        <family val="4"/>
        <charset val="134"/>
        <scheme val="minor"/>
      </rPr>
      <t xml:space="preserve">Luo, Y., Sherry, R., Zhou, X., Wan, S. </t>
    </r>
    <r>
      <rPr>
        <b/>
        <sz val="11"/>
        <color theme="1"/>
        <rFont val="等线"/>
        <family val="4"/>
        <charset val="134"/>
        <scheme val="minor"/>
      </rPr>
      <t>Terrestrial carbon-cycle feedback to climate warming: experimental evidence on plant regulation and impacts of biofuel feedstock harvest</t>
    </r>
    <r>
      <rPr>
        <sz val="11"/>
        <color theme="1"/>
        <rFont val="等线"/>
        <family val="4"/>
        <charset val="134"/>
        <scheme val="minor"/>
      </rPr>
      <t xml:space="preserve"> GCB Bioenergy, 1 (2009), pp. 62-74</t>
    </r>
  </si>
  <si>
    <t>https://doi.org/10.1111/j.1757-1707.2008.01005.x</t>
  </si>
  <si>
    <r>
      <rPr>
        <sz val="11"/>
        <color theme="1"/>
        <rFont val="等线"/>
        <family val="4"/>
        <charset val="134"/>
        <scheme val="minor"/>
      </rPr>
      <t xml:space="preserve">Wan, S., Hui, D., Wallace, L., Luo, Y. </t>
    </r>
    <r>
      <rPr>
        <b/>
        <sz val="11"/>
        <color theme="1"/>
        <rFont val="等线"/>
        <family val="4"/>
        <charset val="134"/>
        <scheme val="minor"/>
      </rPr>
      <t>Direct and indirect effects of experimental warming on ecosystem carbon processes in a tallgrass prairie</t>
    </r>
    <r>
      <rPr>
        <sz val="11"/>
        <color theme="1"/>
        <rFont val="等线"/>
        <family val="4"/>
        <charset val="134"/>
        <scheme val="minor"/>
      </rPr>
      <t xml:space="preserve"> Global Biogeochemical Cycles, 19 (2005)</t>
    </r>
  </si>
  <si>
    <t>https://doi.org/10.1029/2004GB002315</t>
  </si>
  <si>
    <r>
      <rPr>
        <sz val="11"/>
        <color theme="1"/>
        <rFont val="等线"/>
        <family val="4"/>
        <charset val="134"/>
        <scheme val="minor"/>
      </rPr>
      <t>de Dato, G.D., De Angelis, P., Sirca, C., Beier, C.</t>
    </r>
    <r>
      <rPr>
        <b/>
        <sz val="11"/>
        <color theme="1"/>
        <rFont val="等线"/>
        <family val="4"/>
        <charset val="134"/>
        <scheme val="minor"/>
      </rPr>
      <t xml:space="preserve"> Impact of drought and increasing temperatures on soil CO2 emissions in a Mediterranean shrubland (gariga)</t>
    </r>
    <r>
      <rPr>
        <sz val="11"/>
        <color theme="1"/>
        <rFont val="等线"/>
        <family val="4"/>
        <charset val="134"/>
        <scheme val="minor"/>
      </rPr>
      <t xml:space="preserve"> Plant and Soil, 327 (2010), pp. 153-166</t>
    </r>
  </si>
  <si>
    <t>https://doi.org/10.1007/s11104-009-0041-y</t>
  </si>
  <si>
    <r>
      <rPr>
        <sz val="11"/>
        <color theme="1"/>
        <rFont val="等线"/>
        <family val="4"/>
        <charset val="134"/>
        <scheme val="minor"/>
      </rPr>
      <t xml:space="preserve">Gill, R.A. </t>
    </r>
    <r>
      <rPr>
        <b/>
        <sz val="11"/>
        <color theme="1"/>
        <rFont val="等线"/>
        <family val="4"/>
        <charset val="134"/>
        <scheme val="minor"/>
      </rPr>
      <t>The influence of 3-years of warming and N-deposition on ecosystem dynamics is small compared to past land use in subalpine meadows</t>
    </r>
    <r>
      <rPr>
        <sz val="11"/>
        <color theme="1"/>
        <rFont val="等线"/>
        <family val="4"/>
        <charset val="134"/>
        <scheme val="minor"/>
      </rPr>
      <t xml:space="preserve"> Plant and Soil, 374 (2014), pp. 197-210</t>
    </r>
  </si>
  <si>
    <t>https://doi.org/10.1007/s11104-013-1868-9</t>
  </si>
  <si>
    <r>
      <rPr>
        <sz val="11"/>
        <color theme="1"/>
        <rFont val="等线"/>
        <family val="4"/>
        <charset val="134"/>
        <scheme val="minor"/>
      </rPr>
      <t>Briones, M.J.I., Ostle, N.J., McNamara, N.P., Poskitt, J.</t>
    </r>
    <r>
      <rPr>
        <b/>
        <sz val="11"/>
        <color theme="1"/>
        <rFont val="等线"/>
        <family val="4"/>
        <charset val="134"/>
        <scheme val="minor"/>
      </rPr>
      <t xml:space="preserve"> Functional shifts of grassland soil communities in response to soil warming</t>
    </r>
    <r>
      <rPr>
        <sz val="11"/>
        <color theme="1"/>
        <rFont val="等线"/>
        <family val="4"/>
        <charset val="134"/>
        <scheme val="minor"/>
      </rPr>
      <t xml:space="preserve"> Soil Biology and Biochemistry, 41 (2009), pp. 315-322</t>
    </r>
  </si>
  <si>
    <t>https://doi.org/10.1016/j.soilbio.2008.11.003</t>
  </si>
  <si>
    <r>
      <rPr>
        <sz val="11"/>
        <color theme="1"/>
        <rFont val="等线"/>
        <family val="4"/>
        <charset val="134"/>
        <scheme val="minor"/>
      </rPr>
      <t xml:space="preserve">Casella, E., Soussana, J.-F. </t>
    </r>
    <r>
      <rPr>
        <b/>
        <sz val="11"/>
        <color theme="1"/>
        <rFont val="等线"/>
        <family val="4"/>
        <charset val="134"/>
        <scheme val="minor"/>
      </rPr>
      <t>Long-term effects of CO2 enrichment and temperature increase on the carbon balance of a temperate grass sward</t>
    </r>
    <r>
      <rPr>
        <sz val="11"/>
        <color theme="1"/>
        <rFont val="等线"/>
        <family val="4"/>
        <charset val="134"/>
        <scheme val="minor"/>
      </rPr>
      <t xml:space="preserve"> Journal of Experimental Botany, 48 (1997), pp. 1309-1321</t>
    </r>
  </si>
  <si>
    <t>https://doi.org/10.1093/jxb/48.6.1309</t>
  </si>
  <si>
    <r>
      <rPr>
        <sz val="11"/>
        <color theme="1"/>
        <rFont val="等线"/>
        <family val="4"/>
        <charset val="134"/>
        <scheme val="minor"/>
      </rPr>
      <t xml:space="preserve">Lu, X., Fan, J., Yan, Y., Wang, X. </t>
    </r>
    <r>
      <rPr>
        <b/>
        <sz val="11"/>
        <color theme="1"/>
        <rFont val="等线"/>
        <family val="4"/>
        <charset val="134"/>
        <scheme val="minor"/>
      </rPr>
      <t>Responses of soil CO2 fluxes to short-term experimental warming in alpine steppe ecosystem, Northern Tibet</t>
    </r>
    <r>
      <rPr>
        <sz val="11"/>
        <color theme="1"/>
        <rFont val="等线"/>
        <family val="4"/>
        <charset val="134"/>
        <scheme val="minor"/>
      </rPr>
      <t xml:space="preserve"> PLoS One, 8 (2013), p e59054</t>
    </r>
  </si>
  <si>
    <t>https://doi.org/10.1371/journal.pone.0059054</t>
  </si>
  <si>
    <r>
      <rPr>
        <sz val="11"/>
        <color theme="1"/>
        <rFont val="等线"/>
        <family val="4"/>
        <charset val="134"/>
        <scheme val="minor"/>
      </rPr>
      <t xml:space="preserve">Wan, S., Xia, J., Liu, W., Niu, S. </t>
    </r>
    <r>
      <rPr>
        <b/>
        <sz val="11"/>
        <color theme="1"/>
        <rFont val="等线"/>
        <family val="4"/>
        <charset val="134"/>
        <scheme val="minor"/>
      </rPr>
      <t>Photosynthetic overcompensation under nocturnal warming enhances grassland carbon sequestration</t>
    </r>
    <r>
      <rPr>
        <sz val="11"/>
        <color theme="1"/>
        <rFont val="等线"/>
        <family val="4"/>
        <charset val="134"/>
        <scheme val="minor"/>
      </rPr>
      <t xml:space="preserve"> Ecology, 90 (2009), pp. 2700-2710</t>
    </r>
  </si>
  <si>
    <t>https://doi.org/10.1890/08-2026.1</t>
  </si>
  <si>
    <r>
      <rPr>
        <sz val="11"/>
        <color theme="1"/>
        <rFont val="等线"/>
        <family val="4"/>
        <charset val="134"/>
        <scheme val="minor"/>
      </rPr>
      <t xml:space="preserve">Xia, J., Niu, S., Wan, S. </t>
    </r>
    <r>
      <rPr>
        <b/>
        <sz val="11"/>
        <color theme="1"/>
        <rFont val="等线"/>
        <family val="4"/>
        <charset val="134"/>
        <scheme val="minor"/>
      </rPr>
      <t>Response of ecosystem carbon exchange to warming and nitrogen addition during two hydrologically contrasting growing seasons in a temperate steppe</t>
    </r>
    <r>
      <rPr>
        <sz val="11"/>
        <color theme="1"/>
        <rFont val="等线"/>
        <family val="4"/>
        <charset val="134"/>
        <scheme val="minor"/>
      </rPr>
      <t xml:space="preserve"> Global Change Biology, 15 (2009), pp. 1544-1556</t>
    </r>
  </si>
  <si>
    <t>https://doi.org/10.1111/j.1365-2486.2008.01807.x</t>
  </si>
  <si>
    <r>
      <rPr>
        <sz val="11"/>
        <color theme="1"/>
        <rFont val="等线"/>
        <family val="4"/>
        <charset val="134"/>
        <scheme val="minor"/>
      </rPr>
      <t xml:space="preserve">Wang, Z., Zhao, M., Han, G., Gao, F., Han, X. </t>
    </r>
    <r>
      <rPr>
        <b/>
        <sz val="11"/>
        <color theme="1"/>
        <rFont val="等线"/>
        <family val="4"/>
        <charset val="134"/>
        <scheme val="minor"/>
      </rPr>
      <t>Response of soil respiration to simulated warming and N addition in the desert steppe</t>
    </r>
    <r>
      <rPr>
        <sz val="11"/>
        <color theme="1"/>
        <rFont val="等线"/>
        <family val="4"/>
        <charset val="134"/>
        <scheme val="minor"/>
      </rPr>
      <t xml:space="preserve"> Journal of Arid Land Resources and Environment, (2012)</t>
    </r>
  </si>
  <si>
    <r>
      <rPr>
        <sz val="11"/>
        <color theme="1"/>
        <rFont val="等线"/>
        <family val="4"/>
        <charset val="134"/>
        <scheme val="minor"/>
      </rPr>
      <t xml:space="preserve">Suseela, V., Dukes, J. </t>
    </r>
    <r>
      <rPr>
        <b/>
        <sz val="11"/>
        <color theme="1"/>
        <rFont val="等线"/>
        <family val="4"/>
        <charset val="134"/>
        <scheme val="minor"/>
      </rPr>
      <t>The responses of soil and rhizosphere respiration to simulated climatic changes vary by season</t>
    </r>
    <r>
      <rPr>
        <sz val="11"/>
        <color theme="1"/>
        <rFont val="等线"/>
        <family val="4"/>
        <charset val="134"/>
        <scheme val="minor"/>
      </rPr>
      <t xml:space="preserve"> Ecology, 94 (2013), pp. 403-413</t>
    </r>
  </si>
  <si>
    <t xml:space="preserve">https://doi.org/10.1890/12-0150.1 </t>
  </si>
  <si>
    <r>
      <rPr>
        <sz val="11"/>
        <color theme="1"/>
        <rFont val="等线"/>
        <family val="4"/>
        <charset val="134"/>
        <scheme val="minor"/>
      </rPr>
      <t xml:space="preserve">An experiment conducted by Dr. Shiqiang Wan's lab, for more experimental information please contact Shiqiang Wan (swan@hbu.edu.cn) &amp; Jian Song (jsong@hbu.edu.cn) or see </t>
    </r>
    <r>
      <rPr>
        <b/>
        <sz val="11"/>
        <color theme="1"/>
        <rFont val="等线"/>
        <family val="4"/>
        <charset val="134"/>
        <scheme val="minor"/>
      </rPr>
      <t>Qiu 2014 Nature 510: 16-17 &amp; Zhou et al. Agricultural &amp; Forest Meteorology 274: 51-60 (2019)</t>
    </r>
    <r>
      <rPr>
        <sz val="11"/>
        <color theme="1"/>
        <rFont val="等线"/>
        <family val="4"/>
        <charset val="134"/>
        <scheme val="minor"/>
      </rPr>
      <t>.</t>
    </r>
  </si>
  <si>
    <r>
      <rPr>
        <sz val="11"/>
        <color theme="1"/>
        <rFont val="等线"/>
        <family val="4"/>
        <charset val="134"/>
        <scheme val="minor"/>
      </rPr>
      <t xml:space="preserve">Niu, S., Yang, H., Zhang, Z., Wu, M., Lu, Q., Li, L., Han, X., Wan, S. </t>
    </r>
    <r>
      <rPr>
        <b/>
        <sz val="11"/>
        <color theme="1"/>
        <rFont val="等线"/>
        <family val="4"/>
        <charset val="134"/>
        <scheme val="minor"/>
      </rPr>
      <t>Non-Additive Effects of Water and Nitrogen Addition on Ecosystem Carbon Exchange in a Temperate Steppe</t>
    </r>
    <r>
      <rPr>
        <sz val="11"/>
        <color theme="1"/>
        <rFont val="等线"/>
        <family val="4"/>
        <charset val="134"/>
        <scheme val="minor"/>
      </rPr>
      <t xml:space="preserve"> Ecosystems, 12 (2009), pp. 915-926</t>
    </r>
  </si>
  <si>
    <t>https://doi.org/10.1007/s10021-009-9265-1</t>
  </si>
  <si>
    <r>
      <rPr>
        <sz val="11"/>
        <color theme="1"/>
        <rFont val="等线"/>
        <family val="4"/>
        <charset val="134"/>
        <scheme val="minor"/>
      </rPr>
      <t xml:space="preserve">Liu, W., Zhang, Z.H.E., Wan, S. </t>
    </r>
    <r>
      <rPr>
        <b/>
        <sz val="11"/>
        <color theme="1"/>
        <rFont val="等线"/>
        <family val="4"/>
        <charset val="134"/>
        <scheme val="minor"/>
      </rPr>
      <t>Predominant role of water in regulating soil and microbial respiration and their responses to climate change in a semiarid grassland</t>
    </r>
    <r>
      <rPr>
        <sz val="11"/>
        <color theme="1"/>
        <rFont val="等线"/>
        <family val="4"/>
        <charset val="134"/>
        <scheme val="minor"/>
      </rPr>
      <t xml:space="preserve"> Global Change Biology, 15 (2009), pp. 184-195</t>
    </r>
  </si>
  <si>
    <t>https://doi.org/10.1111/j.1365-2486.2008.01728.x</t>
  </si>
  <si>
    <r>
      <rPr>
        <sz val="11"/>
        <color theme="1"/>
        <rFont val="等线"/>
        <family val="4"/>
        <charset val="134"/>
        <scheme val="minor"/>
      </rPr>
      <t xml:space="preserve">Niu, S., Xing, X., Zhang, Z.H.E., Xia, J., Zhou, X., Song, B., Li, L., Wan, S. </t>
    </r>
    <r>
      <rPr>
        <b/>
        <sz val="11"/>
        <color theme="1"/>
        <rFont val="等线"/>
        <family val="4"/>
        <charset val="134"/>
        <scheme val="minor"/>
      </rPr>
      <t>Water-use efficiency in response to climate change: from leaf to ecosystem in a temperate steppe</t>
    </r>
    <r>
      <rPr>
        <sz val="11"/>
        <color theme="1"/>
        <rFont val="等线"/>
        <family val="4"/>
        <charset val="134"/>
        <scheme val="minor"/>
      </rPr>
      <t xml:space="preserve"> Global Change Biology, 17 (2011), pp. 1073-1082</t>
    </r>
  </si>
  <si>
    <t>https://doi.org/10.1111/j.1365-2486.2010.02280.x</t>
  </si>
  <si>
    <r>
      <rPr>
        <sz val="11"/>
        <color theme="1"/>
        <rFont val="等线"/>
        <family val="4"/>
        <charset val="134"/>
        <scheme val="minor"/>
      </rPr>
      <t xml:space="preserve">Garten, C.T., Classen, A.T., Norby, R.J. </t>
    </r>
    <r>
      <rPr>
        <b/>
        <sz val="11"/>
        <color theme="1"/>
        <rFont val="等线"/>
        <family val="4"/>
        <charset val="134"/>
        <scheme val="minor"/>
      </rPr>
      <t>Soil moisture surpasses elevated CO2 and temperature as a control on soil carbon dynamics in a multi-factor climate change experiment</t>
    </r>
    <r>
      <rPr>
        <sz val="11"/>
        <color theme="1"/>
        <rFont val="等线"/>
        <family val="4"/>
        <charset val="134"/>
        <scheme val="minor"/>
      </rPr>
      <t xml:space="preserve"> Plant and Soil, 319 (2009), pp. 85-94</t>
    </r>
  </si>
  <si>
    <t>https://doi.org/10.1007/s11104-008-9851-6</t>
  </si>
  <si>
    <r>
      <rPr>
        <sz val="11"/>
        <color theme="1"/>
        <rFont val="等线"/>
        <family val="4"/>
        <charset val="134"/>
        <scheme val="minor"/>
      </rPr>
      <t xml:space="preserve">Song, J., Wan, S., Piao, S., Hui, D., Hovenden, M.J., Ciais, P., Liu, Y., Liu, Y., Zhong, M., Zheng, M., Ma, G., Zhou, Z., Ru, J. </t>
    </r>
    <r>
      <rPr>
        <b/>
        <sz val="11"/>
        <color theme="1"/>
        <rFont val="等线"/>
        <family val="4"/>
        <charset val="134"/>
        <scheme val="minor"/>
      </rPr>
      <t>Elevated CO2 does not stimulate carbon sink in a semi-arid grassland</t>
    </r>
    <r>
      <rPr>
        <sz val="11"/>
        <color theme="1"/>
        <rFont val="等线"/>
        <family val="4"/>
        <charset val="134"/>
        <scheme val="minor"/>
      </rPr>
      <t xml:space="preserve"> Ecology Letters, 22 (2019), pp. 458-468</t>
    </r>
  </si>
  <si>
    <t>https://doi.org/10.1111/ele.13202</t>
  </si>
  <si>
    <r>
      <rPr>
        <sz val="11"/>
        <color theme="1"/>
        <rFont val="等线"/>
        <family val="4"/>
        <charset val="134"/>
        <scheme val="minor"/>
      </rPr>
      <t xml:space="preserve">Ganjurjav, H. </t>
    </r>
    <r>
      <rPr>
        <b/>
        <sz val="11"/>
        <color theme="1"/>
        <rFont val="等线"/>
        <family val="4"/>
        <charset val="134"/>
        <scheme val="minor"/>
      </rPr>
      <t>Effects of climate change on phenology, productivity and carbon balance in alpine grasslnads</t>
    </r>
    <r>
      <rPr>
        <sz val="11"/>
        <color theme="1"/>
        <rFont val="等线"/>
        <family val="4"/>
        <charset val="134"/>
        <scheme val="minor"/>
      </rPr>
      <t xml:space="preserve"> Thesis, Chinese Academy of Agricultural Sciences (2017)</t>
    </r>
  </si>
  <si>
    <r>
      <rPr>
        <sz val="11"/>
        <color theme="1"/>
        <rFont val="等线"/>
        <family val="4"/>
        <charset val="134"/>
        <scheme val="minor"/>
      </rPr>
      <t xml:space="preserve">Mao, Y. </t>
    </r>
    <r>
      <rPr>
        <b/>
        <sz val="11"/>
        <color theme="1"/>
        <rFont val="等线"/>
        <family val="4"/>
        <charset val="134"/>
        <scheme val="minor"/>
      </rPr>
      <t>Respiration dynamic change of the Qinghai-Tibet Plateau alpine swamp meadow soil and its response to warming - A case study of WayanShan Mountain</t>
    </r>
    <r>
      <rPr>
        <sz val="11"/>
        <color theme="1"/>
        <rFont val="等线"/>
        <family val="4"/>
        <charset val="134"/>
        <scheme val="minor"/>
      </rPr>
      <t xml:space="preserve"> Thesis, Qinghai Normal University (2016)</t>
    </r>
  </si>
  <si>
    <r>
      <rPr>
        <sz val="11"/>
        <color theme="1"/>
        <rFont val="等线"/>
        <family val="4"/>
        <charset val="134"/>
        <scheme val="minor"/>
      </rPr>
      <t xml:space="preserve">Chen, J. </t>
    </r>
    <r>
      <rPr>
        <b/>
        <sz val="11"/>
        <color theme="1"/>
        <rFont val="等线"/>
        <family val="4"/>
        <charset val="134"/>
        <scheme val="minor"/>
      </rPr>
      <t>The response of ecosystem carbon exchanges to experimental warming and grazing exclusion in a meadow grassland on the northern shore of Qinghai Lake, China</t>
    </r>
    <r>
      <rPr>
        <sz val="11"/>
        <color theme="1"/>
        <rFont val="等线"/>
        <family val="4"/>
        <charset val="134"/>
        <scheme val="minor"/>
      </rPr>
      <t xml:space="preserve"> Thesis, Institute of Earth Environment, CAS (2015)</t>
    </r>
  </si>
  <si>
    <r>
      <rPr>
        <sz val="11"/>
        <color theme="1"/>
        <rFont val="等线"/>
        <family val="4"/>
        <charset val="134"/>
        <scheme val="minor"/>
      </rPr>
      <t xml:space="preserve">Tian, L. </t>
    </r>
    <r>
      <rPr>
        <b/>
        <sz val="11"/>
        <color theme="1"/>
        <rFont val="等线"/>
        <family val="4"/>
        <charset val="134"/>
        <scheme val="minor"/>
      </rPr>
      <t>The initial impact of simulated warming and simuated grazing to soil respiration and community characteristics of alpine meadow</t>
    </r>
    <r>
      <rPr>
        <sz val="11"/>
        <color theme="1"/>
        <rFont val="等线"/>
        <family val="4"/>
        <charset val="134"/>
        <scheme val="minor"/>
      </rPr>
      <t xml:space="preserve"> Thesis, Qinghai Normal University (2014)</t>
    </r>
  </si>
  <si>
    <r>
      <rPr>
        <sz val="11"/>
        <color theme="1"/>
        <rFont val="等线"/>
        <family val="4"/>
        <charset val="134"/>
        <scheme val="minor"/>
      </rPr>
      <t xml:space="preserve">Yu, C., Wang, J., Shen, Z., Fu, G. </t>
    </r>
    <r>
      <rPr>
        <b/>
        <sz val="11"/>
        <color theme="1"/>
        <rFont val="等线"/>
        <family val="4"/>
        <charset val="134"/>
        <scheme val="minor"/>
      </rPr>
      <t>Effects of experimental warming and increased precipitation on soil respiration in an alpine meadow in the Northern Tibetan Plateau</t>
    </r>
    <r>
      <rPr>
        <sz val="11"/>
        <color theme="1"/>
        <rFont val="等线"/>
        <family val="4"/>
        <charset val="134"/>
        <scheme val="minor"/>
      </rPr>
      <t xml:space="preserve"> Science of the Total Environment, 647 (2019), pp. 1490-1497</t>
    </r>
  </si>
  <si>
    <t>https://doi.org/10.1016/j.scitotenv.2018.08.111</t>
  </si>
  <si>
    <r>
      <rPr>
        <sz val="11"/>
        <color theme="1"/>
        <rFont val="等线"/>
        <family val="4"/>
        <charset val="134"/>
        <scheme val="minor"/>
      </rPr>
      <t xml:space="preserve">Wan, S., Norby, R.J., Ledford, J., Weltzin, J.F. </t>
    </r>
    <r>
      <rPr>
        <b/>
        <sz val="11"/>
        <color theme="1"/>
        <rFont val="等线"/>
        <family val="4"/>
        <charset val="134"/>
        <scheme val="minor"/>
      </rPr>
      <t>Responses of soil respiration to elevated CO2, air warming, and changing soil water availability in a model old-field grassland</t>
    </r>
    <r>
      <rPr>
        <sz val="11"/>
        <color theme="1"/>
        <rFont val="等线"/>
        <family val="4"/>
        <charset val="134"/>
        <scheme val="minor"/>
      </rPr>
      <t xml:space="preserve"> Global Change Biology, 13 (2007), pp. 2411-2424</t>
    </r>
  </si>
  <si>
    <t>https://doi.org/10.1111/j.1365-2486.2007.01433.x</t>
  </si>
  <si>
    <r>
      <rPr>
        <sz val="11"/>
        <color theme="1"/>
        <rFont val="等线"/>
        <family val="4"/>
        <charset val="134"/>
        <scheme val="minor"/>
      </rPr>
      <t xml:space="preserve">Zhou, X., Sherry, R.A., An, Y., Wallace, L.L., Luo, Y. </t>
    </r>
    <r>
      <rPr>
        <b/>
        <sz val="11"/>
        <color theme="1"/>
        <rFont val="等线"/>
        <family val="4"/>
        <charset val="134"/>
        <scheme val="minor"/>
      </rPr>
      <t>Main and interactive effects of warming, clipping, and doubled precipitation on soil CO2 efflux in a grassland ecosystem</t>
    </r>
    <r>
      <rPr>
        <sz val="11"/>
        <color theme="1"/>
        <rFont val="等线"/>
        <family val="4"/>
        <charset val="134"/>
        <scheme val="minor"/>
      </rPr>
      <t xml:space="preserve"> Global Biogeochemical Cycles, 20 (2006)</t>
    </r>
  </si>
  <si>
    <t>https://doi.org/10.1029/2005GB002526</t>
  </si>
  <si>
    <r>
      <rPr>
        <sz val="11"/>
        <color theme="1"/>
        <rFont val="等线"/>
        <family val="4"/>
        <charset val="134"/>
        <scheme val="minor"/>
      </rPr>
      <t xml:space="preserve">Saleska, S.R., Shaw, M.R., Fischer, M.L., Dunne, J.A., Still, C.J., Holman, M.L., Harte, J. </t>
    </r>
    <r>
      <rPr>
        <b/>
        <sz val="11"/>
        <color theme="1"/>
        <rFont val="等线"/>
        <family val="4"/>
        <charset val="134"/>
        <scheme val="minor"/>
      </rPr>
      <t>Plant community composition mediates both large transient decline and predicted long-term recovery of soil carbon under climate warming</t>
    </r>
    <r>
      <rPr>
        <sz val="11"/>
        <color theme="1"/>
        <rFont val="等线"/>
        <family val="4"/>
        <charset val="134"/>
        <scheme val="minor"/>
      </rPr>
      <t xml:space="preserve"> Global Biogeochemical Cycles, 16 (2002), pp. 3-1-3-18</t>
    </r>
  </si>
  <si>
    <t>https://doi.org/10.1029/2001GB001573</t>
  </si>
  <si>
    <r>
      <rPr>
        <sz val="11"/>
        <color theme="1"/>
        <rFont val="等线"/>
        <family val="4"/>
        <charset val="134"/>
        <scheme val="minor"/>
      </rPr>
      <t xml:space="preserve">Xu, X., Shi, Z., Li, D., Zhou, X., Sherry, R.A., Luo, Y. </t>
    </r>
    <r>
      <rPr>
        <b/>
        <sz val="11"/>
        <color theme="1"/>
        <rFont val="等线"/>
        <family val="4"/>
        <charset val="134"/>
        <scheme val="minor"/>
      </rPr>
      <t>Plant community structure regulates responses of prairie soil respiration to decadal experimental warming</t>
    </r>
    <r>
      <rPr>
        <sz val="11"/>
        <color theme="1"/>
        <rFont val="等线"/>
        <family val="4"/>
        <charset val="134"/>
        <scheme val="minor"/>
      </rPr>
      <t xml:space="preserve"> Global Change Biology, 21 (2015), pp. 3846-3853</t>
    </r>
  </si>
  <si>
    <t>https://doi.org/10.1111/gcb.12940</t>
  </si>
  <si>
    <r>
      <rPr>
        <sz val="11"/>
        <color theme="1"/>
        <rFont val="等线"/>
        <family val="4"/>
        <charset val="134"/>
        <scheme val="minor"/>
      </rPr>
      <t xml:space="preserve">Sharkhuu, A., Plante, A.F., Enkhmandal, O., Gonneau, C., Casper, B.B., Boldgiv, B., Petraitis, P.S. </t>
    </r>
    <r>
      <rPr>
        <b/>
        <sz val="11"/>
        <color theme="1"/>
        <rFont val="等线"/>
        <family val="4"/>
        <charset val="134"/>
        <scheme val="minor"/>
      </rPr>
      <t>Soil and ecosystem respiration responses to grazing, watering and experimental warming chamber treatments across topographical gradients in northern Mongolia</t>
    </r>
    <r>
      <rPr>
        <sz val="11"/>
        <color theme="1"/>
        <rFont val="等线"/>
        <family val="4"/>
        <charset val="134"/>
        <scheme val="minor"/>
      </rPr>
      <t xml:space="preserve"> Geoderma, 269 (2016), pp. 91-98</t>
    </r>
  </si>
  <si>
    <t>https://doi.org/10.1016/j.geoderma.2016.01.041</t>
  </si>
  <si>
    <r>
      <rPr>
        <sz val="11"/>
        <color theme="1"/>
        <rFont val="等线"/>
        <family val="4"/>
        <charset val="134"/>
        <scheme val="minor"/>
      </rPr>
      <t xml:space="preserve">Graham, S.L., Hunt, J.E., Millard, P., McSeveny, T., Tylianakis, J.M., Whitehead, D. </t>
    </r>
    <r>
      <rPr>
        <b/>
        <sz val="11"/>
        <color theme="1"/>
        <rFont val="等线"/>
        <family val="4"/>
        <charset val="134"/>
        <scheme val="minor"/>
      </rPr>
      <t>Effects of Soil Warming and Nitrogen Addition on Soil Respiration in a New Zealand Tussock Grassland</t>
    </r>
    <r>
      <rPr>
        <sz val="11"/>
        <color theme="1"/>
        <rFont val="等线"/>
        <family val="4"/>
        <charset val="134"/>
        <scheme val="minor"/>
      </rPr>
      <t xml:space="preserve"> PLoS One, 9 (2014), p e91204</t>
    </r>
  </si>
  <si>
    <t>https://doi.org/10.1371/journal.pone.0091204</t>
  </si>
  <si>
    <r>
      <rPr>
        <sz val="11"/>
        <color theme="1"/>
        <rFont val="等线"/>
        <family val="4"/>
        <charset val="134"/>
        <scheme val="minor"/>
      </rPr>
      <t xml:space="preserve">Wang, X., Chen, Y., Yan, Y., Wan, Z., Chao, R., Gu, R., Yang, J., Gao, Q. </t>
    </r>
    <r>
      <rPr>
        <b/>
        <sz val="11"/>
        <color theme="1"/>
        <rFont val="等线"/>
        <family val="4"/>
        <charset val="134"/>
        <scheme val="minor"/>
      </rPr>
      <t>Ecological responses of Stipa steppe in Inner Mongolia to experimentally increased temperature and precipitation. 3: Soil respiration</t>
    </r>
    <r>
      <rPr>
        <sz val="11"/>
        <color theme="1"/>
        <rFont val="等线"/>
        <family val="4"/>
        <charset val="134"/>
        <scheme val="minor"/>
      </rPr>
      <t xml:space="preserve"> The Rangeland Journal, 40 (2018), pp. 153-158</t>
    </r>
  </si>
  <si>
    <t>https://doi.org/10.1071/RJ16083</t>
  </si>
  <si>
    <r>
      <rPr>
        <sz val="11"/>
        <color theme="1"/>
        <rFont val="等线"/>
        <family val="4"/>
        <charset val="134"/>
        <scheme val="minor"/>
      </rPr>
      <t xml:space="preserve">Gu, R., Chao, L., Zhang, L., Su, L., Wan, Z., Yan, Y., Chen, Y., Gao, Q. </t>
    </r>
    <r>
      <rPr>
        <b/>
        <sz val="11"/>
        <color theme="1"/>
        <rFont val="等线"/>
        <family val="4"/>
        <charset val="134"/>
        <scheme val="minor"/>
      </rPr>
      <t>The influence of hydrothermal factors on soil respiration and soil temperature sensitivity of Stipa krylovii steppe, Inner Mongolia, China</t>
    </r>
    <r>
      <rPr>
        <sz val="11"/>
        <color theme="1"/>
        <rFont val="等线"/>
        <family val="4"/>
        <charset val="134"/>
        <scheme val="minor"/>
      </rPr>
      <t xml:space="preserve"> Acta Prataculturae Sinica, 24 (2015), pp. 21-29</t>
    </r>
  </si>
  <si>
    <t>https://doi.org/10.11686/cyxb20150403</t>
  </si>
  <si>
    <r>
      <rPr>
        <sz val="11"/>
        <color theme="1"/>
        <rFont val="等线"/>
        <family val="4"/>
        <charset val="134"/>
        <scheme val="minor"/>
      </rPr>
      <t xml:space="preserve">Wertin, T.M., Belnap, J., Reed, S.C. </t>
    </r>
    <r>
      <rPr>
        <b/>
        <sz val="11"/>
        <color theme="1"/>
        <rFont val="等线"/>
        <family val="4"/>
        <charset val="134"/>
        <scheme val="minor"/>
      </rPr>
      <t>Experimental warming in a dryland community reduced plant photosynthesis and soil CO2 efflux although the relationship between the fluxes remained unchanged</t>
    </r>
    <r>
      <rPr>
        <sz val="11"/>
        <color theme="1"/>
        <rFont val="等线"/>
        <family val="4"/>
        <charset val="134"/>
        <scheme val="minor"/>
      </rPr>
      <t xml:space="preserve"> Functional Ecology, 31 (2017), pp. 297-305</t>
    </r>
  </si>
  <si>
    <t>https://doi.org/10.1111/1365-2435.12708</t>
  </si>
  <si>
    <r>
      <rPr>
        <sz val="11"/>
        <color theme="1"/>
        <rFont val="等线"/>
        <family val="4"/>
        <charset val="134"/>
        <scheme val="minor"/>
      </rPr>
      <t xml:space="preserve">Hill, P.W., Garnett, M.H., Farrar, J., Iqbal, Z., Khalid, M., Soleman, N., Jones, D.L. </t>
    </r>
    <r>
      <rPr>
        <b/>
        <sz val="11"/>
        <color theme="1"/>
        <rFont val="等线"/>
        <family val="4"/>
        <charset val="134"/>
        <scheme val="minor"/>
      </rPr>
      <t>Living roots magnify the response of soil organic carbon decomposition to temperature in temperate grassland</t>
    </r>
    <r>
      <rPr>
        <sz val="11"/>
        <color theme="1"/>
        <rFont val="等线"/>
        <family val="4"/>
        <charset val="134"/>
        <scheme val="minor"/>
      </rPr>
      <t xml:space="preserve"> Global Change Biology, 21 (2015), pp. 1368-1375</t>
    </r>
  </si>
  <si>
    <t>https://doi.org/10.1111/gcb.12784</t>
  </si>
  <si>
    <r>
      <rPr>
        <sz val="11"/>
        <color theme="1"/>
        <rFont val="等线"/>
        <family val="4"/>
        <charset val="134"/>
        <scheme val="minor"/>
      </rPr>
      <t xml:space="preserve">Zou, J., Tobin, B., Luo, Y., Osborne, B. </t>
    </r>
    <r>
      <rPr>
        <b/>
        <sz val="11"/>
        <color theme="1"/>
        <rFont val="等线"/>
        <family val="4"/>
        <charset val="134"/>
        <scheme val="minor"/>
      </rPr>
      <t>Differential responses of soil CO2 and N2O fluxes to experimental warming</t>
    </r>
    <r>
      <rPr>
        <sz val="11"/>
        <color theme="1"/>
        <rFont val="等线"/>
        <family val="4"/>
        <charset val="134"/>
        <scheme val="minor"/>
      </rPr>
      <t xml:space="preserve"> Agricultural and Forest Meteorology, 259 (2018), pp. 11-22</t>
    </r>
  </si>
  <si>
    <t>https://doi.org/10.1016/j.agrformet.2018.04.006</t>
  </si>
  <si>
    <r>
      <rPr>
        <sz val="11"/>
        <color theme="1"/>
        <rFont val="等线"/>
        <family val="4"/>
        <charset val="134"/>
        <scheme val="minor"/>
      </rPr>
      <t xml:space="preserve">Lellei-Kovács, E., Kovács-Láng, E., Kalapos, T., Botta-Dukát, Z., Barabás, S., Beier, C. </t>
    </r>
    <r>
      <rPr>
        <b/>
        <sz val="11"/>
        <color theme="1"/>
        <rFont val="等线"/>
        <family val="4"/>
        <charset val="134"/>
        <scheme val="minor"/>
      </rPr>
      <t>Experimental warming does not enhance soil respiration in a semiarid temperate forest-steppe ecosystem</t>
    </r>
    <r>
      <rPr>
        <sz val="11"/>
        <color theme="1"/>
        <rFont val="等线"/>
        <family val="4"/>
        <charset val="134"/>
        <scheme val="minor"/>
      </rPr>
      <t xml:space="preserve"> Community Ecology, 9 (2008), pp. 29-37</t>
    </r>
  </si>
  <si>
    <t>https://doi.org/10.1556/ComEc.9.2008.1.4</t>
  </si>
  <si>
    <r>
      <rPr>
        <sz val="11"/>
        <color theme="1"/>
        <rFont val="等线"/>
        <family val="4"/>
        <charset val="134"/>
        <scheme val="minor"/>
      </rPr>
      <t xml:space="preserve">Kang, J., Ren, H., Wang, Y., Han, M., Jin, Y., Yan, B., Guodong, H. </t>
    </r>
    <r>
      <rPr>
        <b/>
        <sz val="11"/>
        <color theme="1"/>
        <rFont val="等线"/>
        <family val="4"/>
        <charset val="134"/>
        <scheme val="minor"/>
      </rPr>
      <t>Responses of soil respiration to long-term climate warming and nitrogen fertilization in a desert steppe Journal of Arid Land Resources and Environment</t>
    </r>
    <r>
      <rPr>
        <sz val="11"/>
        <color theme="1"/>
        <rFont val="等线"/>
        <family val="4"/>
        <charset val="134"/>
        <scheme val="minor"/>
      </rPr>
      <t>, 33 (2019), pp. 151-157</t>
    </r>
  </si>
  <si>
    <t>https://doi.org/10.13448/j.cnki.jalre.2019.153</t>
  </si>
  <si>
    <r>
      <rPr>
        <sz val="11"/>
        <color theme="1"/>
        <rFont val="等线"/>
        <family val="4"/>
        <charset val="134"/>
        <scheme val="minor"/>
      </rPr>
      <t xml:space="preserve">Zhang, Y., Hong, M. </t>
    </r>
    <r>
      <rPr>
        <b/>
        <sz val="11"/>
        <color theme="1"/>
        <rFont val="等线"/>
        <family val="4"/>
        <charset val="134"/>
        <scheme val="minor"/>
      </rPr>
      <t>Response of soil respiration to experimental warming and nitrogen addition in Inner Mongolia desert steppe</t>
    </r>
    <r>
      <rPr>
        <sz val="11"/>
        <color theme="1"/>
        <rFont val="等线"/>
        <family val="4"/>
        <charset val="134"/>
        <scheme val="minor"/>
      </rPr>
      <t xml:space="preserve"> Acta Agrestia Sinica, 22 (2014), pp. 1227-1231</t>
    </r>
  </si>
  <si>
    <t>https://doi.org/10.11733/j.issn.1007-0435.2014.06.012</t>
  </si>
  <si>
    <r>
      <rPr>
        <sz val="11"/>
        <color theme="1"/>
        <rFont val="等线"/>
        <family val="4"/>
        <charset val="134"/>
        <scheme val="minor"/>
      </rPr>
      <t xml:space="preserve">Shan, D., Han, G., Zhao, M., Wang, Z., Han, X., Gao, F. </t>
    </r>
    <r>
      <rPr>
        <b/>
        <sz val="11"/>
        <color theme="1"/>
        <rFont val="等线"/>
        <family val="4"/>
        <charset val="134"/>
        <scheme val="minor"/>
      </rPr>
      <t>The effects of experimental warming and nitrogen addition on soil respiration in desert Steppe</t>
    </r>
    <r>
      <rPr>
        <sz val="11"/>
        <color theme="1"/>
        <rFont val="等线"/>
        <family val="4"/>
        <charset val="134"/>
        <scheme val="minor"/>
      </rPr>
      <t xml:space="preserve"> Journal of Arid Land Resources and Environment, 23 (2009), pp. 106-112</t>
    </r>
  </si>
  <si>
    <r>
      <rPr>
        <sz val="11"/>
        <color theme="1"/>
        <rFont val="等线"/>
        <family val="4"/>
        <charset val="134"/>
        <scheme val="minor"/>
      </rPr>
      <t xml:space="preserve">Wang, Z. </t>
    </r>
    <r>
      <rPr>
        <b/>
        <sz val="11"/>
        <color theme="1"/>
        <rFont val="等线"/>
        <family val="4"/>
        <charset val="134"/>
        <scheme val="minor"/>
      </rPr>
      <t>Influences of warming and N addition on plant community, soil and ecosystem C exchange in Inner Mongolia desert steppe</t>
    </r>
    <r>
      <rPr>
        <sz val="11"/>
        <color theme="1"/>
        <rFont val="等线"/>
        <family val="4"/>
        <charset val="134"/>
        <scheme val="minor"/>
      </rPr>
      <t xml:space="preserve"> Thesis, Inner Mongolia Agricultural University (2012)</t>
    </r>
  </si>
  <si>
    <r>
      <rPr>
        <sz val="11"/>
        <color theme="1"/>
        <rFont val="等线"/>
        <family val="4"/>
        <charset val="134"/>
        <scheme val="minor"/>
      </rPr>
      <t xml:space="preserve">Wang, C. </t>
    </r>
    <r>
      <rPr>
        <b/>
        <sz val="11"/>
        <color theme="1"/>
        <rFont val="等线"/>
        <family val="4"/>
        <charset val="134"/>
        <scheme val="minor"/>
      </rPr>
      <t>Influences of warming and nitrogen addition on soil respiration and plant comunity in Inner Mongolia desert steppe</t>
    </r>
    <r>
      <rPr>
        <sz val="11"/>
        <color theme="1"/>
        <rFont val="等线"/>
        <family val="4"/>
        <charset val="134"/>
        <scheme val="minor"/>
      </rPr>
      <t xml:space="preserve"> Thesis, Inner Mongolia Agricultural University (2014)</t>
    </r>
  </si>
  <si>
    <r>
      <rPr>
        <sz val="11"/>
        <color theme="1"/>
        <rFont val="等线"/>
        <family val="4"/>
        <charset val="134"/>
        <scheme val="minor"/>
      </rPr>
      <t xml:space="preserve">Li, Y. </t>
    </r>
    <r>
      <rPr>
        <b/>
        <sz val="11"/>
        <color theme="1"/>
        <rFont val="等线"/>
        <family val="4"/>
        <charset val="134"/>
        <scheme val="minor"/>
      </rPr>
      <t>Responses of soil and heterotrophic respiration and sensitivity to climate warming and changing precipitation regime in three temperate grasslands</t>
    </r>
    <r>
      <rPr>
        <sz val="11"/>
        <color theme="1"/>
        <rFont val="等线"/>
        <family val="4"/>
        <charset val="134"/>
        <scheme val="minor"/>
      </rPr>
      <t xml:space="preserve"> Thesis, Henan University (2017)</t>
    </r>
  </si>
  <si>
    <r>
      <rPr>
        <sz val="11"/>
        <color theme="1"/>
        <rFont val="等线"/>
        <family val="4"/>
        <charset val="134"/>
        <scheme val="minor"/>
      </rPr>
      <t xml:space="preserve">Wang, G., Li, F., Peng, Y., Yu, J., Zhang, D., Yang, G., Fang, K., Wang, J., Mohammat, A., Zhou, G., Yang, Y. </t>
    </r>
    <r>
      <rPr>
        <b/>
        <sz val="11"/>
        <color theme="1"/>
        <rFont val="等线"/>
        <family val="4"/>
        <charset val="134"/>
        <scheme val="minor"/>
      </rPr>
      <t>Responses of soil respiration to experimental warming in an alpine steppe on the Tibetan Plateau</t>
    </r>
    <r>
      <rPr>
        <sz val="11"/>
        <color theme="1"/>
        <rFont val="等线"/>
        <family val="4"/>
        <charset val="134"/>
        <scheme val="minor"/>
      </rPr>
      <t xml:space="preserve"> Environmental Research Letters, 14 (2019), pp.094015</t>
    </r>
  </si>
  <si>
    <t>https://doi.org/10.1088/1748-9326/ab3bbc</t>
  </si>
  <si>
    <r>
      <rPr>
        <sz val="11"/>
        <color theme="1"/>
        <rFont val="等线"/>
        <family val="4"/>
        <charset val="134"/>
        <scheme val="minor"/>
      </rPr>
      <t xml:space="preserve">Li, Y., HASBAGAN, Ganjurjav., Hu, G., Wan, Y., Li, Y., DanJIU, Luobu., BAIMA, Yuzhen., GAO, Q. </t>
    </r>
    <r>
      <rPr>
        <b/>
        <sz val="11"/>
        <color theme="1"/>
        <rFont val="等线"/>
        <family val="4"/>
        <charset val="134"/>
        <scheme val="minor"/>
      </rPr>
      <t>Effects of warming on carbon exchange in an alpine steppe in the Tibetan Plateau</t>
    </r>
    <r>
      <rPr>
        <sz val="11"/>
        <color theme="1"/>
        <rFont val="等线"/>
        <family val="4"/>
        <charset val="134"/>
        <scheme val="minor"/>
      </rPr>
      <t>. Acta Ecologica Sinica, 39(2019),pp. 2004-2012.</t>
    </r>
  </si>
  <si>
    <t>https://doi.org/10.5846/stxb201804160865</t>
  </si>
  <si>
    <r>
      <rPr>
        <sz val="11"/>
        <color theme="1"/>
        <rFont val="等线"/>
        <family val="4"/>
        <charset val="134"/>
        <scheme val="minor"/>
      </rPr>
      <t xml:space="preserve">Zhao, J., Tian, L., Wei, H., Sun, F., Li, R. </t>
    </r>
    <r>
      <rPr>
        <b/>
        <sz val="11"/>
        <color theme="1"/>
        <rFont val="等线"/>
        <family val="4"/>
        <charset val="134"/>
        <scheme val="minor"/>
      </rPr>
      <t>Negative responses of ecosystem autotrophic and heterotrophic respiration to experimental warming in a Tibetan semi-arid alpine steppe</t>
    </r>
    <r>
      <rPr>
        <sz val="11"/>
        <color theme="1"/>
        <rFont val="等线"/>
        <family val="4"/>
        <charset val="134"/>
        <scheme val="minor"/>
      </rPr>
      <t>. Catena 179 (2019), pp. 98-106</t>
    </r>
  </si>
  <si>
    <t>https://doi.org/10.1016/j.catena.2019.04.002</t>
  </si>
  <si>
    <r>
      <rPr>
        <sz val="11"/>
        <color theme="1"/>
        <rFont val="等线"/>
        <family val="4"/>
        <charset val="134"/>
        <scheme val="minor"/>
      </rPr>
      <t xml:space="preserve">Yan, W., Sun, G., Zhang, C., He, J., Zhang, N. </t>
    </r>
    <r>
      <rPr>
        <b/>
        <sz val="11"/>
        <color theme="1"/>
        <rFont val="等线"/>
        <family val="4"/>
        <charset val="134"/>
        <scheme val="minor"/>
      </rPr>
      <t>Impacts of experimental warming and moderate grazing on ecosystem carbon exchange and its compositions in an alpine meadow on the eastern Qinghai-Tibetan Plateau</t>
    </r>
    <r>
      <rPr>
        <sz val="11"/>
        <color theme="1"/>
        <rFont val="等线"/>
        <family val="4"/>
        <charset val="134"/>
        <scheme val="minor"/>
      </rPr>
      <t>. Chinese Journal of Applied and Environmental Biology 24 (2018), pp. 132-139.</t>
    </r>
  </si>
  <si>
    <t>https://doi.org/10.19675/j.cnki.1006-687x.2016.12035</t>
  </si>
  <si>
    <r>
      <rPr>
        <sz val="11"/>
        <color theme="1"/>
        <rFont val="等线"/>
        <family val="4"/>
        <charset val="134"/>
        <scheme val="minor"/>
      </rPr>
      <t xml:space="preserve">Li, Y., Hasbagan, Ganjurjav., Hu, G., Wan, Y., Li, Y., Danjiu, L., He, S., Xie, W., Gao, Q. </t>
    </r>
    <r>
      <rPr>
        <b/>
        <sz val="11"/>
        <color theme="1"/>
        <rFont val="等线"/>
        <family val="4"/>
        <charset val="134"/>
        <scheme val="minor"/>
      </rPr>
      <t>Effects of warming on respiration in alpine meadow in the Qinghai-Tibetan Plateau</t>
    </r>
    <r>
      <rPr>
        <sz val="11"/>
        <color theme="1"/>
        <rFont val="等线"/>
        <family val="4"/>
        <charset val="134"/>
        <scheme val="minor"/>
      </rPr>
      <t>. Acta Ecologica Sinica, 40(2020), pp. 266-273.</t>
    </r>
  </si>
  <si>
    <t>https://doi.org/10.5846/stxb201811302609</t>
  </si>
  <si>
    <r>
      <rPr>
        <sz val="11"/>
        <color theme="1"/>
        <rFont val="等线"/>
        <family val="4"/>
        <charset val="134"/>
        <scheme val="minor"/>
      </rPr>
      <t>Lin, X., Zhang, Z., Wang, S., Hu, Y., Xu, G., Luo, C., Chang, X., Duan, J., Lin, Q., Xu, B., Wang, Y., Zhao, X., Xie, Z.</t>
    </r>
    <r>
      <rPr>
        <b/>
        <sz val="11"/>
        <color theme="1"/>
        <rFont val="等线"/>
        <family val="4"/>
        <charset val="134"/>
        <scheme val="minor"/>
      </rPr>
      <t>Response of ecosystem respiration to warming and grazing during the growing seasons in the alpine meadow on the Tibetan plateau</t>
    </r>
    <r>
      <rPr>
        <sz val="11"/>
        <color theme="1"/>
        <rFont val="等线"/>
        <family val="4"/>
        <charset val="134"/>
        <scheme val="minor"/>
      </rPr>
      <t>. Agricultural and Forest Meteorology 151 (2011), pp. 792-802.</t>
    </r>
  </si>
  <si>
    <t>https://doi.org/10.1016/j.agrformet.2019.107792</t>
  </si>
  <si>
    <r>
      <rPr>
        <sz val="11"/>
        <color theme="1"/>
        <rFont val="等线"/>
        <family val="4"/>
        <charset val="134"/>
        <scheme val="minor"/>
      </rPr>
      <t xml:space="preserve">Lv, W., Luo, C., Zhang, L., Niu, H., Zhang, Z., Wang, S., Wang, Y., Jiang, L., Wang, Y., He, J., Kardol, P., Wang, Q., Li, B., Liu, P., Dorji, T., Zhou, H., Zhao, X., Zhao, L. </t>
    </r>
    <r>
      <rPr>
        <b/>
        <sz val="11"/>
        <color theme="1"/>
        <rFont val="等线"/>
        <family val="4"/>
        <charset val="134"/>
        <scheme val="minor"/>
      </rPr>
      <t>Net neutral carbon responses to warming and grazing in alpine grassland ecosystems</t>
    </r>
    <r>
      <rPr>
        <sz val="11"/>
        <color theme="1"/>
        <rFont val="等线"/>
        <family val="4"/>
        <charset val="134"/>
        <scheme val="minor"/>
      </rPr>
      <t>. Agricultural and Forest Meteorology 280 (2020). pp. 107792</t>
    </r>
  </si>
  <si>
    <r>
      <rPr>
        <sz val="11"/>
        <color theme="1"/>
        <rFont val="等线"/>
        <family val="4"/>
        <charset val="134"/>
        <scheme val="minor"/>
      </rPr>
      <t>Chen, J., Luo, Y., Xia, J., Shi, Z., Jiang, L., Niu, S., Zhou, X., Cao, J.</t>
    </r>
    <r>
      <rPr>
        <b/>
        <sz val="11"/>
        <color theme="1"/>
        <rFont val="等线"/>
        <family val="4"/>
        <charset val="134"/>
        <scheme val="minor"/>
      </rPr>
      <t>Differential responses of ecosystem respiration components to experimental warming in a meadow grassland on the Tibetan Plateau</t>
    </r>
    <r>
      <rPr>
        <sz val="11"/>
        <color theme="1"/>
        <rFont val="等线"/>
        <family val="4"/>
        <charset val="134"/>
        <scheme val="minor"/>
      </rPr>
      <t>. Agricultural and Forest Meteorology 220 (2016), pp. 21-29.</t>
    </r>
  </si>
  <si>
    <t>https://doi.org/10.1016/j.agrformet.2016.01.010</t>
  </si>
  <si>
    <r>
      <rPr>
        <sz val="11"/>
        <color theme="1"/>
        <rFont val="等线"/>
        <family val="4"/>
        <charset val="134"/>
        <scheme val="minor"/>
      </rPr>
      <t xml:space="preserve">Zong, N., Shi, P., Jiang, J., Song, M., Xiong, D., Ma, W., Fu, G., Zhang, X., Shen, Z. </t>
    </r>
    <r>
      <rPr>
        <b/>
        <sz val="11"/>
        <color theme="1"/>
        <rFont val="等线"/>
        <family val="4"/>
        <charset val="134"/>
        <scheme val="minor"/>
      </rPr>
      <t>Responses of ecosystem CO 2 fluxes to short-term experimental warming and nitrogen enrichment in an Alpine meadow, northern Tibet Plateau.</t>
    </r>
    <r>
      <rPr>
        <sz val="11"/>
        <color theme="1"/>
        <rFont val="等线"/>
        <family val="4"/>
        <charset val="134"/>
        <scheme val="minor"/>
      </rPr>
      <t xml:space="preserve"> ScientificWorldJournal (2013), pp.  415318.</t>
    </r>
  </si>
  <si>
    <t>https://doi.org/10.1155/2013/415318</t>
  </si>
  <si>
    <r>
      <rPr>
        <sz val="11"/>
        <color theme="1"/>
        <rFont val="等线"/>
        <family val="4"/>
        <charset val="134"/>
        <scheme val="minor"/>
      </rPr>
      <t xml:space="preserve">Peng, F., Xue, X., You, Q., Zhou, X., Wang, T. </t>
    </r>
    <r>
      <rPr>
        <b/>
        <sz val="11"/>
        <color theme="1"/>
        <rFont val="等线"/>
        <family val="4"/>
        <charset val="134"/>
        <scheme val="minor"/>
      </rPr>
      <t>Warming effects on carbon release in a permafrost area of Qinghai-Tibet Plateau</t>
    </r>
    <r>
      <rPr>
        <sz val="11"/>
        <color theme="1"/>
        <rFont val="等线"/>
        <family val="4"/>
        <charset val="134"/>
        <scheme val="minor"/>
      </rPr>
      <t xml:space="preserve"> Environmental Earth Sciences, 73 (2015), pp. 57-66</t>
    </r>
  </si>
  <si>
    <t>https://doi.org/10.1007/s12665-014-3394-3</t>
  </si>
  <si>
    <r>
      <rPr>
        <sz val="11"/>
        <color theme="1"/>
        <rFont val="等线"/>
        <family val="4"/>
        <charset val="134"/>
        <scheme val="minor"/>
      </rPr>
      <t xml:space="preserve">Peng, F., You, Q., Xu, M., Guo, J., Wang, T., Xue, X. </t>
    </r>
    <r>
      <rPr>
        <b/>
        <sz val="11"/>
        <color theme="1"/>
        <rFont val="等线"/>
        <family val="4"/>
        <charset val="134"/>
        <scheme val="minor"/>
      </rPr>
      <t>Effects of warming and clipping on ecosystem carbon fluxes across two hydrologically contrasting years in an alpine meadow of the Qinghai-Tibet Plateau</t>
    </r>
    <r>
      <rPr>
        <sz val="11"/>
        <color theme="1"/>
        <rFont val="等线"/>
        <family val="4"/>
        <charset val="134"/>
        <scheme val="minor"/>
      </rPr>
      <t xml:space="preserve"> PLoS One, 9 (2014), p e109319</t>
    </r>
  </si>
  <si>
    <t>https://doi.org/10.1371/journal.pone.0109319</t>
  </si>
  <si>
    <r>
      <rPr>
        <sz val="11"/>
        <color theme="1"/>
        <rFont val="等线"/>
        <family val="4"/>
        <charset val="134"/>
        <scheme val="minor"/>
      </rPr>
      <t xml:space="preserve">Peng, F., Xue, X., You, Q.G., Xu, M.H., Chen, X., Guo, J., Wang, T. </t>
    </r>
    <r>
      <rPr>
        <b/>
        <sz val="11"/>
        <color theme="1"/>
        <rFont val="等线"/>
        <family val="4"/>
        <charset val="134"/>
        <scheme val="minor"/>
      </rPr>
      <t>Intensified plant N and C pool with more available nitrogen under experimental warming in an alpine meadow ecosystem</t>
    </r>
    <r>
      <rPr>
        <sz val="11"/>
        <color theme="1"/>
        <rFont val="等线"/>
        <family val="4"/>
        <charset val="134"/>
        <scheme val="minor"/>
      </rPr>
      <t>. Ecology and Evolution 6 (2016), pp. 8546-8555.</t>
    </r>
  </si>
  <si>
    <t>https://doi.org/10.1002/ece3.2583</t>
  </si>
  <si>
    <r>
      <rPr>
        <sz val="11"/>
        <color theme="1"/>
        <rFont val="等线"/>
        <family val="4"/>
        <charset val="134"/>
        <scheme val="minor"/>
      </rPr>
      <t xml:space="preserve">Peng, F., Zhang, W., Li, C., Lai, C., Zhou, J., Xue, X., Tsunekawa, A. </t>
    </r>
    <r>
      <rPr>
        <b/>
        <sz val="11"/>
        <color theme="1"/>
        <rFont val="等线"/>
        <family val="4"/>
        <charset val="134"/>
        <scheme val="minor"/>
      </rPr>
      <t>Sustained increase in soil respiration after nine years of warming in an alpine meadow on the Tibetan Plateau</t>
    </r>
    <r>
      <rPr>
        <sz val="11"/>
        <color theme="1"/>
        <rFont val="等线"/>
        <family val="4"/>
        <charset val="134"/>
        <scheme val="minor"/>
      </rPr>
      <t>. Geoderma 379 (2020), pp. 1164641</t>
    </r>
  </si>
  <si>
    <t>https://doi.org/10.1016/j.geoderma.2020.114641</t>
  </si>
  <si>
    <r>
      <rPr>
        <sz val="11"/>
        <color theme="1"/>
        <rFont val="等线"/>
        <family val="4"/>
        <charset val="134"/>
        <scheme val="minor"/>
      </rPr>
      <t xml:space="preserve">Xue, X., Peng, F., You, Q.G., Xu, M.H., Dong, S.Y. </t>
    </r>
    <r>
      <rPr>
        <b/>
        <sz val="11"/>
        <color theme="1"/>
        <rFont val="等线"/>
        <family val="4"/>
        <charset val="134"/>
        <scheme val="minor"/>
      </rPr>
      <t>Belowground carbon responses to experimental warming regulated by soil moisture change in an alpine ecosystem of the Qinghai-Tibet Plateau</t>
    </r>
    <r>
      <rPr>
        <sz val="11"/>
        <color theme="1"/>
        <rFont val="等线"/>
        <family val="4"/>
        <charset val="134"/>
        <scheme val="minor"/>
      </rPr>
      <t>. Ecology and Evolution 5 (2015), pp. 4063-4078.</t>
    </r>
  </si>
  <si>
    <t>https://doi.org/10.1002/ece3.1685</t>
  </si>
  <si>
    <r>
      <rPr>
        <sz val="11"/>
        <color theme="1"/>
        <rFont val="等线"/>
        <family val="4"/>
        <charset val="134"/>
        <scheme val="minor"/>
      </rPr>
      <t xml:space="preserve">Xiong, J., Peng, F., Sun, H., Xue, X., Chu, H. </t>
    </r>
    <r>
      <rPr>
        <b/>
        <sz val="11"/>
        <color theme="1"/>
        <rFont val="等线"/>
        <family val="4"/>
        <charset val="134"/>
        <scheme val="minor"/>
      </rPr>
      <t>Divergent Responses of Soil Fungi Functional Groups to Short-term Warming</t>
    </r>
    <r>
      <rPr>
        <sz val="11"/>
        <color theme="1"/>
        <rFont val="等线"/>
        <family val="4"/>
        <charset val="134"/>
        <scheme val="minor"/>
      </rPr>
      <t>. Microbial Ecology 68 (2014), pp. 708-715.</t>
    </r>
  </si>
  <si>
    <t>https://doi.org/10.1007/s00248-014-0385-6</t>
  </si>
  <si>
    <r>
      <rPr>
        <sz val="11"/>
        <color theme="1"/>
        <rFont val="等线"/>
        <family val="4"/>
        <charset val="134"/>
        <scheme val="minor"/>
      </rPr>
      <t>Shi, F., Chen, H., Chen, H., Wu, Y., Wu, N.</t>
    </r>
    <r>
      <rPr>
        <b/>
        <sz val="11"/>
        <color theme="1"/>
        <rFont val="等线"/>
        <family val="4"/>
        <charset val="134"/>
        <scheme val="minor"/>
      </rPr>
      <t>The combined effects of warming and drying suppress CO2 and N2O emission rates in an alpine meadow of the eastern Tibetan Plateau</t>
    </r>
    <r>
      <rPr>
        <sz val="11"/>
        <color theme="1"/>
        <rFont val="等线"/>
        <family val="4"/>
        <charset val="134"/>
        <scheme val="minor"/>
      </rPr>
      <t>. Ecological Research 27 (2012), pp.  725-733.</t>
    </r>
  </si>
  <si>
    <t>https://doi.org/10.1007/s11284-012-0950-8</t>
  </si>
  <si>
    <r>
      <rPr>
        <sz val="11"/>
        <color theme="1"/>
        <rFont val="等线"/>
        <family val="4"/>
        <charset val="134"/>
        <scheme val="minor"/>
      </rPr>
      <t xml:space="preserve">Zhao, J., Luo, T., Li, R., Wei, H., Li, X., Du, M., Tang, Y. </t>
    </r>
    <r>
      <rPr>
        <b/>
        <sz val="11"/>
        <color theme="1"/>
        <rFont val="等线"/>
        <family val="4"/>
        <charset val="134"/>
        <scheme val="minor"/>
      </rPr>
      <t>Precipitation alters temperature effects on ecosystem respiration in Tibetan alpine meadows</t>
    </r>
    <r>
      <rPr>
        <sz val="11"/>
        <color theme="1"/>
        <rFont val="等线"/>
        <family val="4"/>
        <charset val="134"/>
        <scheme val="minor"/>
      </rPr>
      <t>. Agricultural and Forest Meteorology 252 (2018), pp. 121-129.</t>
    </r>
  </si>
  <si>
    <t>https://doi.org/10.1016/j.agrformet.2018.01.014</t>
  </si>
  <si>
    <r>
      <rPr>
        <sz val="11"/>
        <color theme="1"/>
        <rFont val="等线"/>
        <family val="4"/>
        <charset val="134"/>
        <scheme val="minor"/>
      </rPr>
      <t xml:space="preserve">Yan, Y., Quan, Q., Meng, C., Wang, J., Tian, D., Wang, B., Zhang, R., Niu, S. </t>
    </r>
    <r>
      <rPr>
        <b/>
        <sz val="11"/>
        <color theme="1"/>
        <rFont val="等线"/>
        <family val="4"/>
        <charset val="134"/>
        <scheme val="minor"/>
      </rPr>
      <t>Varying soil respiration under long-term warming and clipping due to shifting carbon allocation toward below-ground.</t>
    </r>
    <r>
      <rPr>
        <sz val="11"/>
        <color theme="1"/>
        <rFont val="等线"/>
        <family val="4"/>
        <charset val="134"/>
        <scheme val="minor"/>
      </rPr>
      <t xml:space="preserve"> Agricultural and Forest Meteorology (2021), pp. 304-305</t>
    </r>
  </si>
  <si>
    <t>https://doi.org/10.1016/j.agrformet.2021.108408</t>
  </si>
  <si>
    <r>
      <rPr>
        <sz val="11"/>
        <color theme="1"/>
        <rFont val="等线"/>
        <family val="4"/>
        <charset val="134"/>
        <scheme val="minor"/>
      </rPr>
      <t xml:space="preserve">Yan, Y.J., Wang, J.S., Tian, D.S., Luo, Y.Q., Xue, X., Peng, F., He, J.S., Liu, L.L., Jiang, L.F., Wang, X., Wang, Y.H., Song, L., Niu, S.L. </t>
    </r>
    <r>
      <rPr>
        <b/>
        <sz val="11"/>
        <color theme="1"/>
        <rFont val="等线"/>
        <family val="4"/>
        <charset val="134"/>
        <scheme val="minor"/>
      </rPr>
      <t>Sustained increases in soil respiration accompany increased carbon input under long-term warming across global grasslands</t>
    </r>
    <r>
      <rPr>
        <sz val="11"/>
        <color theme="1"/>
        <rFont val="等线"/>
        <family val="4"/>
        <charset val="134"/>
        <scheme val="minor"/>
      </rPr>
      <t>. Geoderma 428 (2022), pp. 116157.</t>
    </r>
  </si>
  <si>
    <t>https://doi.org/10.1016/j.geoderma.2022.116157</t>
  </si>
  <si>
    <r>
      <rPr>
        <sz val="11"/>
        <color theme="1"/>
        <rFont val="等线"/>
        <family val="4"/>
        <charset val="134"/>
        <scheme val="minor"/>
      </rPr>
      <t xml:space="preserve">Yu, H.Y., Xu, Z.Z., Zhou, G.S., Shi, Y.H. </t>
    </r>
    <r>
      <rPr>
        <b/>
        <sz val="11"/>
        <color theme="1"/>
        <rFont val="等线"/>
        <family val="4"/>
        <charset val="134"/>
        <scheme val="minor"/>
      </rPr>
      <t>Soil carbon release responses to long-term versus short-term climatic warming in an arid ecosystem</t>
    </r>
    <r>
      <rPr>
        <sz val="11"/>
        <color theme="1"/>
        <rFont val="等线"/>
        <family val="4"/>
        <charset val="134"/>
        <scheme val="minor"/>
      </rPr>
      <t>. Biogeosciences 17 (2020), pp. 781-792</t>
    </r>
  </si>
  <si>
    <t>https://doi.org/10.5194/bg-17-781-2020</t>
  </si>
  <si>
    <r>
      <rPr>
        <sz val="11"/>
        <color theme="1"/>
        <rFont val="等线"/>
        <family val="4"/>
        <charset val="134"/>
        <scheme val="minor"/>
      </rPr>
      <t xml:space="preserve">Nyberg, M., Hovenden, M.J. </t>
    </r>
    <r>
      <rPr>
        <b/>
        <sz val="11"/>
        <color theme="1"/>
        <rFont val="等线"/>
        <family val="4"/>
        <charset val="134"/>
        <scheme val="minor"/>
      </rPr>
      <t>Warming increases soil respiration in a carbon-rich soil without changing microbial respiratory potential</t>
    </r>
    <r>
      <rPr>
        <sz val="11"/>
        <color theme="1"/>
        <rFont val="等线"/>
        <family val="4"/>
        <charset val="134"/>
        <scheme val="minor"/>
      </rPr>
      <t>. Biogeosciences 17 (2020), pp. 4405-4420</t>
    </r>
  </si>
  <si>
    <t>https://doi.org/10.5194/bg-17-4405-2020</t>
  </si>
  <si>
    <r>
      <rPr>
        <sz val="11"/>
        <color theme="1"/>
        <rFont val="等线"/>
        <family val="4"/>
        <charset val="134"/>
        <scheme val="minor"/>
      </rPr>
      <t xml:space="preserve">Song, J., Xia, J.Y., Hui, D.F., Zheng, M.M., Wang, J., Ru, J.Y., Wang, H.D., Zhang, Q.S., Yang, C., Wan, S.Q. </t>
    </r>
    <r>
      <rPr>
        <b/>
        <sz val="11"/>
        <color theme="1"/>
        <rFont val="等线"/>
        <family val="4"/>
        <charset val="134"/>
        <scheme val="minor"/>
      </rPr>
      <t>Plant functional types regulate non-additive responses of soil respiration to 5-year warming and nitrogen addition in a semi-arid grassland</t>
    </r>
    <r>
      <rPr>
        <sz val="11"/>
        <color theme="1"/>
        <rFont val="等线"/>
        <family val="4"/>
        <charset val="134"/>
        <scheme val="minor"/>
      </rPr>
      <t>. Functional Ecology 35 (2021), pp. 2593-2603.</t>
    </r>
  </si>
  <si>
    <t>https://doi.org/10.1111/1365-2435.13902</t>
  </si>
  <si>
    <r>
      <rPr>
        <sz val="11"/>
        <color theme="1"/>
        <rFont val="等线"/>
        <family val="4"/>
        <charset val="134"/>
        <scheme val="minor"/>
      </rPr>
      <t xml:space="preserve">Wang, Y.H., Song, C., Liu, H.Y., Wang, S.P., Zeng, H., Luo, C.Y., He, J.S. </t>
    </r>
    <r>
      <rPr>
        <b/>
        <sz val="11"/>
        <color theme="1"/>
        <rFont val="等线"/>
        <family val="4"/>
        <charset val="134"/>
        <scheme val="minor"/>
      </rPr>
      <t>Precipitation determines the magnitude and direction of interannual responses of soil respiration to experimental warming</t>
    </r>
    <r>
      <rPr>
        <sz val="11"/>
        <color theme="1"/>
        <rFont val="等线"/>
        <family val="4"/>
        <charset val="134"/>
        <scheme val="minor"/>
      </rPr>
      <t>. Plant and Soil 458 (2021), pp. 75-91.</t>
    </r>
  </si>
  <si>
    <t>https://doi.org/10.1007/s11104-020-04438-y</t>
  </si>
  <si>
    <r>
      <rPr>
        <sz val="11"/>
        <color theme="1"/>
        <rFont val="等线"/>
        <family val="4"/>
        <charset val="134"/>
        <scheme val="minor"/>
      </rPr>
      <t xml:space="preserve">Dias de Oliveira, E.A., Manchon, F.T., Ricketts, M.P., Bianconi, M., Martinez, C.A., Gonzalez-Meler, M.A. </t>
    </r>
    <r>
      <rPr>
        <b/>
        <sz val="11"/>
        <color theme="1"/>
        <rFont val="等线"/>
        <family val="4"/>
        <charset val="134"/>
        <scheme val="minor"/>
      </rPr>
      <t>Plant diurnal cycle drives the variation in soil respiration in a C4-dominated tropical managed grassland exposed to high CO2 and warming</t>
    </r>
    <r>
      <rPr>
        <sz val="11"/>
        <color theme="1"/>
        <rFont val="等线"/>
        <family val="4"/>
        <charset val="134"/>
        <scheme val="minor"/>
      </rPr>
      <t>. Plant and Soil 456 (2020), pp. 391-404.</t>
    </r>
  </si>
  <si>
    <t>https://doi.org/10.1007/s11104-020-04718-7</t>
  </si>
  <si>
    <r>
      <rPr>
        <sz val="11"/>
        <color theme="1"/>
        <rFont val="等线"/>
        <family val="4"/>
        <charset val="134"/>
        <scheme val="minor"/>
      </rPr>
      <t xml:space="preserve">Tiwari, P., Bhattacharya, P., Rawat, G.S., Rai, I.D., Talukdar, G. </t>
    </r>
    <r>
      <rPr>
        <b/>
        <sz val="11"/>
        <color theme="1"/>
        <rFont val="等线"/>
        <family val="4"/>
        <charset val="134"/>
        <scheme val="minor"/>
      </rPr>
      <t>Experimental warming increases ecosystem respiration by increasing above-ground respiration in alpine meadows of Western Himalaya</t>
    </r>
    <r>
      <rPr>
        <sz val="11"/>
        <color theme="1"/>
        <rFont val="等线"/>
        <family val="4"/>
        <charset val="134"/>
        <scheme val="minor"/>
      </rPr>
      <t>. Scientific Reports 11 (2021), pp. 2640.</t>
    </r>
  </si>
  <si>
    <t>https://doi.org/10.1038/s41598-021-82065-y</t>
  </si>
  <si>
    <t>MAT: mean annual air temperature</t>
  </si>
  <si>
    <t>MAP: mean annual precipitation</t>
  </si>
  <si>
    <t>OTC: open-top chambers</t>
  </si>
  <si>
    <t>IH: infrared heaters</t>
  </si>
  <si>
    <t>HC: heating cable</t>
  </si>
  <si>
    <t>IR:Infrared reflectors</t>
  </si>
  <si>
    <t>GH:Greenhouse</t>
  </si>
  <si>
    <t>Translocated</t>
  </si>
  <si>
    <t>Others:IR,GH,TS</t>
  </si>
  <si>
    <t>SR: total soil respiration</t>
  </si>
  <si>
    <t>Rh: heterotrophic respiration</t>
  </si>
  <si>
    <t>Ra: autorotrophic respiration</t>
  </si>
  <si>
    <t>CK_M: mean value of control groups</t>
  </si>
  <si>
    <t>CK_SD: standard deviation of control groups</t>
  </si>
  <si>
    <t>CK_N: sample size of control groups</t>
  </si>
  <si>
    <t>W_M: mean value of warming groups</t>
  </si>
  <si>
    <t>W_SD: standard deviation of warming groups</t>
  </si>
  <si>
    <t>W_N: sample size of warming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</si>
</sst>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;[Red]\-0\ "/>
    <numFmt numFmtId="177" formatCode="0.0_ "/>
    <numFmt numFmtId="178" formatCode="0_);[Red]\(0\)"/>
    <numFmt numFmtId="179" formatCode="0.00_ ;[Red]\-0.00\ "/>
    <numFmt numFmtId="180" formatCode="0.00_);[Red]\(0.00\)"/>
  </numFmts>
  <fonts count="8">
    <font>
      <sz val="11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36">
    <xf numFmtId="0" fontId="0" fillId="0" borderId="0" xfId="0"/>
    <xf numFmtId="180" fontId="0" fillId="0" borderId="0" xfId="0" applyNumberFormat="1" applyAlignment="1">
      <alignment horizontal="left"/>
    </xf>
    <xf numFmtId="0" fontId="1" fillId="0" borderId="0" xfId="0" applyFont="1"/>
    <xf numFmtId="0" fontId="2" fillId="0" borderId="0" xfId="2"/>
    <xf numFmtId="0" fontId="0" fillId="0" borderId="0" xfId="0" applyAlignment="1">
      <alignment vertical="center"/>
    </xf>
    <xf numFmtId="17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  <xf numFmtId="180" fontId="0" fillId="2" borderId="0" xfId="0" applyNumberFormat="1" applyFill="1" applyAlignment="1">
      <alignment horizontal="left"/>
    </xf>
    <xf numFmtId="180" fontId="0" fillId="0" borderId="0" xfId="0" applyNumberForma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178" fontId="0" fillId="2" borderId="0" xfId="0" applyNumberFormat="1" applyFill="1" applyAlignment="1">
      <alignment horizontal="left"/>
    </xf>
    <xf numFmtId="177" fontId="0" fillId="3" borderId="0" xfId="0" applyNumberFormat="1" applyFill="1" applyAlignment="1">
      <alignment horizontal="left"/>
    </xf>
    <xf numFmtId="178" fontId="0" fillId="3" borderId="0" xfId="0" applyNumberFormat="1" applyFill="1" applyAlignment="1">
      <alignment horizontal="left"/>
    </xf>
    <xf numFmtId="178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9" fontId="0" fillId="2" borderId="0" xfId="0" applyNumberFormat="1" applyFill="1" applyAlignment="1">
      <alignment horizontal="left"/>
    </xf>
    <xf numFmtId="176" fontId="0" fillId="2" borderId="0" xfId="0" applyNumberFormat="1" applyFill="1" applyAlignment="1">
      <alignment horizontal="left"/>
    </xf>
    <xf numFmtId="17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0" fillId="2" borderId="0" xfId="0" applyNumberFormat="1" applyFill="1"/>
    <xf numFmtId="176" fontId="0" fillId="0" borderId="0" xfId="0" applyNumberFormat="1"/>
    <xf numFmtId="180" fontId="0" fillId="4" borderId="0" xfId="0" applyNumberFormat="1" applyFill="1" applyAlignment="1">
      <alignment horizontal="left"/>
    </xf>
    <xf numFmtId="176" fontId="3" fillId="0" borderId="0" xfId="0" applyNumberFormat="1" applyFont="1" applyAlignment="1">
      <alignment horizontal="left" vertical="center"/>
    </xf>
    <xf numFmtId="180" fontId="3" fillId="0" borderId="0" xfId="1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80" fontId="0" fillId="5" borderId="0" xfId="0" applyNumberFormat="1" applyFill="1" applyAlignment="1">
      <alignment horizontal="left"/>
    </xf>
    <xf numFmtId="180" fontId="0" fillId="6" borderId="0" xfId="0" applyNumberFormat="1" applyFill="1" applyAlignment="1">
      <alignment horizontal="left"/>
    </xf>
    <xf numFmtId="0" fontId="0" fillId="0" borderId="0" xfId="0" applyAlignment="1">
      <alignment horizontal="left"/>
    </xf>
    <xf numFmtId="179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</cellXfs>
  <cellStyles count="3">
    <cellStyle name="差" xfId="1" builtinId="27"/>
    <cellStyle name="常规" xfId="0" builtinId="0"/>
    <cellStyle name="超链接" xfId="2" builtinId="8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5846/stxb201804160865" TargetMode="External"/><Relationship Id="rId18" Type="http://schemas.openxmlformats.org/officeDocument/2006/relationships/hyperlink" Target="https://doi.org/10.19675/j.cnki.1006-687x.2016.12035" TargetMode="External"/><Relationship Id="rId26" Type="http://schemas.openxmlformats.org/officeDocument/2006/relationships/hyperlink" Target="https://doi.org/10.1155/2013/415318" TargetMode="External"/><Relationship Id="rId3" Type="http://schemas.openxmlformats.org/officeDocument/2006/relationships/hyperlink" Target="https://doi.org/10.1111/gcb.12273" TargetMode="External"/><Relationship Id="rId21" Type="http://schemas.openxmlformats.org/officeDocument/2006/relationships/hyperlink" Target="https://doi.org/10.1556/ComEc.9.2008.1.4" TargetMode="External"/><Relationship Id="rId7" Type="http://schemas.openxmlformats.org/officeDocument/2006/relationships/hyperlink" Target="https://doi.org/10.1007/s11104-009-0041-y" TargetMode="External"/><Relationship Id="rId12" Type="http://schemas.openxmlformats.org/officeDocument/2006/relationships/hyperlink" Target="https://doi.org/10.1007/s10021-009-9265-1" TargetMode="External"/><Relationship Id="rId17" Type="http://schemas.openxmlformats.org/officeDocument/2006/relationships/hyperlink" Target="https://doi.org/10.13448/j.cnki.jalre.2019.153" TargetMode="External"/><Relationship Id="rId25" Type="http://schemas.openxmlformats.org/officeDocument/2006/relationships/hyperlink" Target="https://doi.org/10.1016/j.agrformet.2016.01.010" TargetMode="External"/><Relationship Id="rId33" Type="http://schemas.openxmlformats.org/officeDocument/2006/relationships/hyperlink" Target="https://doi.org/10.1111/1365-2435.13902" TargetMode="External"/><Relationship Id="rId2" Type="http://schemas.openxmlformats.org/officeDocument/2006/relationships/hyperlink" Target="https://doi.org/10.1111/j.1469-8137.2007.02122.x" TargetMode="External"/><Relationship Id="rId16" Type="http://schemas.openxmlformats.org/officeDocument/2006/relationships/hyperlink" Target="https://doi.org/10.11733/j.issn.1007-0435.2014.06.012" TargetMode="External"/><Relationship Id="rId20" Type="http://schemas.openxmlformats.org/officeDocument/2006/relationships/hyperlink" Target="https://doi.org/10.5846/stxb201811302609" TargetMode="External"/><Relationship Id="rId29" Type="http://schemas.openxmlformats.org/officeDocument/2006/relationships/hyperlink" Target="https://doi.org/10.1002/ece3.1685" TargetMode="External"/><Relationship Id="rId1" Type="http://schemas.openxmlformats.org/officeDocument/2006/relationships/hyperlink" Target="https://doi.org/10.1016/j.agrformet.2013.01.002" TargetMode="External"/><Relationship Id="rId6" Type="http://schemas.openxmlformats.org/officeDocument/2006/relationships/hyperlink" Target="https://doi.org/10.1029/2004GB002315" TargetMode="External"/><Relationship Id="rId11" Type="http://schemas.openxmlformats.org/officeDocument/2006/relationships/hyperlink" Target="https://doi.org/10.1890/12-0150.1" TargetMode="External"/><Relationship Id="rId24" Type="http://schemas.openxmlformats.org/officeDocument/2006/relationships/hyperlink" Target="https://doi.org/10.1016/j.agrformet.2021.108408" TargetMode="External"/><Relationship Id="rId32" Type="http://schemas.openxmlformats.org/officeDocument/2006/relationships/hyperlink" Target="https://doi.org/10.1016/j.agrformet.2018.01.014" TargetMode="External"/><Relationship Id="rId5" Type="http://schemas.openxmlformats.org/officeDocument/2006/relationships/hyperlink" Target="https://doi.org/10.1111/j.1757-1707.2008.01005.x" TargetMode="External"/><Relationship Id="rId15" Type="http://schemas.openxmlformats.org/officeDocument/2006/relationships/hyperlink" Target="https://doi.org/10.1016/j.catena.2019.04.002" TargetMode="External"/><Relationship Id="rId23" Type="http://schemas.openxmlformats.org/officeDocument/2006/relationships/hyperlink" Target="https://doi.org/10.1111/gcb.12784" TargetMode="External"/><Relationship Id="rId28" Type="http://schemas.openxmlformats.org/officeDocument/2006/relationships/hyperlink" Target="https://doi.org/10.1016/j.geoderma.2020.114641" TargetMode="External"/><Relationship Id="rId10" Type="http://schemas.openxmlformats.org/officeDocument/2006/relationships/hyperlink" Target="https://doi.org/10.1890/08-2026.1" TargetMode="External"/><Relationship Id="rId19" Type="http://schemas.openxmlformats.org/officeDocument/2006/relationships/hyperlink" Target="https://doi.org/10.1016/j.agrformet.2018.04.006" TargetMode="External"/><Relationship Id="rId31" Type="http://schemas.openxmlformats.org/officeDocument/2006/relationships/hyperlink" Target="https://doi.org/10.1007/s11284-012-0950-8" TargetMode="External"/><Relationship Id="rId4" Type="http://schemas.openxmlformats.org/officeDocument/2006/relationships/hyperlink" Target="https://doi.org/10.1111/j.1365-2486.2007.01333.x" TargetMode="External"/><Relationship Id="rId9" Type="http://schemas.openxmlformats.org/officeDocument/2006/relationships/hyperlink" Target="https://doi.org/10.1371/journal.pone.0059054" TargetMode="External"/><Relationship Id="rId14" Type="http://schemas.openxmlformats.org/officeDocument/2006/relationships/hyperlink" Target="https://doi.org/10.1088/1748-9326/ab3bbc" TargetMode="External"/><Relationship Id="rId22" Type="http://schemas.openxmlformats.org/officeDocument/2006/relationships/hyperlink" Target="https://doi.org/10.1016/j.agrformet.2019.107792" TargetMode="External"/><Relationship Id="rId27" Type="http://schemas.openxmlformats.org/officeDocument/2006/relationships/hyperlink" Target="https://doi.org/10.1002/ece3.2583" TargetMode="External"/><Relationship Id="rId30" Type="http://schemas.openxmlformats.org/officeDocument/2006/relationships/hyperlink" Target="https://doi.org/10.1007/s00248-014-0385-6" TargetMode="External"/><Relationship Id="rId8" Type="http://schemas.openxmlformats.org/officeDocument/2006/relationships/hyperlink" Target="https://doi.org/10.1007/s11104-013-186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2"/>
  <sheetViews>
    <sheetView tabSelected="1" zoomScale="90" zoomScaleNormal="90" workbookViewId="0">
      <selection activeCell="AA1" sqref="AA1:AF1048576"/>
    </sheetView>
  </sheetViews>
  <sheetFormatPr baseColWidth="10" defaultColWidth="8.83203125" defaultRowHeight="15"/>
  <cols>
    <col min="1" max="2" width="8.83203125" style="5"/>
    <col min="3" max="3" width="19" style="1" customWidth="1"/>
    <col min="4" max="5" width="8.83203125" style="1"/>
    <col min="6" max="6" width="12.1640625" style="5" customWidth="1"/>
    <col min="7" max="7" width="9.1640625" style="6" customWidth="1"/>
    <col min="8" max="8" width="11.1640625" style="5" customWidth="1"/>
    <col min="9" max="9" width="10.33203125" style="1" customWidth="1"/>
    <col min="10" max="10" width="15.6640625" style="7" customWidth="1"/>
    <col min="11" max="11" width="16.1640625" style="8" customWidth="1"/>
    <col min="12" max="12" width="12" style="8" customWidth="1"/>
    <col min="13" max="13" width="15.33203125" style="9" customWidth="1"/>
    <col min="14" max="14" width="8.83203125" style="8"/>
    <col min="15" max="16384" width="8.83203125" style="1"/>
  </cols>
  <sheetData>
    <row r="1" spans="1:32">
      <c r="B1" s="10" t="s">
        <v>0</v>
      </c>
      <c r="C1" t="s">
        <v>1</v>
      </c>
      <c r="D1" s="11" t="s">
        <v>2</v>
      </c>
      <c r="E1" s="11"/>
      <c r="F1" s="14"/>
      <c r="G1" s="15" t="s">
        <v>3</v>
      </c>
      <c r="H1" s="16"/>
      <c r="I1" s="11" t="s">
        <v>4</v>
      </c>
      <c r="J1" s="21"/>
      <c r="K1" s="22"/>
      <c r="L1" s="22"/>
      <c r="M1" s="25"/>
      <c r="N1" s="26" t="s">
        <v>5</v>
      </c>
      <c r="O1" s="27" t="s">
        <v>6</v>
      </c>
      <c r="P1" s="27"/>
      <c r="Q1" s="27"/>
      <c r="R1" s="27"/>
      <c r="S1" s="27"/>
      <c r="T1" s="27"/>
      <c r="U1" s="31" t="s">
        <v>7</v>
      </c>
      <c r="V1" s="31"/>
      <c r="W1" s="31"/>
      <c r="X1" s="31"/>
      <c r="Y1" s="31"/>
      <c r="Z1" s="31"/>
      <c r="AA1" s="32" t="s">
        <v>8</v>
      </c>
      <c r="AB1" s="32"/>
      <c r="AC1" s="32"/>
      <c r="AD1" s="32"/>
      <c r="AE1" s="32"/>
      <c r="AF1" s="32"/>
    </row>
    <row r="2" spans="1:32">
      <c r="A2" s="5" t="s">
        <v>9</v>
      </c>
      <c r="B2" s="5" t="s">
        <v>10</v>
      </c>
      <c r="C2" s="12" t="s">
        <v>11</v>
      </c>
      <c r="D2" s="12" t="s">
        <v>12</v>
      </c>
      <c r="E2" s="12" t="s">
        <v>13</v>
      </c>
      <c r="F2" s="17" t="s">
        <v>14</v>
      </c>
      <c r="G2" s="18" t="s">
        <v>15</v>
      </c>
      <c r="H2" s="17" t="s">
        <v>16</v>
      </c>
      <c r="I2" s="12" t="s">
        <v>17</v>
      </c>
      <c r="J2" s="23" t="s">
        <v>18</v>
      </c>
      <c r="K2" s="23" t="s">
        <v>19</v>
      </c>
      <c r="L2" s="24" t="s">
        <v>20</v>
      </c>
      <c r="M2" s="24" t="s">
        <v>21</v>
      </c>
      <c r="N2" s="26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23</v>
      </c>
      <c r="AB2" s="12" t="s">
        <v>24</v>
      </c>
      <c r="AC2" s="12" t="s">
        <v>25</v>
      </c>
      <c r="AD2" s="12" t="s">
        <v>26</v>
      </c>
      <c r="AE2" s="12" t="s">
        <v>27</v>
      </c>
      <c r="AF2" s="12" t="s">
        <v>28</v>
      </c>
    </row>
    <row r="3" spans="1:32">
      <c r="A3" s="5">
        <v>1</v>
      </c>
      <c r="B3" s="5">
        <v>1</v>
      </c>
      <c r="C3" s="12" t="s">
        <v>29</v>
      </c>
      <c r="D3" s="12" t="s">
        <v>30</v>
      </c>
      <c r="E3" s="12" t="s">
        <v>31</v>
      </c>
      <c r="F3" s="17">
        <v>951</v>
      </c>
      <c r="G3" s="18">
        <v>5.22</v>
      </c>
      <c r="H3" s="17">
        <v>396</v>
      </c>
      <c r="I3" s="12" t="s">
        <v>32</v>
      </c>
      <c r="J3" s="23">
        <v>0.85</v>
      </c>
      <c r="K3" s="24" t="s">
        <v>33</v>
      </c>
      <c r="L3" s="24">
        <v>1</v>
      </c>
      <c r="M3" s="24" t="s">
        <v>34</v>
      </c>
      <c r="N3" s="24">
        <v>7</v>
      </c>
      <c r="O3" s="12">
        <v>0.1056</v>
      </c>
      <c r="P3" s="12">
        <v>6.9959999999999994E-2</v>
      </c>
      <c r="Q3" s="12"/>
      <c r="R3" s="12">
        <v>0.2024</v>
      </c>
      <c r="S3" s="12">
        <v>0.12803999999999999</v>
      </c>
      <c r="T3" s="12"/>
    </row>
    <row r="4" spans="1:32">
      <c r="A4" s="5">
        <v>2</v>
      </c>
      <c r="B4" s="5">
        <v>2</v>
      </c>
      <c r="C4" s="12" t="s">
        <v>35</v>
      </c>
      <c r="D4" s="12" t="s">
        <v>36</v>
      </c>
      <c r="E4" s="12" t="s">
        <v>37</v>
      </c>
      <c r="F4" s="17">
        <v>9</v>
      </c>
      <c r="G4" s="18">
        <v>9.6</v>
      </c>
      <c r="H4" s="17">
        <v>776</v>
      </c>
      <c r="I4" s="12" t="s">
        <v>38</v>
      </c>
      <c r="J4" s="23">
        <v>3</v>
      </c>
      <c r="K4" s="24" t="s">
        <v>39</v>
      </c>
      <c r="L4" s="24">
        <v>1</v>
      </c>
      <c r="M4" s="24" t="s">
        <v>34</v>
      </c>
      <c r="N4" s="24">
        <v>6</v>
      </c>
      <c r="O4" s="12">
        <v>5.4358193810248603E-2</v>
      </c>
      <c r="P4" s="12">
        <v>3.5508625063419598E-2</v>
      </c>
      <c r="Q4" s="12"/>
      <c r="R4" s="12">
        <v>5.0730593607305897E-2</v>
      </c>
      <c r="S4" s="12">
        <v>2.66349568746829E-2</v>
      </c>
      <c r="T4" s="12"/>
    </row>
    <row r="5" spans="1:32">
      <c r="A5" s="5">
        <v>3</v>
      </c>
      <c r="B5" s="5">
        <v>2</v>
      </c>
      <c r="C5" s="12" t="s">
        <v>35</v>
      </c>
      <c r="D5" s="12" t="s">
        <v>36</v>
      </c>
      <c r="E5" s="12" t="s">
        <v>37</v>
      </c>
      <c r="F5" s="17">
        <v>9</v>
      </c>
      <c r="G5" s="18">
        <v>9.6</v>
      </c>
      <c r="H5" s="17">
        <v>776</v>
      </c>
      <c r="I5" s="12" t="s">
        <v>38</v>
      </c>
      <c r="J5" s="23">
        <v>3</v>
      </c>
      <c r="K5" s="24" t="s">
        <v>39</v>
      </c>
      <c r="L5" s="24">
        <v>2</v>
      </c>
      <c r="M5" s="24" t="s">
        <v>34</v>
      </c>
      <c r="N5" s="24">
        <v>6</v>
      </c>
      <c r="O5" s="12">
        <v>5.4358193810248603E-2</v>
      </c>
      <c r="P5" s="12">
        <v>1.7747336377473399E-2</v>
      </c>
      <c r="Q5" s="12"/>
      <c r="R5" s="12">
        <v>5.7985794013191302E-2</v>
      </c>
      <c r="S5" s="12">
        <v>3.5508625063419598E-2</v>
      </c>
      <c r="T5" s="12"/>
    </row>
    <row r="6" spans="1:32">
      <c r="A6" s="5">
        <v>4</v>
      </c>
      <c r="B6" s="5">
        <v>2</v>
      </c>
      <c r="C6" s="12" t="s">
        <v>35</v>
      </c>
      <c r="D6" s="12" t="s">
        <v>36</v>
      </c>
      <c r="E6" s="12" t="s">
        <v>37</v>
      </c>
      <c r="F6" s="17">
        <v>9</v>
      </c>
      <c r="G6" s="18">
        <v>9.6</v>
      </c>
      <c r="H6" s="17">
        <v>776</v>
      </c>
      <c r="I6" s="12" t="s">
        <v>38</v>
      </c>
      <c r="J6" s="23">
        <v>3</v>
      </c>
      <c r="K6" s="24" t="s">
        <v>39</v>
      </c>
      <c r="L6" s="24">
        <v>1</v>
      </c>
      <c r="M6" s="24" t="s">
        <v>34</v>
      </c>
      <c r="N6" s="24">
        <v>6</v>
      </c>
      <c r="O6" s="12">
        <v>6.1613394216133897E-2</v>
      </c>
      <c r="P6" s="12">
        <v>2.66349568746829E-2</v>
      </c>
      <c r="Q6" s="12"/>
      <c r="R6" s="12">
        <v>7.2482242516489104E-2</v>
      </c>
      <c r="S6" s="12">
        <v>2.66349568746829E-2</v>
      </c>
      <c r="T6" s="12"/>
    </row>
    <row r="7" spans="1:32">
      <c r="A7" s="5">
        <v>5</v>
      </c>
      <c r="B7" s="5">
        <v>2</v>
      </c>
      <c r="C7" s="12" t="s">
        <v>35</v>
      </c>
      <c r="D7" s="12" t="s">
        <v>36</v>
      </c>
      <c r="E7" s="12" t="s">
        <v>37</v>
      </c>
      <c r="F7" s="17">
        <v>9</v>
      </c>
      <c r="G7" s="18">
        <v>9.6</v>
      </c>
      <c r="H7" s="17">
        <v>776</v>
      </c>
      <c r="I7" s="12" t="s">
        <v>38</v>
      </c>
      <c r="J7" s="23">
        <v>3</v>
      </c>
      <c r="K7" s="24" t="s">
        <v>39</v>
      </c>
      <c r="L7" s="24">
        <v>2</v>
      </c>
      <c r="M7" s="24" t="s">
        <v>34</v>
      </c>
      <c r="N7" s="24">
        <v>6</v>
      </c>
      <c r="O7" s="12">
        <v>5.0730593607305897E-2</v>
      </c>
      <c r="P7" s="12">
        <v>2.66349568746829E-2</v>
      </c>
      <c r="Q7" s="12"/>
      <c r="R7" s="12">
        <v>5.4358193810248603E-2</v>
      </c>
      <c r="S7" s="12">
        <v>2.66349568746829E-2</v>
      </c>
      <c r="T7" s="12"/>
    </row>
    <row r="8" spans="1:32">
      <c r="A8" s="5">
        <v>6</v>
      </c>
      <c r="B8" s="5">
        <v>2</v>
      </c>
      <c r="C8" s="12" t="s">
        <v>35</v>
      </c>
      <c r="D8" s="12" t="s">
        <v>36</v>
      </c>
      <c r="E8" s="12" t="s">
        <v>37</v>
      </c>
      <c r="F8" s="17">
        <v>9</v>
      </c>
      <c r="G8" s="18">
        <v>9.6</v>
      </c>
      <c r="H8" s="17">
        <v>776</v>
      </c>
      <c r="I8" s="12" t="s">
        <v>38</v>
      </c>
      <c r="J8" s="23">
        <v>3</v>
      </c>
      <c r="K8" s="24" t="s">
        <v>39</v>
      </c>
      <c r="L8" s="24">
        <v>1</v>
      </c>
      <c r="M8" s="24" t="s">
        <v>34</v>
      </c>
      <c r="N8" s="24">
        <v>6</v>
      </c>
      <c r="O8" s="12">
        <v>6.8854642313546405E-2</v>
      </c>
      <c r="P8" s="12">
        <v>2.66349568746829E-2</v>
      </c>
      <c r="Q8" s="12"/>
      <c r="R8" s="12">
        <v>5.4358193810248603E-2</v>
      </c>
      <c r="S8" s="12">
        <v>3.5508625063419598E-2</v>
      </c>
      <c r="T8" s="12"/>
    </row>
    <row r="9" spans="1:32">
      <c r="A9" s="5">
        <v>7</v>
      </c>
      <c r="B9" s="5">
        <v>2</v>
      </c>
      <c r="C9" s="12" t="s">
        <v>35</v>
      </c>
      <c r="D9" s="12" t="s">
        <v>36</v>
      </c>
      <c r="E9" s="12" t="s">
        <v>37</v>
      </c>
      <c r="F9" s="17">
        <v>9</v>
      </c>
      <c r="G9" s="18">
        <v>9.6</v>
      </c>
      <c r="H9" s="17">
        <v>776</v>
      </c>
      <c r="I9" s="12" t="s">
        <v>38</v>
      </c>
      <c r="J9" s="23">
        <v>3</v>
      </c>
      <c r="K9" s="24" t="s">
        <v>39</v>
      </c>
      <c r="L9" s="24">
        <v>2</v>
      </c>
      <c r="M9" s="24" t="s">
        <v>34</v>
      </c>
      <c r="N9" s="24">
        <v>6</v>
      </c>
      <c r="O9" s="12">
        <v>5.4358193810248603E-2</v>
      </c>
      <c r="P9" s="12">
        <v>1.7747336377473399E-2</v>
      </c>
      <c r="Q9" s="12"/>
      <c r="R9" s="12">
        <v>5.7985794013191302E-2</v>
      </c>
      <c r="S9" s="12">
        <v>3.5508625063419598E-2</v>
      </c>
      <c r="T9" s="12"/>
    </row>
    <row r="10" spans="1:32">
      <c r="A10" s="5">
        <v>8</v>
      </c>
      <c r="B10" s="5">
        <v>3</v>
      </c>
      <c r="C10" s="12" t="s">
        <v>40</v>
      </c>
      <c r="D10" s="13" t="s">
        <v>41</v>
      </c>
      <c r="E10" s="13" t="s">
        <v>42</v>
      </c>
      <c r="F10" s="17">
        <v>345</v>
      </c>
      <c r="G10" s="18">
        <v>16.23</v>
      </c>
      <c r="H10" s="17">
        <v>905</v>
      </c>
      <c r="I10" s="12" t="s">
        <v>43</v>
      </c>
      <c r="J10" s="23">
        <v>2.4</v>
      </c>
      <c r="K10" s="24" t="s">
        <v>39</v>
      </c>
      <c r="L10" s="24">
        <v>1</v>
      </c>
      <c r="M10" s="24" t="s">
        <v>34</v>
      </c>
      <c r="N10" s="24">
        <v>8</v>
      </c>
      <c r="O10" s="1">
        <v>3.7286100000000002</v>
      </c>
      <c r="P10" s="12">
        <f>Q10*(N10^0.5)</f>
        <v>0.53397875688083329</v>
      </c>
      <c r="Q10" s="12">
        <v>0.18879000000000001</v>
      </c>
      <c r="R10" s="1">
        <v>3.5634199999999998</v>
      </c>
      <c r="S10" s="12">
        <f>T10*(N10^0.5)</f>
        <v>0.53397875688083329</v>
      </c>
      <c r="T10" s="12">
        <v>0.18879000000000001</v>
      </c>
      <c r="U10" s="1">
        <v>2.0560700000000001</v>
      </c>
      <c r="V10" s="12">
        <f>W10*(N10^0.5)</f>
        <v>0.24383870242436878</v>
      </c>
      <c r="W10" s="1">
        <v>8.6209999999999898E-2</v>
      </c>
      <c r="X10" s="1">
        <v>2.24037</v>
      </c>
      <c r="Y10" s="12">
        <f>Z10*(N10^0.5)</f>
        <v>0.40050528086406056</v>
      </c>
      <c r="Z10" s="1">
        <v>0.1416</v>
      </c>
      <c r="AA10" s="1">
        <v>1.62334</v>
      </c>
      <c r="AB10" s="12">
        <f>AC10*(N10^0.5)</f>
        <v>0.5251823485228726</v>
      </c>
      <c r="AC10" s="1">
        <v>0.18568000000000001</v>
      </c>
      <c r="AD10" s="1">
        <v>1.30504</v>
      </c>
      <c r="AE10" s="12">
        <f>AF10*(N10^0.5)</f>
        <v>0.33010572972912783</v>
      </c>
      <c r="AF10" s="1">
        <v>0.11670999999999999</v>
      </c>
    </row>
    <row r="11" spans="1:32">
      <c r="A11" s="5">
        <v>9</v>
      </c>
      <c r="B11" s="5">
        <v>3</v>
      </c>
      <c r="C11" s="12" t="s">
        <v>40</v>
      </c>
      <c r="D11" s="13" t="s">
        <v>41</v>
      </c>
      <c r="E11" s="13" t="s">
        <v>42</v>
      </c>
      <c r="F11" s="17">
        <v>345</v>
      </c>
      <c r="G11" s="18">
        <v>16.23</v>
      </c>
      <c r="H11" s="17">
        <v>905</v>
      </c>
      <c r="I11" s="12" t="s">
        <v>43</v>
      </c>
      <c r="J11" s="23">
        <v>2.4</v>
      </c>
      <c r="K11" s="24" t="s">
        <v>39</v>
      </c>
      <c r="L11" s="24">
        <v>2</v>
      </c>
      <c r="M11" s="24" t="s">
        <v>34</v>
      </c>
      <c r="N11" s="24">
        <v>8</v>
      </c>
      <c r="O11" s="1">
        <v>2.9616500000000001</v>
      </c>
      <c r="P11" s="12">
        <f>Q11*(N11^0.5)</f>
        <v>0.60072963702484339</v>
      </c>
      <c r="Q11" s="12">
        <v>0.21239</v>
      </c>
      <c r="R11" s="1">
        <v>2.74926</v>
      </c>
      <c r="S11" s="12">
        <f>T11*(N11^0.5)</f>
        <v>0.4338524366648181</v>
      </c>
      <c r="T11" s="12">
        <v>0.15339</v>
      </c>
      <c r="U11" s="1">
        <v>1.30949</v>
      </c>
      <c r="V11" s="12">
        <f>W11*(N11^0.5)</f>
        <v>0.24378213388187414</v>
      </c>
      <c r="W11" s="1">
        <v>8.6190000000000003E-2</v>
      </c>
      <c r="X11" s="1">
        <v>1.6784699999999999</v>
      </c>
      <c r="Y11" s="12">
        <f>Z11*(N11^0.5)</f>
        <v>0.31347457823562025</v>
      </c>
      <c r="Z11" s="1">
        <v>0.11083</v>
      </c>
      <c r="AA11" s="1">
        <v>1.6817</v>
      </c>
      <c r="AB11" s="12">
        <f>AC11*(N11^0.5)</f>
        <v>0.36011534152268493</v>
      </c>
      <c r="AC11" s="1">
        <v>0.12731999999999999</v>
      </c>
      <c r="AD11" s="1">
        <v>1.0557000000000001</v>
      </c>
      <c r="AE11" s="12">
        <f>AF11*(N11^0.5)</f>
        <v>0.33010572972912783</v>
      </c>
      <c r="AF11" s="1">
        <v>0.11670999999999999</v>
      </c>
    </row>
    <row r="12" spans="1:32">
      <c r="A12" s="5">
        <v>10</v>
      </c>
      <c r="B12" s="5">
        <v>3</v>
      </c>
      <c r="C12" s="12" t="s">
        <v>40</v>
      </c>
      <c r="D12" s="13" t="s">
        <v>41</v>
      </c>
      <c r="E12" s="13" t="s">
        <v>42</v>
      </c>
      <c r="F12" s="17">
        <v>345</v>
      </c>
      <c r="G12" s="18">
        <v>16.23</v>
      </c>
      <c r="H12" s="17">
        <v>905</v>
      </c>
      <c r="I12" s="12" t="s">
        <v>43</v>
      </c>
      <c r="J12" s="23">
        <v>2.4</v>
      </c>
      <c r="K12" s="24" t="s">
        <v>39</v>
      </c>
      <c r="L12" s="24">
        <v>3</v>
      </c>
      <c r="M12" s="24" t="s">
        <v>34</v>
      </c>
      <c r="N12" s="24">
        <v>8</v>
      </c>
      <c r="O12" s="1">
        <v>2.9970500000000002</v>
      </c>
      <c r="P12" s="12">
        <f>Q12*(N12^0.5)</f>
        <v>0.50060331680882819</v>
      </c>
      <c r="Q12" s="12">
        <v>0.17699000000000001</v>
      </c>
      <c r="R12" s="1">
        <v>2.8436599999999999</v>
      </c>
      <c r="S12" s="12">
        <f>T12*(N12^0.5)</f>
        <v>0.40047699659281305</v>
      </c>
      <c r="T12" s="12">
        <v>0.14158999999999999</v>
      </c>
      <c r="U12" s="1">
        <v>1.03084</v>
      </c>
      <c r="V12" s="12">
        <f>W12*(N12^0.5)</f>
        <v>0.22641559133593253</v>
      </c>
      <c r="W12" s="1">
        <v>8.0049999999999996E-2</v>
      </c>
      <c r="X12" s="1">
        <v>1.4429399999999999</v>
      </c>
      <c r="Y12" s="12">
        <f>Z12*(N12^0.5)</f>
        <v>0.29602318287593626</v>
      </c>
      <c r="Z12" s="1">
        <v>0.10466</v>
      </c>
      <c r="AA12" s="1">
        <v>1.95756</v>
      </c>
      <c r="AB12" s="12">
        <f>AC12*(N12^0.5)</f>
        <v>0.34512467776153016</v>
      </c>
      <c r="AC12" s="1">
        <v>0.12202</v>
      </c>
      <c r="AD12" s="1">
        <v>1.3633999999999999</v>
      </c>
      <c r="AE12" s="12">
        <f>AF12*(N12^0.5)</f>
        <v>0.39012495331624203</v>
      </c>
      <c r="AF12" s="1">
        <v>0.13793</v>
      </c>
    </row>
    <row r="13" spans="1:32">
      <c r="A13" s="5">
        <v>11</v>
      </c>
      <c r="B13" s="5">
        <v>4</v>
      </c>
      <c r="C13" s="1" t="s">
        <v>44</v>
      </c>
      <c r="D13" s="13" t="s">
        <v>41</v>
      </c>
      <c r="E13" s="13" t="s">
        <v>42</v>
      </c>
      <c r="F13" s="17">
        <v>345</v>
      </c>
      <c r="G13" s="18">
        <v>16.23</v>
      </c>
      <c r="H13" s="17">
        <v>905</v>
      </c>
      <c r="I13" s="12" t="s">
        <v>43</v>
      </c>
      <c r="J13" s="23">
        <v>2.4</v>
      </c>
      <c r="K13" s="24" t="s">
        <v>39</v>
      </c>
      <c r="L13" s="24">
        <v>1</v>
      </c>
      <c r="M13" s="24" t="s">
        <v>34</v>
      </c>
      <c r="N13" s="24">
        <v>6</v>
      </c>
      <c r="O13" s="12">
        <v>8.0519999999999994E-2</v>
      </c>
      <c r="P13" s="12">
        <v>1.584E-2</v>
      </c>
      <c r="Q13" s="12"/>
      <c r="R13" s="12">
        <v>8.14E-2</v>
      </c>
      <c r="S13" s="12">
        <v>9.2399999999999999E-3</v>
      </c>
      <c r="T13" s="12"/>
    </row>
    <row r="14" spans="1:32">
      <c r="A14" s="5">
        <v>12</v>
      </c>
      <c r="B14" s="5">
        <v>4</v>
      </c>
      <c r="C14" s="1" t="s">
        <v>45</v>
      </c>
      <c r="D14" s="13" t="s">
        <v>41</v>
      </c>
      <c r="E14" s="13" t="s">
        <v>42</v>
      </c>
      <c r="F14" s="17">
        <v>345</v>
      </c>
      <c r="G14" s="18">
        <v>16.23</v>
      </c>
      <c r="H14" s="17">
        <v>905</v>
      </c>
      <c r="I14" s="12" t="s">
        <v>43</v>
      </c>
      <c r="J14" s="23">
        <v>2.4</v>
      </c>
      <c r="K14" s="24" t="s">
        <v>39</v>
      </c>
      <c r="L14" s="24">
        <v>2</v>
      </c>
      <c r="M14" s="24" t="s">
        <v>34</v>
      </c>
      <c r="N14" s="24">
        <v>6</v>
      </c>
      <c r="O14" s="12">
        <v>794</v>
      </c>
      <c r="P14" s="12">
        <f>Q14*(N14^0.5)</f>
        <v>38.212039987417576</v>
      </c>
      <c r="Q14" s="12">
        <v>15.6</v>
      </c>
      <c r="R14" s="12">
        <v>853</v>
      </c>
      <c r="S14" s="12">
        <f>T14*(N14^0.5)</f>
        <v>43.111019472983934</v>
      </c>
      <c r="T14" s="12">
        <v>17.600000000000001</v>
      </c>
      <c r="U14" s="1">
        <v>513</v>
      </c>
      <c r="V14" s="12">
        <f>W14*(N14^0.5)</f>
        <v>37.722142038860937</v>
      </c>
      <c r="W14" s="1">
        <v>15.4</v>
      </c>
      <c r="X14" s="1">
        <v>568</v>
      </c>
      <c r="Y14" s="12">
        <f>Z14*(N14^0.5)</f>
        <v>45.560509215767112</v>
      </c>
      <c r="Z14" s="1">
        <v>18.600000000000001</v>
      </c>
      <c r="AA14" s="1">
        <v>283</v>
      </c>
      <c r="AB14" s="12">
        <f>AC14*(N14^0.5)</f>
        <v>87.936681765916077</v>
      </c>
      <c r="AC14" s="1">
        <v>35.9</v>
      </c>
      <c r="AD14" s="1">
        <v>287</v>
      </c>
      <c r="AE14" s="12">
        <f>AF14*(N14^0.5)</f>
        <v>75.689233052000191</v>
      </c>
      <c r="AF14" s="1">
        <v>30.9</v>
      </c>
    </row>
    <row r="15" spans="1:32">
      <c r="A15" s="5">
        <v>13</v>
      </c>
      <c r="B15" s="5">
        <v>4</v>
      </c>
      <c r="C15" s="1" t="s">
        <v>46</v>
      </c>
      <c r="D15" s="13" t="s">
        <v>41</v>
      </c>
      <c r="E15" s="13" t="s">
        <v>42</v>
      </c>
      <c r="F15" s="17">
        <v>345</v>
      </c>
      <c r="G15" s="18">
        <v>16.23</v>
      </c>
      <c r="H15" s="17">
        <v>905</v>
      </c>
      <c r="I15" s="12" t="s">
        <v>43</v>
      </c>
      <c r="J15" s="23">
        <v>1.1000000000000001</v>
      </c>
      <c r="K15" s="24" t="s">
        <v>33</v>
      </c>
      <c r="L15" s="24">
        <v>3</v>
      </c>
      <c r="M15" s="24" t="s">
        <v>34</v>
      </c>
      <c r="N15" s="24">
        <v>6</v>
      </c>
      <c r="O15" s="12">
        <v>2.1</v>
      </c>
      <c r="P15" s="12">
        <f>O15*0.2655</f>
        <v>0.5575500000000001</v>
      </c>
      <c r="Q15" s="12"/>
      <c r="R15" s="12">
        <v>2.31</v>
      </c>
      <c r="S15" s="12">
        <f>R15*0.2655</f>
        <v>0.6133050000000001</v>
      </c>
      <c r="T15" s="12"/>
      <c r="U15" s="1">
        <v>1.43</v>
      </c>
      <c r="V15" s="1">
        <f>U15*0.2195</f>
        <v>0.31388499999999997</v>
      </c>
      <c r="X15" s="1">
        <v>1.55</v>
      </c>
      <c r="Y15" s="1">
        <f>X15*0.2195</f>
        <v>0.340225</v>
      </c>
      <c r="AA15" s="1">
        <v>0.67</v>
      </c>
      <c r="AB15" s="1">
        <f t="shared" ref="AB15:AB18" si="0">AA15*0.3351</f>
        <v>0.22451700000000002</v>
      </c>
      <c r="AD15" s="1">
        <v>0.76</v>
      </c>
      <c r="AE15" s="1">
        <f t="shared" ref="AE15:AE18" si="1">AD15*0.3351</f>
        <v>0.25467600000000001</v>
      </c>
    </row>
    <row r="16" spans="1:32">
      <c r="A16" s="5">
        <v>14</v>
      </c>
      <c r="B16" s="5">
        <v>4</v>
      </c>
      <c r="C16" s="1" t="s">
        <v>46</v>
      </c>
      <c r="D16" s="13" t="s">
        <v>41</v>
      </c>
      <c r="E16" s="13" t="s">
        <v>42</v>
      </c>
      <c r="F16" s="17">
        <v>345</v>
      </c>
      <c r="G16" s="18">
        <v>16.23</v>
      </c>
      <c r="H16" s="17">
        <v>905</v>
      </c>
      <c r="I16" s="12" t="s">
        <v>43</v>
      </c>
      <c r="J16" s="7">
        <v>1.4</v>
      </c>
      <c r="K16" s="24" t="s">
        <v>33</v>
      </c>
      <c r="L16" s="8">
        <v>4</v>
      </c>
      <c r="M16" s="24" t="s">
        <v>34</v>
      </c>
      <c r="N16" s="28">
        <v>6</v>
      </c>
      <c r="O16" s="29">
        <v>2.2000000000000002</v>
      </c>
      <c r="P16" s="12">
        <f t="shared" ref="P16:P18" si="2">O16*0.2655</f>
        <v>0.58410000000000006</v>
      </c>
      <c r="Q16" s="29"/>
      <c r="R16" s="29">
        <v>2.41</v>
      </c>
      <c r="S16" s="12">
        <f t="shared" ref="S16:S18" si="3">R16*0.2655</f>
        <v>0.63985500000000006</v>
      </c>
      <c r="T16" s="29"/>
      <c r="U16" s="1">
        <v>1.5</v>
      </c>
      <c r="V16" s="1">
        <f t="shared" ref="V16:V18" si="4">U16*0.2195</f>
        <v>0.32924999999999999</v>
      </c>
      <c r="X16" s="1">
        <v>1.73</v>
      </c>
      <c r="Y16" s="1">
        <f t="shared" ref="Y16:Y18" si="5">X16*0.2195</f>
        <v>0.37973499999999999</v>
      </c>
      <c r="AA16" s="1">
        <v>0.63</v>
      </c>
      <c r="AB16" s="1">
        <f t="shared" si="0"/>
        <v>0.211113</v>
      </c>
      <c r="AD16" s="1">
        <v>0.68</v>
      </c>
      <c r="AE16" s="1">
        <f t="shared" si="1"/>
        <v>0.22786800000000001</v>
      </c>
    </row>
    <row r="17" spans="1:31">
      <c r="A17" s="5">
        <v>15</v>
      </c>
      <c r="B17" s="5">
        <v>4</v>
      </c>
      <c r="C17" s="1" t="s">
        <v>46</v>
      </c>
      <c r="D17" s="13" t="s">
        <v>41</v>
      </c>
      <c r="E17" s="13" t="s">
        <v>42</v>
      </c>
      <c r="F17" s="17">
        <v>345</v>
      </c>
      <c r="G17" s="18">
        <v>16.23</v>
      </c>
      <c r="H17" s="17">
        <v>905</v>
      </c>
      <c r="I17" s="12" t="s">
        <v>43</v>
      </c>
      <c r="J17" s="7">
        <v>1.2</v>
      </c>
      <c r="K17" s="24" t="s">
        <v>33</v>
      </c>
      <c r="L17" s="8">
        <v>5</v>
      </c>
      <c r="M17" s="30" t="s">
        <v>47</v>
      </c>
      <c r="N17" s="28">
        <v>6</v>
      </c>
      <c r="O17" s="29">
        <v>2.36</v>
      </c>
      <c r="P17" s="12">
        <f t="shared" si="2"/>
        <v>0.62658000000000003</v>
      </c>
      <c r="Q17" s="29"/>
      <c r="R17" s="29">
        <v>2.54</v>
      </c>
      <c r="S17" s="12">
        <f t="shared" si="3"/>
        <v>0.67437000000000002</v>
      </c>
      <c r="T17" s="29"/>
      <c r="U17" s="1">
        <v>1.42</v>
      </c>
      <c r="V17" s="1">
        <f t="shared" si="4"/>
        <v>0.31168999999999997</v>
      </c>
      <c r="X17" s="1">
        <v>1.72</v>
      </c>
      <c r="Y17" s="1">
        <f t="shared" si="5"/>
        <v>0.37753999999999999</v>
      </c>
      <c r="AA17" s="1">
        <v>0.94</v>
      </c>
      <c r="AB17" s="1">
        <f t="shared" si="0"/>
        <v>0.314994</v>
      </c>
      <c r="AD17" s="1">
        <v>0.82</v>
      </c>
      <c r="AE17" s="1">
        <f t="shared" si="1"/>
        <v>0.27478199999999997</v>
      </c>
    </row>
    <row r="18" spans="1:31">
      <c r="A18" s="5">
        <v>16</v>
      </c>
      <c r="B18" s="5">
        <v>4</v>
      </c>
      <c r="C18" s="1" t="s">
        <v>46</v>
      </c>
      <c r="D18" s="13" t="s">
        <v>41</v>
      </c>
      <c r="E18" s="13" t="s">
        <v>42</v>
      </c>
      <c r="F18" s="17">
        <v>345</v>
      </c>
      <c r="G18" s="18">
        <v>16.23</v>
      </c>
      <c r="H18" s="17">
        <v>905</v>
      </c>
      <c r="I18" s="12" t="s">
        <v>43</v>
      </c>
      <c r="J18" s="7">
        <v>1.6</v>
      </c>
      <c r="K18" s="24" t="s">
        <v>33</v>
      </c>
      <c r="L18" s="8">
        <v>6</v>
      </c>
      <c r="M18" s="30" t="s">
        <v>47</v>
      </c>
      <c r="N18" s="28">
        <v>6</v>
      </c>
      <c r="O18" s="29">
        <v>2.5</v>
      </c>
      <c r="P18" s="12">
        <f t="shared" si="2"/>
        <v>0.66375000000000006</v>
      </c>
      <c r="Q18" s="29"/>
      <c r="R18" s="29">
        <v>2.71</v>
      </c>
      <c r="S18" s="12">
        <f t="shared" si="3"/>
        <v>0.71950500000000006</v>
      </c>
      <c r="T18" s="29"/>
      <c r="U18" s="1">
        <v>1.61</v>
      </c>
      <c r="V18" s="1">
        <f t="shared" si="4"/>
        <v>0.35339500000000001</v>
      </c>
      <c r="X18" s="1">
        <v>1.74</v>
      </c>
      <c r="Y18" s="1">
        <f t="shared" si="5"/>
        <v>0.38192999999999999</v>
      </c>
      <c r="AA18" s="1">
        <v>0.89</v>
      </c>
      <c r="AB18" s="1">
        <f t="shared" si="0"/>
        <v>0.29823900000000003</v>
      </c>
      <c r="AD18" s="1">
        <v>0.97</v>
      </c>
      <c r="AE18" s="1">
        <f t="shared" si="1"/>
        <v>0.32504699999999997</v>
      </c>
    </row>
    <row r="19" spans="1:31">
      <c r="A19" s="5">
        <v>17</v>
      </c>
      <c r="B19" s="5">
        <v>5</v>
      </c>
      <c r="C19" s="12" t="s">
        <v>48</v>
      </c>
      <c r="D19" s="12" t="s">
        <v>49</v>
      </c>
      <c r="E19" s="12" t="s">
        <v>50</v>
      </c>
      <c r="F19" s="17">
        <v>30</v>
      </c>
      <c r="G19" s="18">
        <v>16.03</v>
      </c>
      <c r="H19" s="17">
        <v>598</v>
      </c>
      <c r="I19" s="12" t="s">
        <v>38</v>
      </c>
      <c r="J19" s="23">
        <v>0.1</v>
      </c>
      <c r="K19" s="24" t="s">
        <v>33</v>
      </c>
      <c r="L19" s="24">
        <v>1</v>
      </c>
      <c r="M19" s="24" t="s">
        <v>34</v>
      </c>
      <c r="N19" s="24">
        <v>3</v>
      </c>
      <c r="O19" s="12">
        <v>0.15179999999999999</v>
      </c>
      <c r="P19" s="12">
        <v>2.5080000000000002E-2</v>
      </c>
      <c r="Q19" s="12"/>
      <c r="R19" s="12">
        <v>0.13639999999999999</v>
      </c>
      <c r="S19" s="12">
        <v>1.2319999999999999E-2</v>
      </c>
      <c r="T19" s="12"/>
    </row>
    <row r="20" spans="1:31">
      <c r="A20" s="5">
        <v>18</v>
      </c>
      <c r="B20" s="5">
        <v>5</v>
      </c>
      <c r="C20" s="12" t="s">
        <v>48</v>
      </c>
      <c r="D20" s="12" t="s">
        <v>49</v>
      </c>
      <c r="E20" s="12" t="s">
        <v>50</v>
      </c>
      <c r="F20" s="17">
        <v>30</v>
      </c>
      <c r="G20" s="18">
        <v>16.03</v>
      </c>
      <c r="H20" s="17">
        <v>598</v>
      </c>
      <c r="I20" s="12" t="s">
        <v>38</v>
      </c>
      <c r="J20" s="23">
        <v>0.1</v>
      </c>
      <c r="K20" s="24" t="s">
        <v>33</v>
      </c>
      <c r="L20" s="24">
        <v>2</v>
      </c>
      <c r="M20" s="24" t="s">
        <v>34</v>
      </c>
      <c r="N20" s="24">
        <v>3</v>
      </c>
      <c r="O20" s="12">
        <v>9.6799999999999997E-2</v>
      </c>
      <c r="P20" s="12">
        <v>1.2319999999999999E-2</v>
      </c>
      <c r="Q20" s="12"/>
      <c r="R20" s="12">
        <v>9.0200000000000002E-2</v>
      </c>
      <c r="S20" s="12">
        <v>4.4000000000000003E-3</v>
      </c>
      <c r="T20" s="12"/>
    </row>
    <row r="21" spans="1:31">
      <c r="A21" s="5">
        <v>19</v>
      </c>
      <c r="B21" s="5">
        <v>5</v>
      </c>
      <c r="C21" s="12" t="s">
        <v>48</v>
      </c>
      <c r="D21" s="12" t="s">
        <v>49</v>
      </c>
      <c r="E21" s="12" t="s">
        <v>50</v>
      </c>
      <c r="F21" s="17">
        <v>30</v>
      </c>
      <c r="G21" s="18">
        <v>16.03</v>
      </c>
      <c r="H21" s="17">
        <v>598</v>
      </c>
      <c r="I21" s="12" t="s">
        <v>38</v>
      </c>
      <c r="J21" s="23">
        <v>0.1</v>
      </c>
      <c r="K21" s="24" t="s">
        <v>33</v>
      </c>
      <c r="L21" s="24">
        <v>3</v>
      </c>
      <c r="M21" s="24" t="s">
        <v>34</v>
      </c>
      <c r="N21" s="24">
        <v>3</v>
      </c>
      <c r="O21" s="12">
        <v>0.1166</v>
      </c>
      <c r="P21" s="12">
        <v>2.5520000000000001E-2</v>
      </c>
      <c r="Q21" s="12"/>
      <c r="R21" s="12">
        <v>0.1144</v>
      </c>
      <c r="S21" s="12">
        <v>1.584E-2</v>
      </c>
      <c r="T21" s="12"/>
    </row>
    <row r="22" spans="1:31">
      <c r="A22" s="5">
        <v>20</v>
      </c>
      <c r="B22" s="5">
        <v>6</v>
      </c>
      <c r="C22" s="12" t="s">
        <v>51</v>
      </c>
      <c r="D22" s="12" t="s">
        <v>52</v>
      </c>
      <c r="E22" s="12" t="s">
        <v>53</v>
      </c>
      <c r="F22" s="17">
        <v>1608</v>
      </c>
      <c r="G22" s="18">
        <v>1.7</v>
      </c>
      <c r="H22" s="17">
        <v>902</v>
      </c>
      <c r="I22" s="12" t="s">
        <v>32</v>
      </c>
      <c r="J22" s="23">
        <v>2</v>
      </c>
      <c r="K22" s="24" t="s">
        <v>39</v>
      </c>
      <c r="L22" s="24">
        <v>1</v>
      </c>
      <c r="M22" s="24" t="s">
        <v>34</v>
      </c>
      <c r="N22" s="24">
        <v>8</v>
      </c>
      <c r="O22" s="12">
        <v>1.32E-2</v>
      </c>
      <c r="P22" s="12">
        <v>2.64E-3</v>
      </c>
      <c r="Q22" s="12"/>
      <c r="R22" s="12">
        <v>2.1559999999999999E-2</v>
      </c>
      <c r="S22" s="12">
        <v>4.8399999999999997E-3</v>
      </c>
      <c r="T22" s="12"/>
    </row>
    <row r="23" spans="1:31">
      <c r="A23" s="5">
        <v>21</v>
      </c>
      <c r="B23" s="5">
        <v>6</v>
      </c>
      <c r="C23" s="12" t="s">
        <v>51</v>
      </c>
      <c r="D23" s="12" t="s">
        <v>52</v>
      </c>
      <c r="E23" s="12" t="s">
        <v>53</v>
      </c>
      <c r="F23" s="17">
        <v>1608</v>
      </c>
      <c r="G23" s="18">
        <v>1.7</v>
      </c>
      <c r="H23" s="17">
        <v>902</v>
      </c>
      <c r="I23" s="12" t="s">
        <v>32</v>
      </c>
      <c r="J23" s="23">
        <v>2</v>
      </c>
      <c r="K23" s="24" t="s">
        <v>39</v>
      </c>
      <c r="L23" s="24">
        <v>2</v>
      </c>
      <c r="M23" s="24" t="s">
        <v>34</v>
      </c>
      <c r="N23" s="24">
        <v>8</v>
      </c>
      <c r="O23" s="12">
        <v>3.7400000000000003E-2</v>
      </c>
      <c r="P23" s="12">
        <v>7.0400000000000003E-3</v>
      </c>
      <c r="Q23" s="12"/>
      <c r="R23" s="12">
        <v>3.6080000000000001E-2</v>
      </c>
      <c r="S23" s="12">
        <v>7.0400000000000003E-3</v>
      </c>
      <c r="T23" s="12"/>
    </row>
    <row r="24" spans="1:31">
      <c r="A24" s="5">
        <v>22</v>
      </c>
      <c r="B24" s="5">
        <v>6</v>
      </c>
      <c r="C24" s="12" t="s">
        <v>51</v>
      </c>
      <c r="D24" s="12" t="s">
        <v>52</v>
      </c>
      <c r="E24" s="12" t="s">
        <v>53</v>
      </c>
      <c r="F24" s="17">
        <v>1608</v>
      </c>
      <c r="G24" s="18">
        <v>1.7</v>
      </c>
      <c r="H24" s="17">
        <v>902</v>
      </c>
      <c r="I24" s="12" t="s">
        <v>32</v>
      </c>
      <c r="J24" s="23">
        <v>2</v>
      </c>
      <c r="K24" s="24" t="s">
        <v>39</v>
      </c>
      <c r="L24" s="24">
        <v>3</v>
      </c>
      <c r="M24" s="24" t="s">
        <v>34</v>
      </c>
      <c r="N24" s="24">
        <v>8</v>
      </c>
      <c r="O24" s="12">
        <v>2.8160000000000001E-2</v>
      </c>
      <c r="P24" s="12">
        <v>6.6E-3</v>
      </c>
      <c r="Q24" s="12"/>
      <c r="R24" s="12">
        <v>2.904E-2</v>
      </c>
      <c r="S24" s="12">
        <v>5.7200000000000003E-3</v>
      </c>
      <c r="T24" s="12"/>
    </row>
    <row r="25" spans="1:31">
      <c r="A25" s="5">
        <v>23</v>
      </c>
      <c r="B25" s="5">
        <v>7</v>
      </c>
      <c r="C25" s="12" t="s">
        <v>54</v>
      </c>
      <c r="D25" s="12" t="s">
        <v>55</v>
      </c>
      <c r="E25" s="12" t="s">
        <v>56</v>
      </c>
      <c r="F25" s="17">
        <v>309</v>
      </c>
      <c r="G25" s="18">
        <v>8</v>
      </c>
      <c r="H25" s="17">
        <v>900</v>
      </c>
      <c r="I25" s="12" t="s">
        <v>57</v>
      </c>
      <c r="J25" s="23">
        <v>3.5</v>
      </c>
      <c r="K25" s="24" t="s">
        <v>39</v>
      </c>
      <c r="L25" s="24">
        <v>1</v>
      </c>
      <c r="M25" s="24" t="s">
        <v>34</v>
      </c>
      <c r="N25" s="24">
        <v>6</v>
      </c>
      <c r="O25" s="12">
        <v>0.120422374429224</v>
      </c>
      <c r="P25" s="12">
        <v>4.2373160832064903E-2</v>
      </c>
      <c r="Q25" s="12"/>
      <c r="R25" s="12">
        <v>0.19464865550482</v>
      </c>
      <c r="S25" s="12">
        <v>0.19616945712836101</v>
      </c>
      <c r="T25" s="12"/>
    </row>
    <row r="26" spans="1:31">
      <c r="A26" s="5">
        <v>24</v>
      </c>
      <c r="B26" s="5">
        <v>8</v>
      </c>
      <c r="C26" s="12" t="s">
        <v>58</v>
      </c>
      <c r="D26" s="12" t="s">
        <v>59</v>
      </c>
      <c r="E26" s="12" t="s">
        <v>60</v>
      </c>
      <c r="F26" s="17">
        <v>850</v>
      </c>
      <c r="G26" s="18">
        <v>8.6</v>
      </c>
      <c r="H26" s="17">
        <v>759</v>
      </c>
      <c r="I26" s="12" t="s">
        <v>38</v>
      </c>
      <c r="J26" s="23">
        <v>3</v>
      </c>
      <c r="K26" s="24" t="s">
        <v>39</v>
      </c>
      <c r="L26" s="24">
        <v>1</v>
      </c>
      <c r="M26" s="24" t="s">
        <v>34</v>
      </c>
      <c r="N26" s="24">
        <v>2</v>
      </c>
      <c r="O26" s="12">
        <v>0.17599999999999999</v>
      </c>
      <c r="P26" s="12">
        <v>2.5080000000000002E-2</v>
      </c>
      <c r="Q26" s="12"/>
      <c r="R26" s="12">
        <v>0.2112</v>
      </c>
      <c r="S26" s="12">
        <v>2.5080000000000002E-2</v>
      </c>
      <c r="T26" s="12"/>
    </row>
    <row r="27" spans="1:31">
      <c r="A27" s="5">
        <v>25</v>
      </c>
      <c r="B27" s="5">
        <v>9</v>
      </c>
      <c r="C27" s="12" t="s">
        <v>61</v>
      </c>
      <c r="D27" s="12" t="s">
        <v>62</v>
      </c>
      <c r="E27" s="12" t="s">
        <v>63</v>
      </c>
      <c r="F27" s="17">
        <v>4675</v>
      </c>
      <c r="G27" s="18">
        <v>0</v>
      </c>
      <c r="H27" s="17">
        <v>300</v>
      </c>
      <c r="I27" s="12" t="s">
        <v>32</v>
      </c>
      <c r="J27" s="23">
        <v>3.46</v>
      </c>
      <c r="K27" s="24" t="s">
        <v>39</v>
      </c>
      <c r="L27" s="24">
        <v>1</v>
      </c>
      <c r="M27" s="24" t="s">
        <v>34</v>
      </c>
      <c r="N27" s="24">
        <v>3</v>
      </c>
      <c r="O27" s="12">
        <v>1.8919999999999999E-2</v>
      </c>
      <c r="P27" s="12">
        <v>4.4000000000000003E-3</v>
      </c>
      <c r="Q27" s="12"/>
      <c r="R27" s="12">
        <v>3.3439999999999998E-2</v>
      </c>
      <c r="S27" s="12">
        <v>4.8399999999999997E-3</v>
      </c>
      <c r="T27" s="12"/>
    </row>
    <row r="28" spans="1:31">
      <c r="A28" s="5">
        <v>26</v>
      </c>
      <c r="B28" s="5">
        <v>10</v>
      </c>
      <c r="C28" s="12" t="s">
        <v>64</v>
      </c>
      <c r="D28" s="12" t="s">
        <v>65</v>
      </c>
      <c r="E28" s="12" t="s">
        <v>66</v>
      </c>
      <c r="F28" s="17">
        <v>1324</v>
      </c>
      <c r="G28" s="18">
        <v>2.4</v>
      </c>
      <c r="H28" s="17">
        <v>379</v>
      </c>
      <c r="I28" s="12" t="s">
        <v>43</v>
      </c>
      <c r="J28" s="23">
        <v>1.71</v>
      </c>
      <c r="K28" s="24" t="s">
        <v>33</v>
      </c>
      <c r="L28" s="24">
        <v>1</v>
      </c>
      <c r="M28" s="24" t="s">
        <v>34</v>
      </c>
      <c r="N28" s="24">
        <v>4</v>
      </c>
      <c r="O28" s="12">
        <v>8.0960000000000004E-2</v>
      </c>
      <c r="P28" s="12">
        <v>7.92E-3</v>
      </c>
      <c r="Q28" s="12"/>
      <c r="R28" s="12">
        <v>7.392E-2</v>
      </c>
      <c r="S28" s="12">
        <v>5.28E-3</v>
      </c>
      <c r="T28" s="12"/>
    </row>
    <row r="29" spans="1:31">
      <c r="A29" s="5">
        <v>27</v>
      </c>
      <c r="B29" s="5">
        <v>10</v>
      </c>
      <c r="C29" s="12" t="s">
        <v>64</v>
      </c>
      <c r="D29" s="12" t="s">
        <v>65</v>
      </c>
      <c r="E29" s="12" t="s">
        <v>66</v>
      </c>
      <c r="F29" s="17">
        <v>1324</v>
      </c>
      <c r="G29" s="18">
        <v>2.4</v>
      </c>
      <c r="H29" s="17">
        <v>379</v>
      </c>
      <c r="I29" s="12" t="s">
        <v>43</v>
      </c>
      <c r="J29" s="23">
        <v>1.71</v>
      </c>
      <c r="K29" s="24" t="s">
        <v>33</v>
      </c>
      <c r="L29" s="24">
        <v>2</v>
      </c>
      <c r="M29" s="24" t="s">
        <v>34</v>
      </c>
      <c r="N29" s="24">
        <v>4</v>
      </c>
      <c r="O29" s="12">
        <v>4.1799999999999997E-2</v>
      </c>
      <c r="P29" s="12">
        <v>2.2000000000000001E-3</v>
      </c>
      <c r="Q29" s="12"/>
      <c r="R29" s="12">
        <v>3.7839999999999999E-2</v>
      </c>
      <c r="S29" s="12">
        <v>2.2000000000000001E-3</v>
      </c>
      <c r="T29" s="12"/>
    </row>
    <row r="30" spans="1:31">
      <c r="A30" s="5">
        <v>28</v>
      </c>
      <c r="B30" s="5">
        <v>10</v>
      </c>
      <c r="C30" s="12" t="s">
        <v>64</v>
      </c>
      <c r="D30" s="12" t="s">
        <v>65</v>
      </c>
      <c r="E30" s="12" t="s">
        <v>66</v>
      </c>
      <c r="F30" s="17">
        <v>1324</v>
      </c>
      <c r="G30" s="18">
        <v>2.4</v>
      </c>
      <c r="H30" s="17">
        <v>379</v>
      </c>
      <c r="I30" s="12" t="s">
        <v>43</v>
      </c>
      <c r="J30" s="23">
        <v>1.71</v>
      </c>
      <c r="K30" s="24" t="s">
        <v>33</v>
      </c>
      <c r="L30" s="24">
        <v>3</v>
      </c>
      <c r="M30" s="24" t="s">
        <v>34</v>
      </c>
      <c r="N30" s="24">
        <v>4</v>
      </c>
      <c r="O30" s="12">
        <v>7.6119999999999993E-2</v>
      </c>
      <c r="P30" s="12">
        <v>6.1599999999999997E-3</v>
      </c>
      <c r="Q30" s="12"/>
      <c r="R30" s="12">
        <v>7.1720000000000006E-2</v>
      </c>
      <c r="S30" s="12">
        <v>4.4000000000000003E-3</v>
      </c>
      <c r="T30" s="12"/>
    </row>
    <row r="31" spans="1:31">
      <c r="A31" s="5">
        <v>29</v>
      </c>
      <c r="B31" s="5">
        <v>10</v>
      </c>
      <c r="C31" s="12" t="s">
        <v>64</v>
      </c>
      <c r="D31" s="12" t="s">
        <v>65</v>
      </c>
      <c r="E31" s="12" t="s">
        <v>66</v>
      </c>
      <c r="F31" s="17">
        <v>1324</v>
      </c>
      <c r="G31" s="18">
        <v>2.4</v>
      </c>
      <c r="H31" s="17">
        <v>379</v>
      </c>
      <c r="I31" s="12" t="s">
        <v>43</v>
      </c>
      <c r="J31" s="23">
        <v>1.71</v>
      </c>
      <c r="K31" s="24" t="s">
        <v>33</v>
      </c>
      <c r="L31" s="24">
        <v>4</v>
      </c>
      <c r="M31" s="24" t="s">
        <v>34</v>
      </c>
      <c r="N31" s="24">
        <v>4</v>
      </c>
      <c r="O31" s="12">
        <v>6.2920000000000004E-2</v>
      </c>
      <c r="P31" s="12">
        <v>2.64E-3</v>
      </c>
      <c r="Q31" s="12"/>
      <c r="R31" s="12">
        <v>5.6759999999999998E-2</v>
      </c>
      <c r="S31" s="12">
        <v>4.4000000000000003E-3</v>
      </c>
      <c r="T31" s="12"/>
    </row>
    <row r="32" spans="1:31">
      <c r="A32" s="5">
        <v>30</v>
      </c>
      <c r="B32" s="5">
        <v>10</v>
      </c>
      <c r="C32" s="12" t="s">
        <v>64</v>
      </c>
      <c r="D32" s="12" t="s">
        <v>65</v>
      </c>
      <c r="E32" s="12" t="s">
        <v>66</v>
      </c>
      <c r="F32" s="17">
        <v>1324</v>
      </c>
      <c r="G32" s="18">
        <v>2.4</v>
      </c>
      <c r="H32" s="17">
        <v>379</v>
      </c>
      <c r="I32" s="12" t="s">
        <v>43</v>
      </c>
      <c r="J32" s="23">
        <v>0.32</v>
      </c>
      <c r="K32" s="24" t="s">
        <v>33</v>
      </c>
      <c r="L32" s="24">
        <v>1</v>
      </c>
      <c r="M32" s="24" t="s">
        <v>34</v>
      </c>
      <c r="N32" s="24">
        <v>4</v>
      </c>
      <c r="O32" s="12">
        <v>8.0960000000000004E-2</v>
      </c>
      <c r="P32" s="12">
        <v>7.92E-3</v>
      </c>
      <c r="Q32" s="12"/>
      <c r="R32" s="12">
        <v>8.0079999999999998E-2</v>
      </c>
      <c r="S32" s="12">
        <v>5.28E-3</v>
      </c>
      <c r="T32" s="12"/>
    </row>
    <row r="33" spans="1:20">
      <c r="A33" s="5">
        <v>31</v>
      </c>
      <c r="B33" s="5">
        <v>10</v>
      </c>
      <c r="C33" s="12" t="s">
        <v>64</v>
      </c>
      <c r="D33" s="12" t="s">
        <v>65</v>
      </c>
      <c r="E33" s="12" t="s">
        <v>66</v>
      </c>
      <c r="F33" s="17">
        <v>1324</v>
      </c>
      <c r="G33" s="18">
        <v>2.4</v>
      </c>
      <c r="H33" s="17">
        <v>379</v>
      </c>
      <c r="I33" s="12" t="s">
        <v>43</v>
      </c>
      <c r="J33" s="23">
        <v>0.32</v>
      </c>
      <c r="K33" s="24" t="s">
        <v>33</v>
      </c>
      <c r="L33" s="24">
        <v>2</v>
      </c>
      <c r="M33" s="24" t="s">
        <v>34</v>
      </c>
      <c r="N33" s="24">
        <v>4</v>
      </c>
      <c r="O33" s="12">
        <v>4.1799999999999997E-2</v>
      </c>
      <c r="P33" s="12">
        <v>2.2000000000000001E-3</v>
      </c>
      <c r="Q33" s="12"/>
      <c r="R33" s="12">
        <v>3.916E-2</v>
      </c>
      <c r="S33" s="12">
        <v>3.0799999999999998E-3</v>
      </c>
      <c r="T33" s="12"/>
    </row>
    <row r="34" spans="1:20">
      <c r="A34" s="5">
        <v>32</v>
      </c>
      <c r="B34" s="5">
        <v>10</v>
      </c>
      <c r="C34" s="12" t="s">
        <v>64</v>
      </c>
      <c r="D34" s="12" t="s">
        <v>65</v>
      </c>
      <c r="E34" s="12" t="s">
        <v>66</v>
      </c>
      <c r="F34" s="17">
        <v>1324</v>
      </c>
      <c r="G34" s="18">
        <v>2.4</v>
      </c>
      <c r="H34" s="17">
        <v>379</v>
      </c>
      <c r="I34" s="12" t="s">
        <v>43</v>
      </c>
      <c r="J34" s="23">
        <v>0.32</v>
      </c>
      <c r="K34" s="24" t="s">
        <v>33</v>
      </c>
      <c r="L34" s="24">
        <v>3</v>
      </c>
      <c r="M34" s="24" t="s">
        <v>34</v>
      </c>
      <c r="N34" s="24">
        <v>4</v>
      </c>
      <c r="O34" s="12">
        <v>7.6119999999999993E-2</v>
      </c>
      <c r="P34" s="12">
        <v>6.1599999999999997E-3</v>
      </c>
      <c r="Q34" s="12"/>
      <c r="R34" s="12">
        <v>7.392E-2</v>
      </c>
      <c r="S34" s="12">
        <v>7.92E-3</v>
      </c>
      <c r="T34" s="12"/>
    </row>
    <row r="35" spans="1:20">
      <c r="A35" s="5">
        <v>33</v>
      </c>
      <c r="B35" s="5">
        <v>10</v>
      </c>
      <c r="C35" s="12" t="s">
        <v>64</v>
      </c>
      <c r="D35" s="12" t="s">
        <v>65</v>
      </c>
      <c r="E35" s="12" t="s">
        <v>66</v>
      </c>
      <c r="F35" s="17">
        <v>1324</v>
      </c>
      <c r="G35" s="18">
        <v>2.4</v>
      </c>
      <c r="H35" s="17">
        <v>379</v>
      </c>
      <c r="I35" s="12" t="s">
        <v>43</v>
      </c>
      <c r="J35" s="23">
        <v>0.32</v>
      </c>
      <c r="K35" s="24" t="s">
        <v>33</v>
      </c>
      <c r="L35" s="24">
        <v>4</v>
      </c>
      <c r="M35" s="24" t="s">
        <v>34</v>
      </c>
      <c r="N35" s="24">
        <v>4</v>
      </c>
      <c r="O35" s="12">
        <v>6.2920000000000004E-2</v>
      </c>
      <c r="P35" s="12">
        <v>2.64E-3</v>
      </c>
      <c r="Q35" s="12"/>
      <c r="R35" s="12">
        <v>5.8959999999999999E-2</v>
      </c>
      <c r="S35" s="12">
        <v>5.28E-3</v>
      </c>
      <c r="T35" s="12"/>
    </row>
    <row r="36" spans="1:20">
      <c r="A36" s="5">
        <v>34</v>
      </c>
      <c r="B36" s="5">
        <v>10</v>
      </c>
      <c r="C36" s="12" t="s">
        <v>64</v>
      </c>
      <c r="D36" s="12" t="s">
        <v>65</v>
      </c>
      <c r="E36" s="12" t="s">
        <v>66</v>
      </c>
      <c r="F36" s="17">
        <v>1324</v>
      </c>
      <c r="G36" s="18">
        <v>2.4</v>
      </c>
      <c r="H36" s="17">
        <v>379</v>
      </c>
      <c r="I36" s="12" t="s">
        <v>43</v>
      </c>
      <c r="J36" s="23">
        <v>0.42</v>
      </c>
      <c r="K36" s="24" t="s">
        <v>33</v>
      </c>
      <c r="L36" s="24">
        <v>1</v>
      </c>
      <c r="M36" s="24" t="s">
        <v>34</v>
      </c>
      <c r="N36" s="24">
        <v>4</v>
      </c>
      <c r="O36" s="12">
        <v>8.0960000000000004E-2</v>
      </c>
      <c r="P36" s="12">
        <v>7.92E-3</v>
      </c>
      <c r="Q36" s="12"/>
      <c r="R36" s="12">
        <v>7.9640000000000002E-2</v>
      </c>
      <c r="S36" s="12">
        <v>5.28E-3</v>
      </c>
      <c r="T36" s="12"/>
    </row>
    <row r="37" spans="1:20">
      <c r="A37" s="5">
        <v>35</v>
      </c>
      <c r="B37" s="5">
        <v>10</v>
      </c>
      <c r="C37" s="12" t="s">
        <v>64</v>
      </c>
      <c r="D37" s="12" t="s">
        <v>65</v>
      </c>
      <c r="E37" s="12" t="s">
        <v>66</v>
      </c>
      <c r="F37" s="17">
        <v>1324</v>
      </c>
      <c r="G37" s="18">
        <v>2.4</v>
      </c>
      <c r="H37" s="17">
        <v>379</v>
      </c>
      <c r="I37" s="12" t="s">
        <v>43</v>
      </c>
      <c r="J37" s="23">
        <v>0.42</v>
      </c>
      <c r="K37" s="24" t="s">
        <v>33</v>
      </c>
      <c r="L37" s="24">
        <v>2</v>
      </c>
      <c r="M37" s="24" t="s">
        <v>34</v>
      </c>
      <c r="N37" s="24">
        <v>4</v>
      </c>
      <c r="O37" s="12">
        <v>4.1799999999999997E-2</v>
      </c>
      <c r="P37" s="12">
        <v>2.2000000000000001E-3</v>
      </c>
      <c r="Q37" s="12"/>
      <c r="R37" s="12">
        <v>4.1799999999999997E-2</v>
      </c>
      <c r="S37" s="12">
        <v>4.4000000000000003E-3</v>
      </c>
      <c r="T37" s="12"/>
    </row>
    <row r="38" spans="1:20">
      <c r="A38" s="5">
        <v>36</v>
      </c>
      <c r="B38" s="5">
        <v>10</v>
      </c>
      <c r="C38" s="12" t="s">
        <v>64</v>
      </c>
      <c r="D38" s="12" t="s">
        <v>65</v>
      </c>
      <c r="E38" s="12" t="s">
        <v>66</v>
      </c>
      <c r="F38" s="17">
        <v>1324</v>
      </c>
      <c r="G38" s="18">
        <v>2.4</v>
      </c>
      <c r="H38" s="17">
        <v>379</v>
      </c>
      <c r="I38" s="12" t="s">
        <v>43</v>
      </c>
      <c r="J38" s="23">
        <v>0.42</v>
      </c>
      <c r="K38" s="24" t="s">
        <v>33</v>
      </c>
      <c r="L38" s="24">
        <v>3</v>
      </c>
      <c r="M38" s="24" t="s">
        <v>34</v>
      </c>
      <c r="N38" s="24">
        <v>4</v>
      </c>
      <c r="O38" s="12">
        <v>7.6119999999999993E-2</v>
      </c>
      <c r="P38" s="12">
        <v>6.1599999999999997E-3</v>
      </c>
      <c r="Q38" s="12"/>
      <c r="R38" s="12">
        <v>7.6999999999999999E-2</v>
      </c>
      <c r="S38" s="12">
        <v>4.8399999999999997E-3</v>
      </c>
      <c r="T38" s="12"/>
    </row>
    <row r="39" spans="1:20">
      <c r="A39" s="5">
        <v>37</v>
      </c>
      <c r="B39" s="5">
        <v>10</v>
      </c>
      <c r="C39" s="12" t="s">
        <v>64</v>
      </c>
      <c r="D39" s="12" t="s">
        <v>65</v>
      </c>
      <c r="E39" s="12" t="s">
        <v>66</v>
      </c>
      <c r="F39" s="17">
        <v>1324</v>
      </c>
      <c r="G39" s="18">
        <v>2.4</v>
      </c>
      <c r="H39" s="17">
        <v>379</v>
      </c>
      <c r="I39" s="12" t="s">
        <v>43</v>
      </c>
      <c r="J39" s="23">
        <v>0.42</v>
      </c>
      <c r="K39" s="24" t="s">
        <v>33</v>
      </c>
      <c r="L39" s="24">
        <v>4</v>
      </c>
      <c r="M39" s="24" t="s">
        <v>34</v>
      </c>
      <c r="N39" s="24">
        <v>4</v>
      </c>
      <c r="O39" s="12">
        <v>6.2920000000000004E-2</v>
      </c>
      <c r="P39" s="12">
        <v>2.64E-3</v>
      </c>
      <c r="Q39" s="12"/>
      <c r="R39" s="12">
        <v>6.2480000000000001E-2</v>
      </c>
      <c r="S39" s="12">
        <v>2.2000000000000001E-3</v>
      </c>
      <c r="T39" s="12"/>
    </row>
    <row r="40" spans="1:20">
      <c r="A40" s="5">
        <v>38</v>
      </c>
      <c r="B40" s="5">
        <v>11</v>
      </c>
      <c r="C40" s="12" t="s">
        <v>67</v>
      </c>
      <c r="D40" s="12" t="s">
        <v>65</v>
      </c>
      <c r="E40" s="12" t="s">
        <v>66</v>
      </c>
      <c r="F40" s="17">
        <v>1324</v>
      </c>
      <c r="G40" s="18">
        <v>2.4</v>
      </c>
      <c r="H40" s="17">
        <v>379</v>
      </c>
      <c r="I40" s="12" t="s">
        <v>43</v>
      </c>
      <c r="J40" s="23">
        <v>1.79</v>
      </c>
      <c r="K40" s="24" t="s">
        <v>33</v>
      </c>
      <c r="L40" s="24">
        <v>1</v>
      </c>
      <c r="M40" s="24" t="s">
        <v>34</v>
      </c>
      <c r="N40" s="24">
        <v>6</v>
      </c>
      <c r="O40" s="12">
        <v>8.0079999999999998E-2</v>
      </c>
      <c r="P40" s="12">
        <v>1.188E-2</v>
      </c>
      <c r="Q40" s="12"/>
      <c r="R40" s="12">
        <v>8.5800000000000001E-2</v>
      </c>
      <c r="S40" s="12">
        <v>6.6E-3</v>
      </c>
      <c r="T40" s="12"/>
    </row>
    <row r="41" spans="1:20">
      <c r="A41" s="5">
        <v>39</v>
      </c>
      <c r="B41" s="5">
        <v>11</v>
      </c>
      <c r="C41" s="12" t="s">
        <v>67</v>
      </c>
      <c r="D41" s="12" t="s">
        <v>65</v>
      </c>
      <c r="E41" s="12" t="s">
        <v>66</v>
      </c>
      <c r="F41" s="17">
        <v>1324</v>
      </c>
      <c r="G41" s="18">
        <v>2.4</v>
      </c>
      <c r="H41" s="17">
        <v>379</v>
      </c>
      <c r="I41" s="12" t="s">
        <v>43</v>
      </c>
      <c r="J41" s="23">
        <v>1.79</v>
      </c>
      <c r="K41" s="24" t="s">
        <v>33</v>
      </c>
      <c r="L41" s="24">
        <v>2</v>
      </c>
      <c r="M41" s="24" t="s">
        <v>34</v>
      </c>
      <c r="N41" s="24">
        <v>6</v>
      </c>
      <c r="O41" s="12">
        <v>4.6199999999999998E-2</v>
      </c>
      <c r="P41" s="12">
        <v>6.1599999999999997E-3</v>
      </c>
      <c r="Q41" s="12"/>
      <c r="R41" s="12">
        <v>4.9279999999999997E-2</v>
      </c>
      <c r="S41" s="12">
        <v>4.4000000000000003E-3</v>
      </c>
      <c r="T41" s="12"/>
    </row>
    <row r="42" spans="1:20">
      <c r="A42" s="5">
        <v>40</v>
      </c>
      <c r="B42" s="5">
        <v>11</v>
      </c>
      <c r="C42" s="12" t="s">
        <v>67</v>
      </c>
      <c r="D42" s="12" t="s">
        <v>65</v>
      </c>
      <c r="E42" s="12" t="s">
        <v>66</v>
      </c>
      <c r="F42" s="17">
        <v>1324</v>
      </c>
      <c r="G42" s="18">
        <v>2.4</v>
      </c>
      <c r="H42" s="17">
        <v>379</v>
      </c>
      <c r="I42" s="12" t="s">
        <v>43</v>
      </c>
      <c r="J42" s="23">
        <v>1.79</v>
      </c>
      <c r="K42" s="24" t="s">
        <v>33</v>
      </c>
      <c r="L42" s="24">
        <v>3</v>
      </c>
      <c r="M42" s="24" t="s">
        <v>34</v>
      </c>
      <c r="N42" s="24">
        <v>6</v>
      </c>
      <c r="O42" s="12">
        <v>0.10648000000000001</v>
      </c>
      <c r="P42" s="12">
        <v>1.188E-2</v>
      </c>
      <c r="Q42" s="12"/>
      <c r="R42" s="12">
        <v>0.11572</v>
      </c>
      <c r="S42" s="12">
        <v>1.0999999999999999E-2</v>
      </c>
      <c r="T42" s="12"/>
    </row>
    <row r="43" spans="1:20">
      <c r="A43" s="5">
        <v>41</v>
      </c>
      <c r="B43" s="5">
        <v>11</v>
      </c>
      <c r="C43" s="12" t="s">
        <v>67</v>
      </c>
      <c r="D43" s="12" t="s">
        <v>65</v>
      </c>
      <c r="E43" s="12" t="s">
        <v>66</v>
      </c>
      <c r="F43" s="17">
        <v>1324</v>
      </c>
      <c r="G43" s="18">
        <v>2.4</v>
      </c>
      <c r="H43" s="17">
        <v>379</v>
      </c>
      <c r="I43" s="12" t="s">
        <v>43</v>
      </c>
      <c r="J43" s="23">
        <v>1.79</v>
      </c>
      <c r="K43" s="24" t="s">
        <v>33</v>
      </c>
      <c r="L43" s="24">
        <v>4</v>
      </c>
      <c r="M43" s="24" t="s">
        <v>34</v>
      </c>
      <c r="N43" s="24">
        <v>6</v>
      </c>
      <c r="O43" s="12">
        <v>6.5119999999999997E-2</v>
      </c>
      <c r="P43" s="12">
        <v>7.4799999999999997E-3</v>
      </c>
      <c r="Q43" s="12"/>
      <c r="R43" s="12">
        <v>6.9959999999999994E-2</v>
      </c>
      <c r="S43" s="12">
        <v>7.0400000000000003E-3</v>
      </c>
      <c r="T43" s="12"/>
    </row>
    <row r="44" spans="1:20">
      <c r="A44" s="5">
        <v>42</v>
      </c>
      <c r="B44" s="5">
        <v>11</v>
      </c>
      <c r="C44" s="12" t="s">
        <v>67</v>
      </c>
      <c r="D44" s="12" t="s">
        <v>65</v>
      </c>
      <c r="E44" s="12" t="s">
        <v>66</v>
      </c>
      <c r="F44" s="17">
        <v>1324</v>
      </c>
      <c r="G44" s="18">
        <v>2.4</v>
      </c>
      <c r="H44" s="17">
        <v>379</v>
      </c>
      <c r="I44" s="12" t="s">
        <v>43</v>
      </c>
      <c r="J44" s="23">
        <v>1.79</v>
      </c>
      <c r="K44" s="24" t="s">
        <v>33</v>
      </c>
      <c r="L44" s="24">
        <v>5</v>
      </c>
      <c r="M44" s="30" t="s">
        <v>47</v>
      </c>
      <c r="N44" s="24">
        <v>6</v>
      </c>
      <c r="O44" s="12">
        <v>6.9959999999999994E-2</v>
      </c>
      <c r="P44" s="12">
        <v>7.92E-3</v>
      </c>
      <c r="Q44" s="12"/>
      <c r="R44" s="12">
        <v>7.392E-2</v>
      </c>
      <c r="S44" s="12">
        <v>6.6E-3</v>
      </c>
      <c r="T44" s="12"/>
    </row>
    <row r="45" spans="1:20">
      <c r="A45" s="5">
        <v>43</v>
      </c>
      <c r="B45" s="5">
        <v>12</v>
      </c>
      <c r="C45" s="12" t="s">
        <v>68</v>
      </c>
      <c r="D45" s="13" t="s">
        <v>69</v>
      </c>
      <c r="E45" s="13" t="s">
        <v>70</v>
      </c>
      <c r="F45" s="19">
        <v>1456</v>
      </c>
      <c r="G45" s="20">
        <v>3.4</v>
      </c>
      <c r="H45" s="19">
        <v>248</v>
      </c>
      <c r="I45" s="12" t="s">
        <v>43</v>
      </c>
      <c r="J45" s="23">
        <v>1.25</v>
      </c>
      <c r="K45" s="24" t="s">
        <v>33</v>
      </c>
      <c r="L45" s="24">
        <v>1</v>
      </c>
      <c r="M45" s="24" t="s">
        <v>34</v>
      </c>
      <c r="N45" s="24">
        <v>6</v>
      </c>
      <c r="O45" s="12">
        <v>5.2359999999999997E-2</v>
      </c>
      <c r="P45" s="12">
        <v>0.12012</v>
      </c>
      <c r="Q45" s="12"/>
      <c r="R45" s="12">
        <v>4.5319999999999999E-2</v>
      </c>
      <c r="S45" s="12">
        <v>0.12012</v>
      </c>
      <c r="T45" s="12"/>
    </row>
    <row r="46" spans="1:20">
      <c r="A46" s="5">
        <v>44</v>
      </c>
      <c r="B46" s="5">
        <v>12</v>
      </c>
      <c r="C46" s="12" t="s">
        <v>68</v>
      </c>
      <c r="D46" s="13" t="s">
        <v>69</v>
      </c>
      <c r="E46" s="13" t="s">
        <v>70</v>
      </c>
      <c r="F46" s="19">
        <v>1456</v>
      </c>
      <c r="G46" s="20">
        <v>3.4</v>
      </c>
      <c r="H46" s="19">
        <v>248</v>
      </c>
      <c r="I46" s="12" t="s">
        <v>43</v>
      </c>
      <c r="J46" s="23">
        <v>1.25</v>
      </c>
      <c r="K46" s="24" t="s">
        <v>33</v>
      </c>
      <c r="L46" s="24">
        <v>2</v>
      </c>
      <c r="M46" s="24" t="s">
        <v>34</v>
      </c>
      <c r="N46" s="24">
        <v>6</v>
      </c>
      <c r="O46" s="12">
        <v>4.7960000000000003E-2</v>
      </c>
      <c r="P46" s="12">
        <v>0.11308</v>
      </c>
      <c r="Q46" s="12"/>
      <c r="R46" s="12">
        <v>4.5760000000000002E-2</v>
      </c>
      <c r="S46" s="12">
        <v>0.11132</v>
      </c>
      <c r="T46" s="12"/>
    </row>
    <row r="47" spans="1:20">
      <c r="A47" s="5">
        <v>45</v>
      </c>
      <c r="B47" s="5">
        <v>12</v>
      </c>
      <c r="C47" s="12" t="s">
        <v>68</v>
      </c>
      <c r="D47" s="13" t="s">
        <v>69</v>
      </c>
      <c r="E47" s="13" t="s">
        <v>70</v>
      </c>
      <c r="F47" s="19">
        <v>1456</v>
      </c>
      <c r="G47" s="20">
        <v>3.4</v>
      </c>
      <c r="H47" s="19">
        <v>248</v>
      </c>
      <c r="I47" s="12" t="s">
        <v>43</v>
      </c>
      <c r="J47" s="23">
        <v>1.25</v>
      </c>
      <c r="K47" s="24" t="s">
        <v>33</v>
      </c>
      <c r="L47" s="24">
        <v>3</v>
      </c>
      <c r="M47" s="24" t="s">
        <v>34</v>
      </c>
      <c r="N47" s="24">
        <v>6</v>
      </c>
      <c r="O47" s="12">
        <v>8.448E-2</v>
      </c>
      <c r="P47" s="12">
        <v>0.17644000000000001</v>
      </c>
      <c r="Q47" s="12"/>
      <c r="R47" s="12">
        <v>3.124E-2</v>
      </c>
      <c r="S47" s="12">
        <v>2.4199999999999999E-2</v>
      </c>
      <c r="T47" s="12"/>
    </row>
    <row r="48" spans="1:20">
      <c r="A48" s="5">
        <v>46</v>
      </c>
      <c r="B48" s="5">
        <v>13</v>
      </c>
      <c r="C48" s="12" t="s">
        <v>71</v>
      </c>
      <c r="D48" s="12" t="s">
        <v>72</v>
      </c>
      <c r="E48" s="12" t="s">
        <v>73</v>
      </c>
      <c r="F48" s="17">
        <v>20</v>
      </c>
      <c r="G48" s="18">
        <v>9.4</v>
      </c>
      <c r="H48" s="17">
        <v>1130</v>
      </c>
      <c r="I48" s="12" t="s">
        <v>43</v>
      </c>
      <c r="J48" s="23">
        <v>1</v>
      </c>
      <c r="K48" s="24" t="s">
        <v>33</v>
      </c>
      <c r="L48" s="24">
        <v>1</v>
      </c>
      <c r="M48" s="24" t="s">
        <v>34</v>
      </c>
      <c r="N48" s="24">
        <v>3</v>
      </c>
      <c r="O48" s="12">
        <v>1.5693176052765101E-2</v>
      </c>
      <c r="P48" s="12">
        <v>1.4110857432775199E-3</v>
      </c>
      <c r="Q48" s="12"/>
      <c r="R48" s="12">
        <v>1.51924784373415E-2</v>
      </c>
      <c r="S48" s="12">
        <v>1.21829020801624E-3</v>
      </c>
      <c r="T48" s="12"/>
    </row>
    <row r="49" spans="1:20">
      <c r="A49" s="5">
        <v>47</v>
      </c>
      <c r="B49" s="5">
        <v>13</v>
      </c>
      <c r="C49" s="12" t="s">
        <v>71</v>
      </c>
      <c r="D49" s="12" t="s">
        <v>72</v>
      </c>
      <c r="E49" s="12" t="s">
        <v>73</v>
      </c>
      <c r="F49" s="17">
        <v>20</v>
      </c>
      <c r="G49" s="18">
        <v>9.4</v>
      </c>
      <c r="H49" s="17">
        <v>1130</v>
      </c>
      <c r="I49" s="12" t="s">
        <v>43</v>
      </c>
      <c r="J49" s="23">
        <v>2.7</v>
      </c>
      <c r="K49" s="24" t="s">
        <v>39</v>
      </c>
      <c r="L49" s="24">
        <v>1</v>
      </c>
      <c r="M49" s="24" t="s">
        <v>34</v>
      </c>
      <c r="N49" s="24">
        <v>3</v>
      </c>
      <c r="O49" s="12">
        <v>1.5693176052765101E-2</v>
      </c>
      <c r="P49" s="12">
        <v>1.4110857432775199E-3</v>
      </c>
      <c r="Q49" s="12"/>
      <c r="R49" s="12">
        <v>1.4302701674277E-2</v>
      </c>
      <c r="S49" s="12">
        <v>1.53158295281583E-3</v>
      </c>
      <c r="T49" s="12"/>
    </row>
    <row r="50" spans="1:20">
      <c r="A50" s="5">
        <v>48</v>
      </c>
      <c r="B50" s="5">
        <v>13</v>
      </c>
      <c r="C50" s="12" t="s">
        <v>71</v>
      </c>
      <c r="D50" s="12" t="s">
        <v>72</v>
      </c>
      <c r="E50" s="12" t="s">
        <v>73</v>
      </c>
      <c r="F50" s="17">
        <v>20</v>
      </c>
      <c r="G50" s="18">
        <v>9.4</v>
      </c>
      <c r="H50" s="17">
        <v>1130</v>
      </c>
      <c r="I50" s="12" t="s">
        <v>43</v>
      </c>
      <c r="J50" s="23">
        <v>4</v>
      </c>
      <c r="K50" s="24" t="s">
        <v>39</v>
      </c>
      <c r="L50" s="24">
        <v>1</v>
      </c>
      <c r="M50" s="24" t="s">
        <v>34</v>
      </c>
      <c r="N50" s="24">
        <v>3</v>
      </c>
      <c r="O50" s="12">
        <v>1.5693176052765101E-2</v>
      </c>
      <c r="P50" s="12">
        <v>1.4110857432775199E-3</v>
      </c>
      <c r="Q50" s="12"/>
      <c r="R50" s="12">
        <v>1.50960806697108E-2</v>
      </c>
      <c r="S50" s="12">
        <v>1.45738203957382E-3</v>
      </c>
      <c r="T50" s="12"/>
    </row>
    <row r="51" spans="1:20">
      <c r="A51" s="5">
        <v>49</v>
      </c>
      <c r="B51" s="5">
        <v>14</v>
      </c>
      <c r="C51" s="12" t="s">
        <v>74</v>
      </c>
      <c r="D51" s="12" t="s">
        <v>65</v>
      </c>
      <c r="E51" s="12" t="s">
        <v>66</v>
      </c>
      <c r="F51" s="17">
        <v>1324</v>
      </c>
      <c r="G51" s="18">
        <v>2.4</v>
      </c>
      <c r="H51" s="17">
        <v>379</v>
      </c>
      <c r="I51" s="12" t="s">
        <v>43</v>
      </c>
      <c r="J51" s="23">
        <v>0.17</v>
      </c>
      <c r="K51" s="24" t="s">
        <v>33</v>
      </c>
      <c r="L51" s="24">
        <v>1</v>
      </c>
      <c r="M51" s="24" t="s">
        <v>34</v>
      </c>
      <c r="N51" s="24">
        <v>3</v>
      </c>
      <c r="O51" s="12">
        <v>3.916E-2</v>
      </c>
      <c r="P51" s="12">
        <v>4.4000000000000003E-3</v>
      </c>
      <c r="Q51" s="12"/>
      <c r="R51" s="12">
        <v>4.444E-2</v>
      </c>
      <c r="S51" s="12">
        <v>5.7200000000000003E-3</v>
      </c>
      <c r="T51" s="12"/>
    </row>
    <row r="52" spans="1:20">
      <c r="A52" s="5">
        <v>50</v>
      </c>
      <c r="B52" s="5">
        <v>14</v>
      </c>
      <c r="C52" s="12" t="s">
        <v>74</v>
      </c>
      <c r="D52" s="12" t="s">
        <v>65</v>
      </c>
      <c r="E52" s="12" t="s">
        <v>66</v>
      </c>
      <c r="F52" s="17">
        <v>1324</v>
      </c>
      <c r="G52" s="18">
        <v>2.4</v>
      </c>
      <c r="H52" s="17">
        <v>379</v>
      </c>
      <c r="I52" s="12" t="s">
        <v>43</v>
      </c>
      <c r="J52" s="23">
        <v>0.17</v>
      </c>
      <c r="K52" s="24" t="s">
        <v>33</v>
      </c>
      <c r="L52" s="24">
        <v>2</v>
      </c>
      <c r="M52" s="24" t="s">
        <v>34</v>
      </c>
      <c r="N52" s="24">
        <v>3</v>
      </c>
      <c r="O52" s="12">
        <v>4.3119999999999999E-2</v>
      </c>
      <c r="P52" s="12">
        <v>3.96E-3</v>
      </c>
      <c r="Q52" s="12"/>
      <c r="R52" s="12">
        <v>4.6640000000000001E-2</v>
      </c>
      <c r="S52" s="12">
        <v>7.4799999999999997E-3</v>
      </c>
      <c r="T52" s="12"/>
    </row>
    <row r="53" spans="1:20">
      <c r="A53" s="5">
        <v>51</v>
      </c>
      <c r="B53" s="5">
        <v>14</v>
      </c>
      <c r="C53" s="12" t="s">
        <v>74</v>
      </c>
      <c r="D53" s="12" t="s">
        <v>65</v>
      </c>
      <c r="E53" s="12" t="s">
        <v>66</v>
      </c>
      <c r="F53" s="17">
        <v>1324</v>
      </c>
      <c r="G53" s="18">
        <v>2.4</v>
      </c>
      <c r="H53" s="17">
        <v>379</v>
      </c>
      <c r="I53" s="12" t="s">
        <v>43</v>
      </c>
      <c r="J53" s="23">
        <v>0.17</v>
      </c>
      <c r="K53" s="24" t="s">
        <v>33</v>
      </c>
      <c r="L53" s="24">
        <v>3</v>
      </c>
      <c r="M53" s="24" t="s">
        <v>34</v>
      </c>
      <c r="N53" s="24">
        <v>3</v>
      </c>
      <c r="O53" s="12">
        <v>7.4359999999999996E-2</v>
      </c>
      <c r="P53" s="12">
        <v>1.8919999999999999E-2</v>
      </c>
      <c r="Q53" s="12"/>
      <c r="R53" s="12">
        <v>6.7760000000000001E-2</v>
      </c>
      <c r="S53" s="12">
        <v>2.64E-3</v>
      </c>
      <c r="T53" s="12"/>
    </row>
    <row r="54" spans="1:20">
      <c r="A54" s="5">
        <v>52</v>
      </c>
      <c r="B54" s="5">
        <v>14</v>
      </c>
      <c r="C54" s="12" t="s">
        <v>74</v>
      </c>
      <c r="D54" s="12" t="s">
        <v>65</v>
      </c>
      <c r="E54" s="12" t="s">
        <v>66</v>
      </c>
      <c r="F54" s="17">
        <v>1324</v>
      </c>
      <c r="G54" s="18">
        <v>2.4</v>
      </c>
      <c r="H54" s="17">
        <v>379</v>
      </c>
      <c r="I54" s="12" t="s">
        <v>43</v>
      </c>
      <c r="J54" s="23">
        <v>0.55000000000000004</v>
      </c>
      <c r="K54" s="24" t="s">
        <v>33</v>
      </c>
      <c r="L54" s="24">
        <v>1</v>
      </c>
      <c r="M54" s="24" t="s">
        <v>34</v>
      </c>
      <c r="N54" s="24">
        <v>3</v>
      </c>
      <c r="O54" s="12">
        <v>6.6879999999999995E-2</v>
      </c>
      <c r="P54" s="12">
        <v>4.4000000000000003E-3</v>
      </c>
      <c r="Q54" s="12"/>
      <c r="R54" s="12">
        <v>6.1600000000000002E-2</v>
      </c>
      <c r="S54" s="12">
        <v>3.96E-3</v>
      </c>
      <c r="T54" s="12"/>
    </row>
    <row r="55" spans="1:20">
      <c r="A55" s="5">
        <v>53</v>
      </c>
      <c r="B55" s="5">
        <v>14</v>
      </c>
      <c r="C55" s="12" t="s">
        <v>74</v>
      </c>
      <c r="D55" s="12" t="s">
        <v>65</v>
      </c>
      <c r="E55" s="12" t="s">
        <v>66</v>
      </c>
      <c r="F55" s="17">
        <v>1324</v>
      </c>
      <c r="G55" s="18">
        <v>2.4</v>
      </c>
      <c r="H55" s="17">
        <v>379</v>
      </c>
      <c r="I55" s="12" t="s">
        <v>43</v>
      </c>
      <c r="J55" s="23">
        <v>0.55000000000000004</v>
      </c>
      <c r="K55" s="24" t="s">
        <v>33</v>
      </c>
      <c r="L55" s="24">
        <v>2</v>
      </c>
      <c r="M55" s="24" t="s">
        <v>34</v>
      </c>
      <c r="N55" s="24">
        <v>3</v>
      </c>
      <c r="O55" s="12">
        <v>8.3599999999999994E-2</v>
      </c>
      <c r="P55" s="12">
        <v>7.92E-3</v>
      </c>
      <c r="Q55" s="12"/>
      <c r="R55" s="12">
        <v>7.3480000000000004E-2</v>
      </c>
      <c r="S55" s="12">
        <v>1.584E-2</v>
      </c>
      <c r="T55" s="12"/>
    </row>
    <row r="56" spans="1:20">
      <c r="A56" s="5">
        <v>54</v>
      </c>
      <c r="B56" s="5">
        <v>14</v>
      </c>
      <c r="C56" s="12" t="s">
        <v>74</v>
      </c>
      <c r="D56" s="12" t="s">
        <v>65</v>
      </c>
      <c r="E56" s="12" t="s">
        <v>66</v>
      </c>
      <c r="F56" s="17">
        <v>1324</v>
      </c>
      <c r="G56" s="18">
        <v>2.4</v>
      </c>
      <c r="H56" s="17">
        <v>379</v>
      </c>
      <c r="I56" s="12" t="s">
        <v>43</v>
      </c>
      <c r="J56" s="23">
        <v>0.55000000000000004</v>
      </c>
      <c r="K56" s="24" t="s">
        <v>33</v>
      </c>
      <c r="L56" s="24">
        <v>3</v>
      </c>
      <c r="M56" s="24" t="s">
        <v>34</v>
      </c>
      <c r="N56" s="24">
        <v>3</v>
      </c>
      <c r="O56" s="12">
        <v>0.1188</v>
      </c>
      <c r="P56" s="12">
        <v>1.7160000000000002E-2</v>
      </c>
      <c r="Q56" s="12"/>
      <c r="R56" s="12">
        <v>0.10163999999999999</v>
      </c>
      <c r="S56" s="12">
        <v>7.0400000000000003E-3</v>
      </c>
      <c r="T56" s="12"/>
    </row>
    <row r="57" spans="1:20">
      <c r="A57" s="5">
        <v>55</v>
      </c>
      <c r="B57" s="5">
        <v>14</v>
      </c>
      <c r="C57" s="12" t="s">
        <v>74</v>
      </c>
      <c r="D57" s="12" t="s">
        <v>65</v>
      </c>
      <c r="E57" s="12" t="s">
        <v>66</v>
      </c>
      <c r="F57" s="17">
        <v>1324</v>
      </c>
      <c r="G57" s="18">
        <v>2.4</v>
      </c>
      <c r="H57" s="17">
        <v>379</v>
      </c>
      <c r="I57" s="12" t="s">
        <v>43</v>
      </c>
      <c r="J57" s="23">
        <v>0.25</v>
      </c>
      <c r="K57" s="24" t="s">
        <v>33</v>
      </c>
      <c r="L57" s="24">
        <v>1</v>
      </c>
      <c r="M57" s="24" t="s">
        <v>34</v>
      </c>
      <c r="N57" s="24">
        <v>3</v>
      </c>
      <c r="O57" s="12">
        <v>8.14E-2</v>
      </c>
      <c r="P57" s="12">
        <v>1.804E-2</v>
      </c>
      <c r="Q57" s="12"/>
      <c r="R57" s="12">
        <v>8.4040000000000004E-2</v>
      </c>
      <c r="S57" s="12">
        <v>7.92E-3</v>
      </c>
      <c r="T57" s="12"/>
    </row>
    <row r="58" spans="1:20">
      <c r="A58" s="5">
        <v>56</v>
      </c>
      <c r="B58" s="5">
        <v>14</v>
      </c>
      <c r="C58" s="12" t="s">
        <v>74</v>
      </c>
      <c r="D58" s="12" t="s">
        <v>65</v>
      </c>
      <c r="E58" s="12" t="s">
        <v>66</v>
      </c>
      <c r="F58" s="17">
        <v>1324</v>
      </c>
      <c r="G58" s="18">
        <v>2.4</v>
      </c>
      <c r="H58" s="17">
        <v>379</v>
      </c>
      <c r="I58" s="12" t="s">
        <v>43</v>
      </c>
      <c r="J58" s="23">
        <v>0.25</v>
      </c>
      <c r="K58" s="24" t="s">
        <v>33</v>
      </c>
      <c r="L58" s="24">
        <v>2</v>
      </c>
      <c r="M58" s="24" t="s">
        <v>34</v>
      </c>
      <c r="N58" s="24">
        <v>3</v>
      </c>
      <c r="O58" s="12">
        <v>0.10911999999999999</v>
      </c>
      <c r="P58" s="12">
        <v>2.64E-2</v>
      </c>
      <c r="Q58" s="12"/>
      <c r="R58" s="12">
        <v>0.10384</v>
      </c>
      <c r="S58" s="12">
        <v>1.6719999999999999E-2</v>
      </c>
      <c r="T58" s="12"/>
    </row>
    <row r="59" spans="1:20">
      <c r="A59" s="5">
        <v>57</v>
      </c>
      <c r="B59" s="5">
        <v>14</v>
      </c>
      <c r="C59" s="12" t="s">
        <v>74</v>
      </c>
      <c r="D59" s="12" t="s">
        <v>65</v>
      </c>
      <c r="E59" s="12" t="s">
        <v>66</v>
      </c>
      <c r="F59" s="17">
        <v>1324</v>
      </c>
      <c r="G59" s="18">
        <v>2.4</v>
      </c>
      <c r="H59" s="17">
        <v>379</v>
      </c>
      <c r="I59" s="12" t="s">
        <v>43</v>
      </c>
      <c r="J59" s="23">
        <v>0.25</v>
      </c>
      <c r="K59" s="24" t="s">
        <v>33</v>
      </c>
      <c r="L59" s="24">
        <v>3</v>
      </c>
      <c r="M59" s="24" t="s">
        <v>34</v>
      </c>
      <c r="N59" s="24">
        <v>3</v>
      </c>
      <c r="O59" s="12">
        <v>0.12144000000000001</v>
      </c>
      <c r="P59" s="12">
        <v>2.5520000000000001E-2</v>
      </c>
      <c r="Q59" s="12"/>
      <c r="R59" s="12">
        <v>0.11484</v>
      </c>
      <c r="S59" s="12">
        <v>1.9359999999999999E-2</v>
      </c>
      <c r="T59" s="12"/>
    </row>
    <row r="60" spans="1:20">
      <c r="A60" s="5">
        <v>58</v>
      </c>
      <c r="B60" s="5">
        <v>15</v>
      </c>
      <c r="C60" s="12" t="s">
        <v>75</v>
      </c>
      <c r="D60" s="12" t="s">
        <v>65</v>
      </c>
      <c r="E60" s="12" t="s">
        <v>66</v>
      </c>
      <c r="F60" s="17">
        <v>1324</v>
      </c>
      <c r="G60" s="18">
        <v>2.4</v>
      </c>
      <c r="H60" s="17">
        <v>379</v>
      </c>
      <c r="I60" s="12" t="s">
        <v>43</v>
      </c>
      <c r="J60" s="23">
        <v>1.17</v>
      </c>
      <c r="K60" s="24" t="s">
        <v>33</v>
      </c>
      <c r="L60" s="24">
        <v>1</v>
      </c>
      <c r="M60" s="24" t="s">
        <v>34</v>
      </c>
      <c r="N60" s="24">
        <v>6</v>
      </c>
      <c r="O60" s="12">
        <v>0.10471999999999999</v>
      </c>
      <c r="P60" s="12">
        <v>1.7600000000000001E-2</v>
      </c>
      <c r="Q60" s="12"/>
      <c r="R60" s="12">
        <v>0.11616</v>
      </c>
      <c r="S60" s="12">
        <v>9.2399999999999999E-3</v>
      </c>
      <c r="T60" s="12"/>
    </row>
    <row r="61" spans="1:20">
      <c r="A61" s="5">
        <v>59</v>
      </c>
      <c r="B61" s="5">
        <v>15</v>
      </c>
      <c r="C61" s="12" t="s">
        <v>75</v>
      </c>
      <c r="D61" s="12" t="s">
        <v>65</v>
      </c>
      <c r="E61" s="12" t="s">
        <v>66</v>
      </c>
      <c r="F61" s="17">
        <v>1324</v>
      </c>
      <c r="G61" s="18">
        <v>2.4</v>
      </c>
      <c r="H61" s="17">
        <v>379</v>
      </c>
      <c r="I61" s="12" t="s">
        <v>43</v>
      </c>
      <c r="J61" s="23">
        <v>1.17</v>
      </c>
      <c r="K61" s="24" t="s">
        <v>33</v>
      </c>
      <c r="L61" s="24">
        <v>2</v>
      </c>
      <c r="M61" s="24" t="s">
        <v>34</v>
      </c>
      <c r="N61" s="24">
        <v>6</v>
      </c>
      <c r="O61" s="12">
        <v>9.9440000000000001E-2</v>
      </c>
      <c r="P61" s="12">
        <v>1.452E-2</v>
      </c>
      <c r="Q61" s="12"/>
      <c r="R61" s="12">
        <v>0.13244</v>
      </c>
      <c r="S61" s="12">
        <v>1.584E-2</v>
      </c>
      <c r="T61" s="12"/>
    </row>
    <row r="62" spans="1:20">
      <c r="A62" s="5">
        <v>60</v>
      </c>
      <c r="B62" s="5">
        <v>15</v>
      </c>
      <c r="C62" s="12" t="s">
        <v>75</v>
      </c>
      <c r="D62" s="12" t="s">
        <v>65</v>
      </c>
      <c r="E62" s="12" t="s">
        <v>66</v>
      </c>
      <c r="F62" s="17">
        <v>1324</v>
      </c>
      <c r="G62" s="18">
        <v>2.4</v>
      </c>
      <c r="H62" s="17">
        <v>379</v>
      </c>
      <c r="I62" s="12" t="s">
        <v>43</v>
      </c>
      <c r="J62" s="23">
        <v>1.17</v>
      </c>
      <c r="K62" s="24" t="s">
        <v>33</v>
      </c>
      <c r="L62" s="24">
        <v>3</v>
      </c>
      <c r="M62" s="24" t="s">
        <v>34</v>
      </c>
      <c r="N62" s="24">
        <v>6</v>
      </c>
      <c r="O62" s="12">
        <v>9.7680000000000003E-2</v>
      </c>
      <c r="P62" s="12">
        <v>2.068E-2</v>
      </c>
      <c r="Q62" s="12"/>
      <c r="R62" s="12">
        <v>0.15223999999999999</v>
      </c>
      <c r="S62" s="12">
        <v>3.6519999999999997E-2</v>
      </c>
      <c r="T62" s="12"/>
    </row>
    <row r="63" spans="1:20">
      <c r="A63" s="5">
        <v>61</v>
      </c>
      <c r="B63" s="5">
        <v>15</v>
      </c>
      <c r="C63" s="12" t="s">
        <v>75</v>
      </c>
      <c r="D63" s="12" t="s">
        <v>65</v>
      </c>
      <c r="E63" s="12" t="s">
        <v>66</v>
      </c>
      <c r="F63" s="17">
        <v>1324</v>
      </c>
      <c r="G63" s="18">
        <v>2.4</v>
      </c>
      <c r="H63" s="17">
        <v>379</v>
      </c>
      <c r="I63" s="12" t="s">
        <v>43</v>
      </c>
      <c r="J63" s="23">
        <v>1.17</v>
      </c>
      <c r="K63" s="24" t="s">
        <v>33</v>
      </c>
      <c r="L63" s="24">
        <v>4</v>
      </c>
      <c r="M63" s="24" t="s">
        <v>34</v>
      </c>
      <c r="N63" s="24">
        <v>6</v>
      </c>
      <c r="O63" s="12">
        <v>0.15048</v>
      </c>
      <c r="P63" s="12">
        <v>3.696E-2</v>
      </c>
      <c r="Q63" s="12"/>
      <c r="R63" s="12">
        <v>0.19139999999999999</v>
      </c>
      <c r="S63" s="12">
        <v>4.5319999999999999E-2</v>
      </c>
      <c r="T63" s="12"/>
    </row>
    <row r="64" spans="1:20">
      <c r="A64" s="5">
        <v>62</v>
      </c>
      <c r="B64" s="5">
        <v>15</v>
      </c>
      <c r="C64" s="12" t="s">
        <v>75</v>
      </c>
      <c r="D64" s="12" t="s">
        <v>65</v>
      </c>
      <c r="E64" s="12" t="s">
        <v>66</v>
      </c>
      <c r="F64" s="17">
        <v>1324</v>
      </c>
      <c r="G64" s="18">
        <v>2.4</v>
      </c>
      <c r="H64" s="17">
        <v>379</v>
      </c>
      <c r="I64" s="12" t="s">
        <v>43</v>
      </c>
      <c r="J64" s="23">
        <v>1.17</v>
      </c>
      <c r="K64" s="24" t="s">
        <v>33</v>
      </c>
      <c r="L64" s="24">
        <v>5</v>
      </c>
      <c r="M64" s="30" t="s">
        <v>47</v>
      </c>
      <c r="N64" s="24">
        <v>6</v>
      </c>
      <c r="O64" s="12">
        <v>0.10076</v>
      </c>
      <c r="P64" s="12">
        <v>1.32E-2</v>
      </c>
      <c r="Q64" s="12"/>
      <c r="R64" s="12">
        <v>0.16367999999999999</v>
      </c>
      <c r="S64" s="12">
        <v>2.8160000000000001E-2</v>
      </c>
      <c r="T64" s="12"/>
    </row>
    <row r="65" spans="1:20">
      <c r="A65" s="5">
        <v>63</v>
      </c>
      <c r="B65" s="5">
        <v>15</v>
      </c>
      <c r="C65" s="12" t="s">
        <v>75</v>
      </c>
      <c r="D65" s="12" t="s">
        <v>65</v>
      </c>
      <c r="E65" s="12" t="s">
        <v>66</v>
      </c>
      <c r="F65" s="17">
        <v>1324</v>
      </c>
      <c r="G65" s="18">
        <v>2.4</v>
      </c>
      <c r="H65" s="17">
        <v>379</v>
      </c>
      <c r="I65" s="12" t="s">
        <v>43</v>
      </c>
      <c r="J65" s="23">
        <v>1.17</v>
      </c>
      <c r="K65" s="24" t="s">
        <v>33</v>
      </c>
      <c r="L65" s="24">
        <v>6</v>
      </c>
      <c r="M65" s="30" t="s">
        <v>47</v>
      </c>
      <c r="N65" s="24">
        <v>6</v>
      </c>
      <c r="O65" s="12">
        <v>0.13816000000000001</v>
      </c>
      <c r="P65" s="12">
        <v>2.1999999999999999E-2</v>
      </c>
      <c r="Q65" s="12"/>
      <c r="R65" s="12">
        <v>0.20591999999999999</v>
      </c>
      <c r="S65" s="12">
        <v>4.3119999999999999E-2</v>
      </c>
      <c r="T65" s="12"/>
    </row>
    <row r="66" spans="1:20">
      <c r="A66" s="5">
        <v>64</v>
      </c>
      <c r="B66" s="5">
        <v>15</v>
      </c>
      <c r="C66" s="12" t="s">
        <v>75</v>
      </c>
      <c r="D66" s="12" t="s">
        <v>65</v>
      </c>
      <c r="E66" s="12" t="s">
        <v>66</v>
      </c>
      <c r="F66" s="17">
        <v>1324</v>
      </c>
      <c r="G66" s="18">
        <v>2.4</v>
      </c>
      <c r="H66" s="17">
        <v>379</v>
      </c>
      <c r="I66" s="12" t="s">
        <v>43</v>
      </c>
      <c r="J66" s="23">
        <v>1.17</v>
      </c>
      <c r="K66" s="24" t="s">
        <v>33</v>
      </c>
      <c r="L66" s="24">
        <v>7</v>
      </c>
      <c r="M66" s="30" t="s">
        <v>47</v>
      </c>
      <c r="N66" s="24">
        <v>6</v>
      </c>
      <c r="O66" s="12">
        <v>0.15708</v>
      </c>
      <c r="P66" s="12">
        <v>2.64E-2</v>
      </c>
      <c r="Q66" s="12"/>
      <c r="R66" s="12">
        <v>0.21340000000000001</v>
      </c>
      <c r="S66" s="12">
        <v>3.696E-2</v>
      </c>
      <c r="T66" s="12"/>
    </row>
    <row r="67" spans="1:20">
      <c r="A67" s="5">
        <v>65</v>
      </c>
      <c r="B67" s="5">
        <v>15</v>
      </c>
      <c r="C67" s="12" t="s">
        <v>75</v>
      </c>
      <c r="D67" s="12" t="s">
        <v>65</v>
      </c>
      <c r="E67" s="12" t="s">
        <v>66</v>
      </c>
      <c r="F67" s="17">
        <v>1324</v>
      </c>
      <c r="G67" s="18">
        <v>2.4</v>
      </c>
      <c r="H67" s="17">
        <v>379</v>
      </c>
      <c r="I67" s="12" t="s">
        <v>43</v>
      </c>
      <c r="J67" s="23">
        <v>1.17</v>
      </c>
      <c r="K67" s="24" t="s">
        <v>33</v>
      </c>
      <c r="L67" s="24">
        <v>8</v>
      </c>
      <c r="M67" s="30" t="s">
        <v>47</v>
      </c>
      <c r="N67" s="24">
        <v>6</v>
      </c>
      <c r="O67" s="12">
        <v>0.16324</v>
      </c>
      <c r="P67" s="12">
        <v>1.848E-2</v>
      </c>
      <c r="Q67" s="12"/>
      <c r="R67" s="12">
        <v>0.19008</v>
      </c>
      <c r="S67" s="12">
        <v>2.9919999999999999E-2</v>
      </c>
      <c r="T67" s="12"/>
    </row>
    <row r="68" spans="1:20">
      <c r="A68" s="5">
        <v>66</v>
      </c>
      <c r="B68" s="5">
        <v>15</v>
      </c>
      <c r="C68" s="12" t="s">
        <v>75</v>
      </c>
      <c r="D68" s="12" t="s">
        <v>65</v>
      </c>
      <c r="E68" s="12" t="s">
        <v>66</v>
      </c>
      <c r="F68" s="17">
        <v>1324</v>
      </c>
      <c r="G68" s="18">
        <v>2.4</v>
      </c>
      <c r="H68" s="17">
        <v>379</v>
      </c>
      <c r="I68" s="12" t="s">
        <v>43</v>
      </c>
      <c r="J68" s="23">
        <v>1.17</v>
      </c>
      <c r="K68" s="24" t="s">
        <v>33</v>
      </c>
      <c r="L68" s="24">
        <v>9</v>
      </c>
      <c r="M68" s="30" t="s">
        <v>47</v>
      </c>
      <c r="N68" s="24">
        <v>6</v>
      </c>
      <c r="O68" s="12">
        <v>0.12759999999999999</v>
      </c>
      <c r="P68" s="12">
        <v>2.4199999999999999E-2</v>
      </c>
      <c r="Q68" s="12"/>
      <c r="R68" s="12">
        <v>0.154</v>
      </c>
      <c r="S68" s="12">
        <v>2.8160000000000001E-2</v>
      </c>
      <c r="T68" s="12"/>
    </row>
    <row r="69" spans="1:20">
      <c r="A69" s="5">
        <v>67</v>
      </c>
      <c r="B69" s="5">
        <v>15</v>
      </c>
      <c r="C69" s="12" t="s">
        <v>75</v>
      </c>
      <c r="D69" s="12" t="s">
        <v>65</v>
      </c>
      <c r="E69" s="12" t="s">
        <v>66</v>
      </c>
      <c r="F69" s="17">
        <v>1324</v>
      </c>
      <c r="G69" s="18">
        <v>2.4</v>
      </c>
      <c r="H69" s="17">
        <v>379</v>
      </c>
      <c r="I69" s="12" t="s">
        <v>43</v>
      </c>
      <c r="J69" s="23">
        <v>1.17</v>
      </c>
      <c r="K69" s="24" t="s">
        <v>33</v>
      </c>
      <c r="L69" s="24">
        <v>10</v>
      </c>
      <c r="M69" s="30" t="s">
        <v>47</v>
      </c>
      <c r="N69" s="24">
        <v>6</v>
      </c>
      <c r="O69" s="12">
        <v>9.8119999999999999E-2</v>
      </c>
      <c r="P69" s="12">
        <v>8.8000000000000005E-3</v>
      </c>
      <c r="Q69" s="12"/>
      <c r="R69" s="12">
        <v>0.15928</v>
      </c>
      <c r="S69" s="12">
        <v>1.7600000000000001E-2</v>
      </c>
      <c r="T69" s="12"/>
    </row>
    <row r="70" spans="1:20">
      <c r="A70" s="5">
        <v>68</v>
      </c>
      <c r="B70" s="5">
        <v>15</v>
      </c>
      <c r="C70" s="12" t="s">
        <v>75</v>
      </c>
      <c r="D70" s="12" t="s">
        <v>65</v>
      </c>
      <c r="E70" s="12" t="s">
        <v>66</v>
      </c>
      <c r="F70" s="17">
        <v>1324</v>
      </c>
      <c r="G70" s="18">
        <v>2.4</v>
      </c>
      <c r="H70" s="17">
        <v>379</v>
      </c>
      <c r="I70" s="12" t="s">
        <v>43</v>
      </c>
      <c r="J70" s="23">
        <v>1.17</v>
      </c>
      <c r="K70" s="24" t="s">
        <v>33</v>
      </c>
      <c r="L70" s="24">
        <v>11</v>
      </c>
      <c r="M70" s="24" t="s">
        <v>76</v>
      </c>
      <c r="N70" s="24">
        <v>6</v>
      </c>
      <c r="O70" s="12">
        <v>0.12848000000000001</v>
      </c>
      <c r="P70" s="12">
        <v>2.5080000000000002E-2</v>
      </c>
      <c r="Q70" s="12"/>
      <c r="R70" s="12">
        <v>0.15532000000000001</v>
      </c>
      <c r="S70" s="12">
        <v>2.112E-2</v>
      </c>
      <c r="T70" s="12"/>
    </row>
    <row r="71" spans="1:20">
      <c r="A71" s="5">
        <v>69</v>
      </c>
      <c r="B71" s="5">
        <v>16</v>
      </c>
      <c r="C71" s="12" t="s">
        <v>77</v>
      </c>
      <c r="D71" s="13" t="s">
        <v>78</v>
      </c>
      <c r="E71" s="13" t="s">
        <v>79</v>
      </c>
      <c r="F71" s="19">
        <v>183</v>
      </c>
      <c r="G71" s="20">
        <v>14.4</v>
      </c>
      <c r="H71" s="19">
        <v>1322</v>
      </c>
      <c r="I71" s="12" t="s">
        <v>32</v>
      </c>
      <c r="J71" s="23">
        <v>1.2</v>
      </c>
      <c r="K71" s="24" t="s">
        <v>33</v>
      </c>
      <c r="L71" s="24">
        <v>1</v>
      </c>
      <c r="M71" s="24" t="s">
        <v>34</v>
      </c>
      <c r="N71" s="24">
        <v>3</v>
      </c>
      <c r="O71" s="12">
        <v>0.15048</v>
      </c>
      <c r="P71" s="12">
        <v>3.4759999999999999E-2</v>
      </c>
      <c r="Q71" s="12"/>
      <c r="R71" s="12">
        <v>0.20283999999999999</v>
      </c>
      <c r="S71" s="12">
        <v>1.6279999999999999E-2</v>
      </c>
      <c r="T71" s="12"/>
    </row>
    <row r="72" spans="1:20">
      <c r="A72" s="5">
        <v>70</v>
      </c>
      <c r="B72" s="5">
        <v>16</v>
      </c>
      <c r="C72" s="12" t="s">
        <v>77</v>
      </c>
      <c r="D72" s="13" t="s">
        <v>78</v>
      </c>
      <c r="E72" s="13" t="s">
        <v>79</v>
      </c>
      <c r="F72" s="19">
        <v>183</v>
      </c>
      <c r="G72" s="20">
        <v>14.4</v>
      </c>
      <c r="H72" s="19">
        <v>1322</v>
      </c>
      <c r="I72" s="12" t="s">
        <v>32</v>
      </c>
      <c r="J72" s="23">
        <v>1.2</v>
      </c>
      <c r="K72" s="24" t="s">
        <v>33</v>
      </c>
      <c r="L72" s="24">
        <v>2</v>
      </c>
      <c r="M72" s="24" t="s">
        <v>34</v>
      </c>
      <c r="N72" s="24">
        <v>3</v>
      </c>
      <c r="O72" s="12">
        <v>0.15356</v>
      </c>
      <c r="P72" s="12">
        <v>2.5520000000000001E-2</v>
      </c>
      <c r="Q72" s="12"/>
      <c r="R72" s="12">
        <v>0.1694</v>
      </c>
      <c r="S72" s="12">
        <v>2.0240000000000001E-2</v>
      </c>
      <c r="T72" s="12"/>
    </row>
    <row r="73" spans="1:20">
      <c r="A73" s="5">
        <v>71</v>
      </c>
      <c r="B73" s="5">
        <v>17</v>
      </c>
      <c r="C73" s="12" t="s">
        <v>80</v>
      </c>
      <c r="D73" s="12" t="s">
        <v>65</v>
      </c>
      <c r="E73" s="12" t="s">
        <v>66</v>
      </c>
      <c r="F73" s="17">
        <v>1324</v>
      </c>
      <c r="G73" s="18">
        <v>2.4</v>
      </c>
      <c r="H73" s="17">
        <v>379</v>
      </c>
      <c r="I73" s="12" t="s">
        <v>43</v>
      </c>
      <c r="J73" s="23">
        <v>0.2</v>
      </c>
      <c r="K73" s="24" t="s">
        <v>33</v>
      </c>
      <c r="L73" s="24">
        <v>1</v>
      </c>
      <c r="M73" s="24" t="s">
        <v>34</v>
      </c>
      <c r="N73" s="24">
        <v>3</v>
      </c>
      <c r="O73" s="12">
        <v>4.6640000000000001E-2</v>
      </c>
      <c r="P73" s="12">
        <v>9.6799999999999994E-3</v>
      </c>
      <c r="Q73" s="12"/>
      <c r="R73" s="12">
        <v>4.752E-2</v>
      </c>
      <c r="S73" s="12">
        <v>9.2399999999999999E-3</v>
      </c>
      <c r="T73" s="12"/>
    </row>
    <row r="74" spans="1:20">
      <c r="A74" s="5">
        <v>72</v>
      </c>
      <c r="B74" s="5">
        <v>17</v>
      </c>
      <c r="C74" s="12" t="s">
        <v>80</v>
      </c>
      <c r="D74" s="12" t="s">
        <v>65</v>
      </c>
      <c r="E74" s="12" t="s">
        <v>66</v>
      </c>
      <c r="F74" s="17">
        <v>1324</v>
      </c>
      <c r="G74" s="18">
        <v>2.4</v>
      </c>
      <c r="H74" s="17">
        <v>379</v>
      </c>
      <c r="I74" s="12" t="s">
        <v>43</v>
      </c>
      <c r="J74" s="23">
        <v>0.2</v>
      </c>
      <c r="K74" s="24" t="s">
        <v>33</v>
      </c>
      <c r="L74" s="24">
        <v>2</v>
      </c>
      <c r="M74" s="24" t="s">
        <v>34</v>
      </c>
      <c r="N74" s="24">
        <v>3</v>
      </c>
      <c r="O74" s="12">
        <v>0.10076</v>
      </c>
      <c r="P74" s="12">
        <v>2.332E-2</v>
      </c>
      <c r="Q74" s="12"/>
      <c r="R74" s="12">
        <v>9.6360000000000001E-2</v>
      </c>
      <c r="S74" s="12">
        <v>3.0799999999999998E-3</v>
      </c>
      <c r="T74" s="12"/>
    </row>
    <row r="75" spans="1:20">
      <c r="A75" s="5">
        <v>73</v>
      </c>
      <c r="B75" s="5">
        <v>17</v>
      </c>
      <c r="C75" s="12" t="s">
        <v>80</v>
      </c>
      <c r="D75" s="12" t="s">
        <v>65</v>
      </c>
      <c r="E75" s="12" t="s">
        <v>66</v>
      </c>
      <c r="F75" s="17">
        <v>1324</v>
      </c>
      <c r="G75" s="18">
        <v>2.4</v>
      </c>
      <c r="H75" s="17">
        <v>379</v>
      </c>
      <c r="I75" s="12" t="s">
        <v>43</v>
      </c>
      <c r="J75" s="23">
        <v>0.2</v>
      </c>
      <c r="K75" s="24" t="s">
        <v>33</v>
      </c>
      <c r="L75" s="24">
        <v>3</v>
      </c>
      <c r="M75" s="24" t="s">
        <v>34</v>
      </c>
      <c r="N75" s="24">
        <v>3</v>
      </c>
      <c r="O75" s="12">
        <v>6.7760000000000001E-2</v>
      </c>
      <c r="P75" s="12">
        <v>1.452E-2</v>
      </c>
      <c r="Q75" s="12"/>
      <c r="R75" s="12">
        <v>5.7639999999999997E-2</v>
      </c>
      <c r="S75" s="12">
        <v>1.7600000000000001E-3</v>
      </c>
      <c r="T75" s="12"/>
    </row>
    <row r="76" spans="1:20">
      <c r="A76" s="5">
        <v>74</v>
      </c>
      <c r="B76" s="5">
        <v>17</v>
      </c>
      <c r="C76" s="12" t="s">
        <v>80</v>
      </c>
      <c r="D76" s="12" t="s">
        <v>65</v>
      </c>
      <c r="E76" s="12" t="s">
        <v>66</v>
      </c>
      <c r="F76" s="17">
        <v>1324</v>
      </c>
      <c r="G76" s="18">
        <v>2.4</v>
      </c>
      <c r="H76" s="17">
        <v>379</v>
      </c>
      <c r="I76" s="12" t="s">
        <v>43</v>
      </c>
      <c r="J76" s="23">
        <v>0.2</v>
      </c>
      <c r="K76" s="24" t="s">
        <v>33</v>
      </c>
      <c r="L76" s="24">
        <v>4</v>
      </c>
      <c r="M76" s="24" t="s">
        <v>34</v>
      </c>
      <c r="N76" s="24">
        <v>3</v>
      </c>
      <c r="O76" s="12">
        <v>0.10736</v>
      </c>
      <c r="P76" s="12">
        <v>3.0799999999999998E-3</v>
      </c>
      <c r="Q76" s="12"/>
      <c r="R76" s="12">
        <v>8.5800000000000001E-2</v>
      </c>
      <c r="S76" s="12">
        <v>1.452E-2</v>
      </c>
      <c r="T76" s="12"/>
    </row>
    <row r="77" spans="1:20">
      <c r="A77" s="5">
        <v>75</v>
      </c>
      <c r="B77" s="5">
        <v>17</v>
      </c>
      <c r="C77" s="12" t="s">
        <v>80</v>
      </c>
      <c r="D77" s="12" t="s">
        <v>65</v>
      </c>
      <c r="E77" s="12" t="s">
        <v>66</v>
      </c>
      <c r="F77" s="17">
        <v>1324</v>
      </c>
      <c r="G77" s="18">
        <v>2.4</v>
      </c>
      <c r="H77" s="17">
        <v>379</v>
      </c>
      <c r="I77" s="12" t="s">
        <v>43</v>
      </c>
      <c r="J77" s="23">
        <v>0.2</v>
      </c>
      <c r="K77" s="24" t="s">
        <v>33</v>
      </c>
      <c r="L77" s="24">
        <v>5</v>
      </c>
      <c r="M77" s="30" t="s">
        <v>47</v>
      </c>
      <c r="N77" s="24">
        <v>3</v>
      </c>
      <c r="O77" s="12">
        <v>0.11836000000000001</v>
      </c>
      <c r="P77" s="12">
        <v>1.8919999999999999E-2</v>
      </c>
      <c r="Q77" s="12"/>
      <c r="R77" s="12">
        <v>0.10692</v>
      </c>
      <c r="S77" s="12">
        <v>2.5080000000000002E-2</v>
      </c>
      <c r="T77" s="12"/>
    </row>
    <row r="78" spans="1:20">
      <c r="A78" s="5">
        <v>76</v>
      </c>
      <c r="B78" s="5">
        <v>18</v>
      </c>
      <c r="C78" s="1" t="s">
        <v>81</v>
      </c>
      <c r="D78" s="13" t="s">
        <v>82</v>
      </c>
      <c r="E78" s="13" t="s">
        <v>83</v>
      </c>
      <c r="F78" s="19">
        <v>4700</v>
      </c>
      <c r="G78" s="18">
        <v>0.3</v>
      </c>
      <c r="H78" s="17">
        <v>461.8</v>
      </c>
      <c r="I78" s="12" t="s">
        <v>32</v>
      </c>
      <c r="J78" s="7">
        <v>0.62992125984250102</v>
      </c>
      <c r="K78" s="24" t="s">
        <v>33</v>
      </c>
      <c r="L78" s="8">
        <v>1</v>
      </c>
      <c r="M78" s="24" t="s">
        <v>34</v>
      </c>
      <c r="N78" s="28">
        <v>4</v>
      </c>
      <c r="O78" s="29">
        <v>5.4153846153846101E-2</v>
      </c>
      <c r="P78" s="29">
        <v>1.16043956043954E-2</v>
      </c>
      <c r="Q78" s="29"/>
      <c r="R78" s="29">
        <v>8.2197802197802303E-2</v>
      </c>
      <c r="S78" s="29">
        <v>7.7362637362639198E-3</v>
      </c>
      <c r="T78" s="29"/>
    </row>
    <row r="79" spans="1:20">
      <c r="A79" s="5">
        <v>77</v>
      </c>
      <c r="B79" s="5">
        <v>18</v>
      </c>
      <c r="C79" s="1" t="s">
        <v>81</v>
      </c>
      <c r="D79" s="13" t="s">
        <v>82</v>
      </c>
      <c r="E79" s="13" t="s">
        <v>83</v>
      </c>
      <c r="F79" s="19">
        <v>4700</v>
      </c>
      <c r="G79" s="20">
        <v>0.3</v>
      </c>
      <c r="H79" s="19">
        <v>461.8</v>
      </c>
      <c r="I79" s="12" t="s">
        <v>32</v>
      </c>
      <c r="J79" s="7">
        <v>1.2073490813648999</v>
      </c>
      <c r="K79" s="24" t="s">
        <v>33</v>
      </c>
      <c r="L79" s="8">
        <v>1</v>
      </c>
      <c r="M79" s="24" t="s">
        <v>34</v>
      </c>
      <c r="N79" s="28">
        <v>4</v>
      </c>
      <c r="O79" s="29">
        <v>5.4153846153846101E-2</v>
      </c>
      <c r="P79" s="29">
        <v>1.16043956043954E-2</v>
      </c>
      <c r="Q79" s="29"/>
      <c r="R79" s="29">
        <v>8.3164835164835194E-2</v>
      </c>
      <c r="S79" s="29">
        <v>3.8681318681315201E-3</v>
      </c>
      <c r="T79" s="29"/>
    </row>
    <row r="80" spans="1:20">
      <c r="A80" s="5">
        <v>78</v>
      </c>
      <c r="B80" s="5">
        <v>18</v>
      </c>
      <c r="C80" s="1" t="s">
        <v>81</v>
      </c>
      <c r="D80" s="13" t="s">
        <v>82</v>
      </c>
      <c r="E80" s="13" t="s">
        <v>83</v>
      </c>
      <c r="F80" s="19">
        <v>4700</v>
      </c>
      <c r="G80" s="20">
        <v>0.3</v>
      </c>
      <c r="H80" s="19">
        <v>461.8</v>
      </c>
      <c r="I80" s="12" t="s">
        <v>32</v>
      </c>
      <c r="J80" s="7">
        <v>0.73490813648289999</v>
      </c>
      <c r="K80" s="24" t="s">
        <v>33</v>
      </c>
      <c r="L80" s="8">
        <v>2</v>
      </c>
      <c r="M80" s="24" t="s">
        <v>34</v>
      </c>
      <c r="N80" s="28">
        <v>4</v>
      </c>
      <c r="O80" s="29">
        <v>4.7384615384615497E-2</v>
      </c>
      <c r="P80" s="29">
        <v>3.8681318681315201E-3</v>
      </c>
      <c r="Q80" s="29"/>
      <c r="R80" s="29">
        <v>6.8659340659340595E-2</v>
      </c>
      <c r="S80" s="29">
        <v>1.3538461538461199E-2</v>
      </c>
      <c r="T80" s="29"/>
    </row>
    <row r="81" spans="1:20">
      <c r="A81" s="5">
        <v>79</v>
      </c>
      <c r="B81" s="5">
        <v>18</v>
      </c>
      <c r="C81" s="1" t="s">
        <v>81</v>
      </c>
      <c r="D81" s="13" t="s">
        <v>82</v>
      </c>
      <c r="E81" s="13" t="s">
        <v>83</v>
      </c>
      <c r="F81" s="19">
        <v>4700</v>
      </c>
      <c r="G81" s="20">
        <v>0.3</v>
      </c>
      <c r="H81" s="19">
        <v>461.8</v>
      </c>
      <c r="I81" s="12" t="s">
        <v>32</v>
      </c>
      <c r="J81" s="7">
        <v>2.5196850393701</v>
      </c>
      <c r="K81" s="24" t="s">
        <v>39</v>
      </c>
      <c r="L81" s="8">
        <v>2</v>
      </c>
      <c r="M81" s="24" t="s">
        <v>34</v>
      </c>
      <c r="N81" s="28">
        <v>4</v>
      </c>
      <c r="O81" s="29">
        <v>4.7384615384615497E-2</v>
      </c>
      <c r="P81" s="29">
        <v>3.8681318681315201E-3</v>
      </c>
      <c r="Q81" s="29"/>
      <c r="R81" s="29">
        <v>5.8989010989011E-2</v>
      </c>
      <c r="S81" s="29">
        <v>1.93406593406594E-2</v>
      </c>
      <c r="T81" s="29"/>
    </row>
    <row r="82" spans="1:20">
      <c r="A82" s="5">
        <v>80</v>
      </c>
      <c r="B82" s="5">
        <v>18</v>
      </c>
      <c r="C82" s="1" t="s">
        <v>81</v>
      </c>
      <c r="D82" s="13" t="s">
        <v>82</v>
      </c>
      <c r="E82" s="13" t="s">
        <v>83</v>
      </c>
      <c r="F82" s="19">
        <v>4700</v>
      </c>
      <c r="G82" s="20">
        <v>0.3</v>
      </c>
      <c r="H82" s="19">
        <v>461.8</v>
      </c>
      <c r="I82" s="12" t="s">
        <v>32</v>
      </c>
      <c r="J82" s="7">
        <v>1.1548556430446</v>
      </c>
      <c r="K82" s="24" t="s">
        <v>33</v>
      </c>
      <c r="L82" s="8">
        <v>3</v>
      </c>
      <c r="M82" s="24" t="s">
        <v>34</v>
      </c>
      <c r="N82" s="28">
        <v>4</v>
      </c>
      <c r="O82" s="29">
        <v>3.96483516483516E-2</v>
      </c>
      <c r="P82" s="29">
        <v>7.7362637362637498E-3</v>
      </c>
      <c r="Q82" s="29"/>
      <c r="R82" s="29">
        <v>6.4791208791208699E-2</v>
      </c>
      <c r="S82" s="29">
        <v>7.7362637362639198E-3</v>
      </c>
      <c r="T82" s="29"/>
    </row>
    <row r="83" spans="1:20">
      <c r="A83" s="5">
        <v>81</v>
      </c>
      <c r="B83" s="5">
        <v>18</v>
      </c>
      <c r="C83" s="1" t="s">
        <v>81</v>
      </c>
      <c r="D83" s="13" t="s">
        <v>82</v>
      </c>
      <c r="E83" s="13" t="s">
        <v>83</v>
      </c>
      <c r="F83" s="19">
        <v>4700</v>
      </c>
      <c r="G83" s="20">
        <v>0.3</v>
      </c>
      <c r="H83" s="19">
        <v>461.8</v>
      </c>
      <c r="I83" s="12" t="s">
        <v>32</v>
      </c>
      <c r="J83" s="7">
        <v>1.732283464567</v>
      </c>
      <c r="K83" s="24" t="s">
        <v>33</v>
      </c>
      <c r="L83" s="8">
        <v>3</v>
      </c>
      <c r="M83" s="24" t="s">
        <v>34</v>
      </c>
      <c r="N83" s="28">
        <v>4</v>
      </c>
      <c r="O83" s="29">
        <v>3.96483516483516E-2</v>
      </c>
      <c r="P83" s="29">
        <v>7.7362637362637498E-3</v>
      </c>
      <c r="Q83" s="29"/>
      <c r="R83" s="29">
        <v>6.2857142857142903E-2</v>
      </c>
      <c r="S83" s="29">
        <v>1.16043956043954E-2</v>
      </c>
      <c r="T83" s="29"/>
    </row>
    <row r="84" spans="1:20">
      <c r="A84" s="5">
        <v>82</v>
      </c>
      <c r="B84" s="5">
        <v>18</v>
      </c>
      <c r="C84" s="1" t="s">
        <v>81</v>
      </c>
      <c r="D84" s="13" t="s">
        <v>82</v>
      </c>
      <c r="E84" s="13" t="s">
        <v>83</v>
      </c>
      <c r="F84" s="19">
        <v>4700</v>
      </c>
      <c r="G84" s="20">
        <v>0.3</v>
      </c>
      <c r="H84" s="19">
        <v>461.8</v>
      </c>
      <c r="I84" s="12" t="s">
        <v>32</v>
      </c>
      <c r="J84" s="7">
        <v>0.99737532808399898</v>
      </c>
      <c r="K84" s="24" t="s">
        <v>33</v>
      </c>
      <c r="L84" s="8">
        <v>4</v>
      </c>
      <c r="M84" s="24" t="s">
        <v>34</v>
      </c>
      <c r="N84" s="28">
        <v>4</v>
      </c>
      <c r="O84" s="29">
        <v>4.1582417582417597E-2</v>
      </c>
      <c r="P84" s="29">
        <v>5.80219780219772E-3</v>
      </c>
      <c r="Q84" s="29"/>
      <c r="R84" s="29">
        <v>9.4769230769230606E-2</v>
      </c>
      <c r="S84" s="29">
        <v>2.9010989010988999E-2</v>
      </c>
      <c r="T84" s="29"/>
    </row>
    <row r="85" spans="1:20">
      <c r="A85" s="5">
        <v>83</v>
      </c>
      <c r="B85" s="5">
        <v>18</v>
      </c>
      <c r="C85" s="1" t="s">
        <v>81</v>
      </c>
      <c r="D85" s="13" t="s">
        <v>82</v>
      </c>
      <c r="E85" s="13" t="s">
        <v>83</v>
      </c>
      <c r="F85" s="19">
        <v>4700</v>
      </c>
      <c r="G85" s="20">
        <v>0.3</v>
      </c>
      <c r="H85" s="19">
        <v>461.8</v>
      </c>
      <c r="I85" s="12" t="s">
        <v>32</v>
      </c>
      <c r="J85" s="7">
        <v>1.7847769028872</v>
      </c>
      <c r="K85" s="24" t="s">
        <v>33</v>
      </c>
      <c r="L85" s="8">
        <v>4</v>
      </c>
      <c r="M85" s="24" t="s">
        <v>34</v>
      </c>
      <c r="N85" s="28">
        <v>4</v>
      </c>
      <c r="O85" s="29">
        <v>4.1582417582417597E-2</v>
      </c>
      <c r="P85" s="29">
        <v>5.80219780219772E-3</v>
      </c>
      <c r="Q85" s="29"/>
      <c r="R85" s="29">
        <v>9.2835164835164796E-2</v>
      </c>
      <c r="S85" s="29">
        <v>3.28791208791206E-2</v>
      </c>
      <c r="T85" s="29"/>
    </row>
    <row r="86" spans="1:20">
      <c r="A86" s="5">
        <v>84</v>
      </c>
      <c r="B86" s="5">
        <v>18</v>
      </c>
      <c r="C86" s="1" t="s">
        <v>81</v>
      </c>
      <c r="D86" s="13" t="s">
        <v>82</v>
      </c>
      <c r="E86" s="13" t="s">
        <v>83</v>
      </c>
      <c r="F86" s="19">
        <v>4700</v>
      </c>
      <c r="G86" s="20">
        <v>0.3</v>
      </c>
      <c r="H86" s="19">
        <v>461.8</v>
      </c>
      <c r="I86" s="12" t="s">
        <v>32</v>
      </c>
      <c r="J86" s="7">
        <v>0.36745406824150001</v>
      </c>
      <c r="K86" s="24" t="s">
        <v>33</v>
      </c>
      <c r="L86" s="8">
        <v>5</v>
      </c>
      <c r="M86" s="30" t="s">
        <v>47</v>
      </c>
      <c r="N86" s="28">
        <v>4</v>
      </c>
      <c r="O86" s="29">
        <v>8.89670329670329E-2</v>
      </c>
      <c r="P86" s="29">
        <v>3.2879120879121398E-2</v>
      </c>
      <c r="Q86" s="29"/>
      <c r="R86" s="29">
        <v>0.144087912087912</v>
      </c>
      <c r="S86" s="29">
        <v>3.67472527472529E-2</v>
      </c>
      <c r="T86" s="29"/>
    </row>
    <row r="87" spans="1:20">
      <c r="A87" s="5">
        <v>85</v>
      </c>
      <c r="B87" s="5">
        <v>18</v>
      </c>
      <c r="C87" s="1" t="s">
        <v>81</v>
      </c>
      <c r="D87" s="13" t="s">
        <v>82</v>
      </c>
      <c r="E87" s="13" t="s">
        <v>83</v>
      </c>
      <c r="F87" s="19">
        <v>4700</v>
      </c>
      <c r="G87" s="20">
        <v>0.3</v>
      </c>
      <c r="H87" s="19">
        <v>461.8</v>
      </c>
      <c r="I87" s="12" t="s">
        <v>32</v>
      </c>
      <c r="J87" s="7">
        <v>0.99737532808400098</v>
      </c>
      <c r="K87" s="24" t="s">
        <v>33</v>
      </c>
      <c r="L87" s="8">
        <v>5</v>
      </c>
      <c r="M87" s="30" t="s">
        <v>47</v>
      </c>
      <c r="N87" s="28">
        <v>4</v>
      </c>
      <c r="O87" s="29">
        <v>8.89670329670329E-2</v>
      </c>
      <c r="P87" s="29">
        <v>3.2879120879121398E-2</v>
      </c>
      <c r="Q87" s="29"/>
      <c r="R87" s="29">
        <v>0.12184615384615401</v>
      </c>
      <c r="S87" s="29">
        <v>2.70769230769233E-2</v>
      </c>
      <c r="T87" s="29"/>
    </row>
    <row r="88" spans="1:20">
      <c r="A88" s="5">
        <v>86</v>
      </c>
      <c r="B88" s="5">
        <v>18</v>
      </c>
      <c r="C88" s="1" t="s">
        <v>81</v>
      </c>
      <c r="D88" s="13" t="s">
        <v>82</v>
      </c>
      <c r="E88" s="13" t="s">
        <v>83</v>
      </c>
      <c r="F88" s="19">
        <v>4700</v>
      </c>
      <c r="G88" s="20">
        <v>0.3</v>
      </c>
      <c r="H88" s="19">
        <v>461.8</v>
      </c>
      <c r="I88" s="12" t="s">
        <v>32</v>
      </c>
      <c r="J88" s="7">
        <v>0.80357142857139996</v>
      </c>
      <c r="K88" s="24" t="s">
        <v>33</v>
      </c>
      <c r="L88" s="8">
        <v>1</v>
      </c>
      <c r="M88" s="24" t="s">
        <v>34</v>
      </c>
      <c r="N88" s="28">
        <v>4</v>
      </c>
      <c r="O88" s="29">
        <v>0.113142857142857</v>
      </c>
      <c r="P88" s="29">
        <v>3.8681318681324001E-3</v>
      </c>
      <c r="Q88" s="29"/>
      <c r="R88" s="29">
        <v>0.146021978021978</v>
      </c>
      <c r="S88" s="29">
        <v>2.1274725274725102E-2</v>
      </c>
      <c r="T88" s="29"/>
    </row>
    <row r="89" spans="1:20">
      <c r="A89" s="5">
        <v>87</v>
      </c>
      <c r="B89" s="5">
        <v>18</v>
      </c>
      <c r="C89" s="1" t="s">
        <v>81</v>
      </c>
      <c r="D89" s="13" t="s">
        <v>82</v>
      </c>
      <c r="E89" s="13" t="s">
        <v>83</v>
      </c>
      <c r="F89" s="19">
        <v>4700</v>
      </c>
      <c r="G89" s="20">
        <v>0.3</v>
      </c>
      <c r="H89" s="19">
        <v>461.8</v>
      </c>
      <c r="I89" s="12" t="s">
        <v>32</v>
      </c>
      <c r="J89" s="7">
        <v>1.3839285714286</v>
      </c>
      <c r="K89" s="24" t="s">
        <v>33</v>
      </c>
      <c r="L89" s="8">
        <v>1</v>
      </c>
      <c r="M89" s="24" t="s">
        <v>34</v>
      </c>
      <c r="N89" s="28">
        <v>4</v>
      </c>
      <c r="O89" s="29">
        <v>0.113142857142857</v>
      </c>
      <c r="P89" s="29">
        <v>3.8681318681324001E-3</v>
      </c>
      <c r="Q89" s="29"/>
      <c r="R89" s="29">
        <v>0.17406593406593401</v>
      </c>
      <c r="S89" s="29">
        <v>2.5142857142856599E-2</v>
      </c>
      <c r="T89" s="29"/>
    </row>
    <row r="90" spans="1:20">
      <c r="A90" s="5">
        <v>88</v>
      </c>
      <c r="B90" s="5">
        <v>18</v>
      </c>
      <c r="C90" s="1" t="s">
        <v>81</v>
      </c>
      <c r="D90" s="13" t="s">
        <v>82</v>
      </c>
      <c r="E90" s="13" t="s">
        <v>83</v>
      </c>
      <c r="F90" s="19">
        <v>4700</v>
      </c>
      <c r="G90" s="20">
        <v>0.3</v>
      </c>
      <c r="H90" s="19">
        <v>461.8</v>
      </c>
      <c r="I90" s="12" t="s">
        <v>32</v>
      </c>
      <c r="J90" s="7">
        <v>1.0267857142857</v>
      </c>
      <c r="K90" s="24" t="s">
        <v>33</v>
      </c>
      <c r="L90" s="8">
        <v>2</v>
      </c>
      <c r="M90" s="24" t="s">
        <v>34</v>
      </c>
      <c r="N90" s="28">
        <v>4</v>
      </c>
      <c r="O90" s="29">
        <v>0.124747252747253</v>
      </c>
      <c r="P90" s="29">
        <v>1.7406593406593601E-2</v>
      </c>
      <c r="Q90" s="29"/>
      <c r="R90" s="29">
        <v>0.139252747252747</v>
      </c>
      <c r="S90" s="29">
        <v>2.1274725274725102E-2</v>
      </c>
      <c r="T90" s="29"/>
    </row>
    <row r="91" spans="1:20">
      <c r="A91" s="5">
        <v>89</v>
      </c>
      <c r="B91" s="5">
        <v>18</v>
      </c>
      <c r="C91" s="1" t="s">
        <v>81</v>
      </c>
      <c r="D91" s="13" t="s">
        <v>82</v>
      </c>
      <c r="E91" s="13" t="s">
        <v>83</v>
      </c>
      <c r="F91" s="19">
        <v>4700</v>
      </c>
      <c r="G91" s="20">
        <v>0.3</v>
      </c>
      <c r="H91" s="19">
        <v>461.8</v>
      </c>
      <c r="I91" s="12" t="s">
        <v>32</v>
      </c>
      <c r="J91" s="7">
        <v>1.5625</v>
      </c>
      <c r="K91" s="24" t="s">
        <v>33</v>
      </c>
      <c r="L91" s="8">
        <v>2</v>
      </c>
      <c r="M91" s="24" t="s">
        <v>34</v>
      </c>
      <c r="N91" s="28">
        <v>4</v>
      </c>
      <c r="O91" s="29">
        <v>0.124747252747253</v>
      </c>
      <c r="P91" s="29">
        <v>1.7406593406593601E-2</v>
      </c>
      <c r="Q91" s="29"/>
      <c r="R91" s="29">
        <v>0.18470329670329699</v>
      </c>
      <c r="S91" s="29">
        <v>4.2549450549450203E-2</v>
      </c>
      <c r="T91" s="29"/>
    </row>
    <row r="92" spans="1:20">
      <c r="A92" s="5">
        <v>90</v>
      </c>
      <c r="B92" s="5">
        <v>18</v>
      </c>
      <c r="C92" s="1" t="s">
        <v>81</v>
      </c>
      <c r="D92" s="13" t="s">
        <v>82</v>
      </c>
      <c r="E92" s="13" t="s">
        <v>83</v>
      </c>
      <c r="F92" s="19">
        <v>4700</v>
      </c>
      <c r="G92" s="20">
        <v>0.3</v>
      </c>
      <c r="H92" s="19">
        <v>461.8</v>
      </c>
      <c r="I92" s="12" t="s">
        <v>32</v>
      </c>
      <c r="J92" s="7">
        <v>0.35714285714290001</v>
      </c>
      <c r="K92" s="24" t="s">
        <v>33</v>
      </c>
      <c r="L92" s="8">
        <v>3</v>
      </c>
      <c r="M92" s="24" t="s">
        <v>34</v>
      </c>
      <c r="N92" s="28">
        <v>4</v>
      </c>
      <c r="O92" s="29">
        <v>0.10057142857142901</v>
      </c>
      <c r="P92" s="29">
        <v>2.5142857142856599E-2</v>
      </c>
      <c r="Q92" s="29"/>
      <c r="R92" s="29">
        <v>0.117010989010989</v>
      </c>
      <c r="S92" s="29">
        <v>1.3538461538461199E-2</v>
      </c>
      <c r="T92" s="29"/>
    </row>
    <row r="93" spans="1:20">
      <c r="A93" s="5">
        <v>91</v>
      </c>
      <c r="B93" s="5">
        <v>18</v>
      </c>
      <c r="C93" s="1" t="s">
        <v>81</v>
      </c>
      <c r="D93" s="13" t="s">
        <v>82</v>
      </c>
      <c r="E93" s="13" t="s">
        <v>83</v>
      </c>
      <c r="F93" s="19">
        <v>4700</v>
      </c>
      <c r="G93" s="20">
        <v>0.3</v>
      </c>
      <c r="H93" s="19">
        <v>461.8</v>
      </c>
      <c r="I93" s="12" t="s">
        <v>32</v>
      </c>
      <c r="J93" s="7">
        <v>0.53571428571430102</v>
      </c>
      <c r="K93" s="24" t="s">
        <v>33</v>
      </c>
      <c r="L93" s="8">
        <v>3</v>
      </c>
      <c r="M93" s="24" t="s">
        <v>34</v>
      </c>
      <c r="N93" s="28">
        <v>4</v>
      </c>
      <c r="O93" s="29">
        <v>0.10057142857142901</v>
      </c>
      <c r="P93" s="29">
        <v>2.5142857142856599E-2</v>
      </c>
      <c r="Q93" s="29"/>
      <c r="R93" s="29">
        <v>0.15375824175824199</v>
      </c>
      <c r="S93" s="29">
        <v>9.6703296703296703E-3</v>
      </c>
      <c r="T93" s="29"/>
    </row>
    <row r="94" spans="1:20">
      <c r="A94" s="5">
        <v>92</v>
      </c>
      <c r="B94" s="5">
        <v>18</v>
      </c>
      <c r="C94" s="1" t="s">
        <v>81</v>
      </c>
      <c r="D94" s="13" t="s">
        <v>82</v>
      </c>
      <c r="E94" s="13" t="s">
        <v>83</v>
      </c>
      <c r="F94" s="19">
        <v>4700</v>
      </c>
      <c r="G94" s="20">
        <v>0.3</v>
      </c>
      <c r="H94" s="19">
        <v>461.8</v>
      </c>
      <c r="I94" s="12" t="s">
        <v>32</v>
      </c>
      <c r="J94" s="7">
        <v>1.0267857142857</v>
      </c>
      <c r="K94" s="24" t="s">
        <v>33</v>
      </c>
      <c r="L94" s="8">
        <v>4</v>
      </c>
      <c r="M94" s="24" t="s">
        <v>34</v>
      </c>
      <c r="N94" s="28">
        <v>4</v>
      </c>
      <c r="O94" s="29">
        <v>0.109274725274725</v>
      </c>
      <c r="P94" s="29">
        <v>5.8021978021981701E-3</v>
      </c>
      <c r="Q94" s="29"/>
      <c r="R94" s="29">
        <v>0.17793406593406599</v>
      </c>
      <c r="S94" s="29">
        <v>1.93406593406663E-3</v>
      </c>
      <c r="T94" s="29"/>
    </row>
    <row r="95" spans="1:20">
      <c r="A95" s="5">
        <v>93</v>
      </c>
      <c r="B95" s="5">
        <v>18</v>
      </c>
      <c r="C95" s="1" t="s">
        <v>81</v>
      </c>
      <c r="D95" s="13" t="s">
        <v>82</v>
      </c>
      <c r="E95" s="13" t="s">
        <v>83</v>
      </c>
      <c r="F95" s="19">
        <v>4700</v>
      </c>
      <c r="G95" s="20">
        <v>0.3</v>
      </c>
      <c r="H95" s="19">
        <v>461.8</v>
      </c>
      <c r="I95" s="12" t="s">
        <v>32</v>
      </c>
      <c r="J95" s="7">
        <v>1.6517857142857</v>
      </c>
      <c r="K95" s="24" t="s">
        <v>33</v>
      </c>
      <c r="L95" s="8">
        <v>4</v>
      </c>
      <c r="M95" s="24" t="s">
        <v>34</v>
      </c>
      <c r="N95" s="28">
        <v>4</v>
      </c>
      <c r="O95" s="29">
        <v>0.109274725274725</v>
      </c>
      <c r="P95" s="29">
        <v>5.8021978021981701E-3</v>
      </c>
      <c r="Q95" s="29"/>
      <c r="R95" s="29">
        <v>0.242725274725275</v>
      </c>
      <c r="S95" s="29">
        <v>3.8681318681315401E-3</v>
      </c>
      <c r="T95" s="29"/>
    </row>
    <row r="96" spans="1:20">
      <c r="A96" s="5">
        <v>94</v>
      </c>
      <c r="B96" s="5">
        <v>19</v>
      </c>
      <c r="C96" s="1" t="s">
        <v>84</v>
      </c>
      <c r="D96" s="13" t="s">
        <v>85</v>
      </c>
      <c r="E96" s="13" t="s">
        <v>86</v>
      </c>
      <c r="F96" s="19">
        <v>4003</v>
      </c>
      <c r="G96" s="20">
        <v>-3.31</v>
      </c>
      <c r="H96" s="19">
        <v>420.37</v>
      </c>
      <c r="I96" s="12" t="s">
        <v>32</v>
      </c>
      <c r="J96" s="7">
        <v>1.2889999999999999</v>
      </c>
      <c r="K96" s="24" t="s">
        <v>33</v>
      </c>
      <c r="L96" s="8">
        <v>1</v>
      </c>
      <c r="M96" s="24" t="s">
        <v>34</v>
      </c>
      <c r="N96" s="28">
        <v>4</v>
      </c>
      <c r="O96" s="29">
        <v>0.100012</v>
      </c>
      <c r="P96" s="29">
        <v>8.5360000000000002E-3</v>
      </c>
      <c r="Q96" s="29"/>
      <c r="R96" s="29">
        <v>0.13508000000000001</v>
      </c>
      <c r="S96" s="29">
        <v>9.8560000000000002E-3</v>
      </c>
      <c r="T96" s="29"/>
    </row>
    <row r="97" spans="1:31">
      <c r="A97" s="5">
        <v>95</v>
      </c>
      <c r="B97" s="5">
        <v>20</v>
      </c>
      <c r="C97" s="1" t="s">
        <v>87</v>
      </c>
      <c r="D97" s="13" t="s">
        <v>88</v>
      </c>
      <c r="E97" s="13" t="s">
        <v>89</v>
      </c>
      <c r="F97" s="19">
        <v>3140</v>
      </c>
      <c r="G97" s="20">
        <v>0.8</v>
      </c>
      <c r="H97" s="19">
        <v>398.2</v>
      </c>
      <c r="I97" s="12" t="s">
        <v>32</v>
      </c>
      <c r="J97" s="7">
        <v>1.1234857702637999</v>
      </c>
      <c r="K97" s="24" t="s">
        <v>33</v>
      </c>
      <c r="L97" s="8">
        <v>1</v>
      </c>
      <c r="M97" s="24" t="s">
        <v>34</v>
      </c>
      <c r="N97" s="28">
        <v>6</v>
      </c>
      <c r="O97" s="29">
        <v>0.159341563786008</v>
      </c>
      <c r="P97" s="29">
        <v>1.06446961661694E-2</v>
      </c>
      <c r="Q97" s="29"/>
      <c r="R97" s="29">
        <v>0.157893004115226</v>
      </c>
      <c r="S97" s="29">
        <v>7.0964641107795099E-3</v>
      </c>
      <c r="T97" s="29"/>
    </row>
    <row r="98" spans="1:31">
      <c r="A98" s="5">
        <v>96</v>
      </c>
      <c r="B98" s="5">
        <v>20</v>
      </c>
      <c r="C98" s="1" t="s">
        <v>87</v>
      </c>
      <c r="D98" s="13" t="s">
        <v>88</v>
      </c>
      <c r="E98" s="13" t="s">
        <v>89</v>
      </c>
      <c r="F98" s="19">
        <v>3140</v>
      </c>
      <c r="G98" s="20">
        <v>0.8</v>
      </c>
      <c r="H98" s="19">
        <v>398.2</v>
      </c>
      <c r="I98" s="12" t="s">
        <v>32</v>
      </c>
      <c r="J98" s="7">
        <v>1.5965188973609701</v>
      </c>
      <c r="K98" s="24" t="s">
        <v>33</v>
      </c>
      <c r="L98" s="8">
        <v>2</v>
      </c>
      <c r="M98" s="24" t="s">
        <v>34</v>
      </c>
      <c r="N98" s="28">
        <v>6</v>
      </c>
      <c r="O98" s="29">
        <v>0.20134979423868299</v>
      </c>
      <c r="P98" s="29">
        <f>O98*0.2655</f>
        <v>5.3458370370370337E-2</v>
      </c>
      <c r="Q98" s="29"/>
      <c r="R98" s="29">
        <v>0.20424691358024699</v>
      </c>
      <c r="S98" s="29">
        <f>R98*0.2655</f>
        <v>5.4227555555555577E-2</v>
      </c>
      <c r="T98" s="29"/>
      <c r="U98" s="1">
        <v>2.81</v>
      </c>
      <c r="V98" s="1">
        <f t="shared" ref="V98:V99" si="6">U98*0.2195</f>
        <v>0.61679499999999998</v>
      </c>
      <c r="X98" s="1">
        <v>2.81</v>
      </c>
      <c r="Y98" s="1">
        <f t="shared" ref="Y98:Y99" si="7">X98*0.2195</f>
        <v>0.61679499999999998</v>
      </c>
      <c r="AA98" s="1">
        <v>2.52</v>
      </c>
      <c r="AB98" s="1">
        <f t="shared" ref="AB98:AB99" si="8">AA98*0.3351</f>
        <v>0.84445199999999998</v>
      </c>
      <c r="AD98" s="1">
        <v>2.78</v>
      </c>
      <c r="AE98" s="1">
        <f t="shared" ref="AE98:AE99" si="9">AD98*0.3351</f>
        <v>0.93157799999999991</v>
      </c>
    </row>
    <row r="99" spans="1:31">
      <c r="A99" s="5">
        <v>97</v>
      </c>
      <c r="B99" s="5">
        <v>20</v>
      </c>
      <c r="C99" s="1" t="s">
        <v>87</v>
      </c>
      <c r="D99" s="13" t="s">
        <v>88</v>
      </c>
      <c r="E99" s="13" t="s">
        <v>89</v>
      </c>
      <c r="F99" s="19">
        <v>3140</v>
      </c>
      <c r="G99" s="20">
        <v>0.8</v>
      </c>
      <c r="H99" s="19">
        <v>398.2</v>
      </c>
      <c r="I99" s="12" t="s">
        <v>32</v>
      </c>
      <c r="J99" s="7">
        <v>1.5459280078436399</v>
      </c>
      <c r="K99" s="24" t="s">
        <v>33</v>
      </c>
      <c r="L99" s="8">
        <v>3</v>
      </c>
      <c r="M99" s="24" t="s">
        <v>34</v>
      </c>
      <c r="N99" s="28">
        <v>6</v>
      </c>
      <c r="O99" s="29">
        <v>0.18106995884773699</v>
      </c>
      <c r="P99" s="29">
        <f>O99*0.2655</f>
        <v>4.8074074074074172E-2</v>
      </c>
      <c r="Q99" s="29"/>
      <c r="R99" s="29">
        <v>0.16513580246913601</v>
      </c>
      <c r="S99" s="29">
        <f>R99*0.2655</f>
        <v>4.3843555555555615E-2</v>
      </c>
      <c r="T99" s="29"/>
      <c r="U99" s="1">
        <v>3.11</v>
      </c>
      <c r="V99" s="1">
        <f t="shared" si="6"/>
        <v>0.68264499999999995</v>
      </c>
      <c r="X99" s="1">
        <v>2.7</v>
      </c>
      <c r="Y99" s="1">
        <f t="shared" si="7"/>
        <v>0.59265000000000001</v>
      </c>
      <c r="AA99" s="1">
        <v>2.02</v>
      </c>
      <c r="AB99" s="1">
        <f t="shared" si="8"/>
        <v>0.676902</v>
      </c>
      <c r="AD99" s="1">
        <v>1.98</v>
      </c>
      <c r="AE99" s="1">
        <f t="shared" si="9"/>
        <v>0.66349800000000003</v>
      </c>
    </row>
    <row r="100" spans="1:31">
      <c r="A100" s="5">
        <v>98</v>
      </c>
      <c r="B100" s="5">
        <v>21</v>
      </c>
      <c r="C100" s="1" t="s">
        <v>90</v>
      </c>
      <c r="D100" s="13" t="s">
        <v>91</v>
      </c>
      <c r="E100" s="13" t="s">
        <v>92</v>
      </c>
      <c r="F100" s="19">
        <v>3200</v>
      </c>
      <c r="G100" s="20">
        <v>-1.7</v>
      </c>
      <c r="H100" s="19">
        <v>582.1</v>
      </c>
      <c r="I100" s="12" t="s">
        <v>32</v>
      </c>
      <c r="J100" s="7">
        <v>0.47999999999999898</v>
      </c>
      <c r="K100" s="24" t="s">
        <v>33</v>
      </c>
      <c r="L100" s="8">
        <v>1</v>
      </c>
      <c r="M100" s="24" t="s">
        <v>34</v>
      </c>
      <c r="N100" s="28">
        <v>5</v>
      </c>
      <c r="O100" s="29">
        <v>0.157933202357564</v>
      </c>
      <c r="P100" s="29">
        <v>1.13077386524251E-2</v>
      </c>
      <c r="Q100" s="29"/>
      <c r="R100" s="29">
        <v>0.161823182711198</v>
      </c>
      <c r="S100" s="29">
        <v>1.30473907527985E-2</v>
      </c>
      <c r="T100" s="29"/>
    </row>
    <row r="101" spans="1:31">
      <c r="A101" s="5">
        <v>99</v>
      </c>
      <c r="B101" s="5">
        <v>21</v>
      </c>
      <c r="C101" s="1" t="s">
        <v>90</v>
      </c>
      <c r="D101" s="13" t="s">
        <v>91</v>
      </c>
      <c r="E101" s="13" t="s">
        <v>92</v>
      </c>
      <c r="F101" s="19">
        <v>3200</v>
      </c>
      <c r="G101" s="20">
        <v>-1.7</v>
      </c>
      <c r="H101" s="19">
        <v>582.1</v>
      </c>
      <c r="I101" s="12" t="s">
        <v>32</v>
      </c>
      <c r="J101" s="7">
        <v>0.6</v>
      </c>
      <c r="K101" s="24" t="s">
        <v>33</v>
      </c>
      <c r="L101" s="8">
        <v>1</v>
      </c>
      <c r="M101" s="24" t="s">
        <v>34</v>
      </c>
      <c r="N101" s="28">
        <v>5</v>
      </c>
      <c r="O101" s="29">
        <v>0.157933202357564</v>
      </c>
      <c r="P101" s="29">
        <v>1.13077386524251E-2</v>
      </c>
      <c r="Q101" s="29"/>
      <c r="R101" s="29">
        <v>0.166880157170923</v>
      </c>
      <c r="S101" s="29">
        <v>1.21775647026118E-2</v>
      </c>
      <c r="T101" s="29"/>
    </row>
    <row r="102" spans="1:31">
      <c r="A102" s="5">
        <v>100</v>
      </c>
      <c r="B102" s="5">
        <v>21</v>
      </c>
      <c r="C102" s="1" t="s">
        <v>90</v>
      </c>
      <c r="D102" s="13" t="s">
        <v>91</v>
      </c>
      <c r="E102" s="13" t="s">
        <v>92</v>
      </c>
      <c r="F102" s="19">
        <v>3200</v>
      </c>
      <c r="G102" s="20">
        <v>-1.7</v>
      </c>
      <c r="H102" s="19">
        <v>582.1</v>
      </c>
      <c r="I102" s="12" t="s">
        <v>32</v>
      </c>
      <c r="J102" s="7">
        <v>0.869999999999999</v>
      </c>
      <c r="K102" s="24" t="s">
        <v>33</v>
      </c>
      <c r="L102" s="8">
        <v>1</v>
      </c>
      <c r="M102" s="24" t="s">
        <v>34</v>
      </c>
      <c r="N102" s="28">
        <v>5</v>
      </c>
      <c r="O102" s="29">
        <v>0.157933202357564</v>
      </c>
      <c r="P102" s="29">
        <v>1.13077386524251E-2</v>
      </c>
      <c r="Q102" s="29"/>
      <c r="R102" s="29">
        <v>0.180884086444008</v>
      </c>
      <c r="S102" s="29">
        <v>1.3047390752798401E-2</v>
      </c>
      <c r="T102" s="29"/>
    </row>
    <row r="103" spans="1:31">
      <c r="A103" s="5">
        <v>101</v>
      </c>
      <c r="B103" s="5">
        <v>21</v>
      </c>
      <c r="C103" s="1" t="s">
        <v>90</v>
      </c>
      <c r="D103" s="13" t="s">
        <v>91</v>
      </c>
      <c r="E103" s="13" t="s">
        <v>92</v>
      </c>
      <c r="F103" s="19">
        <v>3200</v>
      </c>
      <c r="G103" s="20">
        <v>-1.7</v>
      </c>
      <c r="H103" s="19">
        <v>582.1</v>
      </c>
      <c r="I103" s="12" t="s">
        <v>32</v>
      </c>
      <c r="J103" s="7">
        <v>1.29</v>
      </c>
      <c r="K103" s="24" t="s">
        <v>33</v>
      </c>
      <c r="L103" s="8">
        <v>1</v>
      </c>
      <c r="M103" s="24" t="s">
        <v>34</v>
      </c>
      <c r="N103" s="28">
        <v>5</v>
      </c>
      <c r="O103" s="29">
        <v>0.157933202357564</v>
      </c>
      <c r="P103" s="29">
        <v>1.13077386524251E-2</v>
      </c>
      <c r="Q103" s="29"/>
      <c r="R103" s="29">
        <v>0.14820825147347699</v>
      </c>
      <c r="S103" s="29">
        <v>1.21775647026118E-2</v>
      </c>
      <c r="T103" s="29"/>
    </row>
    <row r="104" spans="1:31">
      <c r="A104" s="5">
        <v>102</v>
      </c>
      <c r="B104" s="5">
        <v>22</v>
      </c>
      <c r="C104" s="1" t="s">
        <v>93</v>
      </c>
      <c r="D104" s="13" t="s">
        <v>94</v>
      </c>
      <c r="E104" s="13" t="s">
        <v>95</v>
      </c>
      <c r="F104" s="19">
        <v>5305</v>
      </c>
      <c r="G104" s="20">
        <v>1.3</v>
      </c>
      <c r="H104" s="19">
        <v>476.8</v>
      </c>
      <c r="I104" s="12" t="s">
        <v>32</v>
      </c>
      <c r="J104" s="7">
        <v>1.015761821366</v>
      </c>
      <c r="K104" s="24" t="s">
        <v>33</v>
      </c>
      <c r="L104" s="8">
        <v>1</v>
      </c>
      <c r="M104" s="24" t="s">
        <v>34</v>
      </c>
      <c r="N104" s="28">
        <v>3</v>
      </c>
      <c r="O104" s="29">
        <v>8.3062706270627201E-2</v>
      </c>
      <c r="P104" s="29">
        <v>1.0060757166074101E-3</v>
      </c>
      <c r="Q104" s="29"/>
      <c r="R104" s="29">
        <v>9.1775577557756005E-2</v>
      </c>
      <c r="S104" s="29">
        <v>3.1188347214837601E-2</v>
      </c>
      <c r="T104" s="29"/>
    </row>
    <row r="105" spans="1:31">
      <c r="A105" s="5">
        <v>103</v>
      </c>
      <c r="B105" s="5">
        <v>22</v>
      </c>
      <c r="C105" s="1" t="s">
        <v>93</v>
      </c>
      <c r="D105" s="13" t="s">
        <v>94</v>
      </c>
      <c r="E105" s="13" t="s">
        <v>95</v>
      </c>
      <c r="F105" s="19">
        <v>5305</v>
      </c>
      <c r="G105" s="20">
        <v>1.3</v>
      </c>
      <c r="H105" s="19">
        <v>476.8</v>
      </c>
      <c r="I105" s="12" t="s">
        <v>32</v>
      </c>
      <c r="J105" s="7">
        <v>2.6882661996496999</v>
      </c>
      <c r="K105" s="24" t="s">
        <v>39</v>
      </c>
      <c r="L105" s="8">
        <v>1</v>
      </c>
      <c r="M105" s="24" t="s">
        <v>34</v>
      </c>
      <c r="N105" s="28">
        <v>3</v>
      </c>
      <c r="O105" s="29">
        <v>8.3062706270627201E-2</v>
      </c>
      <c r="P105" s="29">
        <v>1.0060757166074101E-3</v>
      </c>
      <c r="Q105" s="29"/>
      <c r="R105" s="29">
        <v>0.10397359735973601</v>
      </c>
      <c r="S105" s="29">
        <v>1.7103287182330701E-2</v>
      </c>
      <c r="T105" s="29"/>
    </row>
    <row r="106" spans="1:31">
      <c r="A106" s="5">
        <v>104</v>
      </c>
      <c r="B106" s="5">
        <v>22</v>
      </c>
      <c r="C106" s="1" t="s">
        <v>93</v>
      </c>
      <c r="D106" s="13" t="s">
        <v>94</v>
      </c>
      <c r="E106" s="13" t="s">
        <v>95</v>
      </c>
      <c r="F106" s="19">
        <v>5305</v>
      </c>
      <c r="G106" s="20">
        <v>1.3</v>
      </c>
      <c r="H106" s="19">
        <v>476.8</v>
      </c>
      <c r="I106" s="12" t="s">
        <v>32</v>
      </c>
      <c r="J106" s="7">
        <v>1.0420315236427</v>
      </c>
      <c r="K106" s="24" t="s">
        <v>33</v>
      </c>
      <c r="L106" s="8">
        <v>2</v>
      </c>
      <c r="M106" s="24" t="s">
        <v>34</v>
      </c>
      <c r="N106" s="28">
        <v>3</v>
      </c>
      <c r="O106" s="29">
        <v>6.12275132275132E-2</v>
      </c>
      <c r="P106" s="29">
        <v>4.0322875943400102E-3</v>
      </c>
      <c r="Q106" s="29"/>
      <c r="R106" s="29">
        <v>4.86560846560848E-2</v>
      </c>
      <c r="S106" s="29">
        <v>1.0887176504718399E-2</v>
      </c>
      <c r="T106" s="29"/>
    </row>
    <row r="107" spans="1:31">
      <c r="A107" s="5">
        <v>105</v>
      </c>
      <c r="B107" s="5">
        <v>22</v>
      </c>
      <c r="C107" s="1" t="s">
        <v>93</v>
      </c>
      <c r="D107" s="13" t="s">
        <v>94</v>
      </c>
      <c r="E107" s="13" t="s">
        <v>95</v>
      </c>
      <c r="F107" s="19">
        <v>5305</v>
      </c>
      <c r="G107" s="20">
        <v>1.3</v>
      </c>
      <c r="H107" s="19">
        <v>476.8</v>
      </c>
      <c r="I107" s="12" t="s">
        <v>32</v>
      </c>
      <c r="J107" s="7">
        <v>3.4938704028020999</v>
      </c>
      <c r="K107" s="24" t="s">
        <v>39</v>
      </c>
      <c r="L107" s="8">
        <v>2</v>
      </c>
      <c r="M107" s="24" t="s">
        <v>34</v>
      </c>
      <c r="N107" s="28">
        <v>3</v>
      </c>
      <c r="O107" s="29">
        <v>6.12275132275132E-2</v>
      </c>
      <c r="P107" s="29">
        <v>4.0322875943400102E-3</v>
      </c>
      <c r="Q107" s="29"/>
      <c r="R107" s="29">
        <v>3.8878306878306901E-2</v>
      </c>
      <c r="S107" s="29">
        <v>1.206457518868E-3</v>
      </c>
      <c r="T107" s="29"/>
    </row>
    <row r="108" spans="1:31">
      <c r="A108" s="5">
        <v>106</v>
      </c>
      <c r="B108" s="5">
        <v>22</v>
      </c>
      <c r="C108" s="1" t="s">
        <v>93</v>
      </c>
      <c r="D108" s="13" t="s">
        <v>94</v>
      </c>
      <c r="E108" s="13" t="s">
        <v>95</v>
      </c>
      <c r="F108" s="19">
        <v>5305</v>
      </c>
      <c r="G108" s="20">
        <v>1.3</v>
      </c>
      <c r="H108" s="19">
        <v>476.8</v>
      </c>
      <c r="I108" s="12" t="s">
        <v>32</v>
      </c>
      <c r="J108" s="7">
        <v>1.1208406304728999</v>
      </c>
      <c r="K108" s="24" t="s">
        <v>33</v>
      </c>
      <c r="L108" s="8">
        <v>3</v>
      </c>
      <c r="M108" s="24" t="s">
        <v>34</v>
      </c>
      <c r="N108" s="28">
        <v>3</v>
      </c>
      <c r="O108" s="29">
        <v>0.15450825082508199</v>
      </c>
      <c r="P108" s="29">
        <v>2.0121514332153801E-2</v>
      </c>
      <c r="Q108" s="29"/>
      <c r="R108" s="29">
        <v>0.13185478547854801</v>
      </c>
      <c r="S108" s="29">
        <v>1.50911357491143E-2</v>
      </c>
      <c r="T108" s="29"/>
    </row>
    <row r="109" spans="1:31">
      <c r="A109" s="5">
        <v>107</v>
      </c>
      <c r="B109" s="5">
        <v>22</v>
      </c>
      <c r="C109" s="1" t="s">
        <v>93</v>
      </c>
      <c r="D109" s="13" t="s">
        <v>94</v>
      </c>
      <c r="E109" s="13" t="s">
        <v>95</v>
      </c>
      <c r="F109" s="19">
        <v>5305</v>
      </c>
      <c r="G109" s="20">
        <v>1.3</v>
      </c>
      <c r="H109" s="19">
        <v>476.8</v>
      </c>
      <c r="I109" s="12" t="s">
        <v>32</v>
      </c>
      <c r="J109" s="7">
        <v>2.5919439579685002</v>
      </c>
      <c r="K109" s="24" t="s">
        <v>39</v>
      </c>
      <c r="L109" s="8">
        <v>3</v>
      </c>
      <c r="M109" s="24" t="s">
        <v>34</v>
      </c>
      <c r="N109" s="28">
        <v>3</v>
      </c>
      <c r="O109" s="29">
        <v>0.15450825082508199</v>
      </c>
      <c r="P109" s="29">
        <v>2.0121514332153801E-2</v>
      </c>
      <c r="Q109" s="29"/>
      <c r="R109" s="29">
        <v>0.10397359735973601</v>
      </c>
      <c r="S109" s="29">
        <v>8.0486057328616502E-3</v>
      </c>
      <c r="T109" s="29"/>
    </row>
    <row r="110" spans="1:31">
      <c r="A110" s="5">
        <v>108</v>
      </c>
      <c r="B110" s="5">
        <v>22</v>
      </c>
      <c r="C110" s="1" t="s">
        <v>93</v>
      </c>
      <c r="D110" s="13" t="s">
        <v>94</v>
      </c>
      <c r="E110" s="13" t="s">
        <v>95</v>
      </c>
      <c r="F110" s="19">
        <v>5305</v>
      </c>
      <c r="G110" s="20">
        <v>1.3</v>
      </c>
      <c r="H110" s="19">
        <v>476.8</v>
      </c>
      <c r="I110" s="12" t="s">
        <v>32</v>
      </c>
      <c r="J110" s="7">
        <v>1.5499124343257999</v>
      </c>
      <c r="K110" s="24" t="s">
        <v>33</v>
      </c>
      <c r="L110" s="8">
        <v>4</v>
      </c>
      <c r="M110" s="24" t="s">
        <v>34</v>
      </c>
      <c r="N110" s="28">
        <v>3</v>
      </c>
      <c r="O110" s="29">
        <v>0.111451187335092</v>
      </c>
      <c r="P110" s="29">
        <v>1.1260615276647901E-2</v>
      </c>
      <c r="Q110" s="29"/>
      <c r="R110" s="29">
        <v>0.13141952506596299</v>
      </c>
      <c r="S110" s="29">
        <v>3.45861754925628E-2</v>
      </c>
      <c r="T110" s="29"/>
    </row>
    <row r="111" spans="1:31">
      <c r="A111" s="5">
        <v>109</v>
      </c>
      <c r="B111" s="5">
        <v>22</v>
      </c>
      <c r="C111" s="1" t="s">
        <v>93</v>
      </c>
      <c r="D111" s="13" t="s">
        <v>94</v>
      </c>
      <c r="E111" s="13" t="s">
        <v>95</v>
      </c>
      <c r="F111" s="19">
        <v>5305</v>
      </c>
      <c r="G111" s="20">
        <v>1.3</v>
      </c>
      <c r="H111" s="19">
        <v>476.8</v>
      </c>
      <c r="I111" s="12" t="s">
        <v>32</v>
      </c>
      <c r="J111" s="7">
        <v>2.8458844133099999</v>
      </c>
      <c r="K111" s="24" t="s">
        <v>39</v>
      </c>
      <c r="L111" s="8">
        <v>4</v>
      </c>
      <c r="M111" s="24" t="s">
        <v>34</v>
      </c>
      <c r="N111" s="28">
        <v>3</v>
      </c>
      <c r="O111" s="29">
        <v>0.111451187335092</v>
      </c>
      <c r="P111" s="29">
        <v>1.1260615276647901E-2</v>
      </c>
      <c r="Q111" s="29"/>
      <c r="R111" s="29">
        <v>7.4300791556728404E-2</v>
      </c>
      <c r="S111" s="29">
        <v>5.6303076383235904E-3</v>
      </c>
      <c r="T111" s="29"/>
    </row>
    <row r="112" spans="1:31">
      <c r="A112" s="5">
        <v>110</v>
      </c>
      <c r="B112" s="5">
        <v>23</v>
      </c>
      <c r="C112" s="1" t="s">
        <v>96</v>
      </c>
      <c r="D112" s="13" t="s">
        <v>78</v>
      </c>
      <c r="E112" s="13" t="s">
        <v>79</v>
      </c>
      <c r="F112" s="19">
        <v>183</v>
      </c>
      <c r="G112" s="20">
        <v>14.4</v>
      </c>
      <c r="H112" s="19">
        <v>1322</v>
      </c>
      <c r="I112" s="12" t="s">
        <v>32</v>
      </c>
      <c r="J112" s="7">
        <v>1.45</v>
      </c>
      <c r="K112" s="24" t="s">
        <v>33</v>
      </c>
      <c r="L112" s="8">
        <v>1</v>
      </c>
      <c r="M112" s="24" t="s">
        <v>34</v>
      </c>
      <c r="N112" s="28">
        <v>3</v>
      </c>
      <c r="O112" s="29">
        <v>0.13581993569131801</v>
      </c>
      <c r="P112" s="29">
        <v>0.15933001190318399</v>
      </c>
      <c r="Q112" s="29"/>
      <c r="R112" s="29">
        <v>0.128872567270266</v>
      </c>
      <c r="S112" s="29">
        <v>0.14886890870885899</v>
      </c>
      <c r="T112" s="29"/>
    </row>
    <row r="113" spans="1:20">
      <c r="A113" s="5">
        <v>111</v>
      </c>
      <c r="B113" s="5">
        <v>24</v>
      </c>
      <c r="C113" s="1" t="s">
        <v>97</v>
      </c>
      <c r="D113" s="13" t="s">
        <v>41</v>
      </c>
      <c r="E113" s="13" t="s">
        <v>42</v>
      </c>
      <c r="F113" s="17">
        <v>345</v>
      </c>
      <c r="G113" s="18">
        <v>16.23</v>
      </c>
      <c r="H113" s="17">
        <v>905</v>
      </c>
      <c r="I113" s="12" t="s">
        <v>43</v>
      </c>
      <c r="J113" s="7">
        <v>1.1986301369862999</v>
      </c>
      <c r="K113" s="24" t="s">
        <v>33</v>
      </c>
      <c r="L113" s="8">
        <v>1</v>
      </c>
      <c r="M113" s="24" t="s">
        <v>34</v>
      </c>
      <c r="N113" s="28">
        <v>6</v>
      </c>
      <c r="O113" s="29">
        <v>0.13756321839080499</v>
      </c>
      <c r="P113" s="29">
        <v>2.9731737567574301E-2</v>
      </c>
      <c r="Q113" s="29"/>
      <c r="R113" s="29">
        <v>0.15172413793103501</v>
      </c>
      <c r="S113" s="29">
        <v>2.9731737567574301E-2</v>
      </c>
      <c r="T113" s="29"/>
    </row>
    <row r="114" spans="1:20">
      <c r="A114" s="5">
        <v>112</v>
      </c>
      <c r="B114" s="5">
        <v>24</v>
      </c>
      <c r="C114" s="1" t="s">
        <v>97</v>
      </c>
      <c r="D114" s="13" t="s">
        <v>41</v>
      </c>
      <c r="E114" s="13" t="s">
        <v>42</v>
      </c>
      <c r="F114" s="17">
        <v>345</v>
      </c>
      <c r="G114" s="18">
        <v>16.23</v>
      </c>
      <c r="H114" s="17">
        <v>905</v>
      </c>
      <c r="I114" s="12" t="s">
        <v>43</v>
      </c>
      <c r="J114" s="7">
        <v>3.0508474576270999</v>
      </c>
      <c r="K114" s="24" t="s">
        <v>39</v>
      </c>
      <c r="L114" s="8">
        <v>1</v>
      </c>
      <c r="M114" s="24" t="s">
        <v>34</v>
      </c>
      <c r="N114" s="28">
        <v>5</v>
      </c>
      <c r="O114" s="29">
        <v>0.101828571428571</v>
      </c>
      <c r="P114" s="29">
        <v>3.3732682631997503E-2</v>
      </c>
      <c r="Q114" s="29"/>
      <c r="R114" s="29">
        <v>0.13577142857142899</v>
      </c>
      <c r="S114" s="29">
        <v>2.5299511973996901E-2</v>
      </c>
      <c r="T114" s="29"/>
    </row>
    <row r="115" spans="1:20">
      <c r="A115" s="5">
        <v>113</v>
      </c>
      <c r="B115" s="5">
        <v>25</v>
      </c>
      <c r="C115" s="1" t="s">
        <v>98</v>
      </c>
      <c r="D115" s="13" t="s">
        <v>99</v>
      </c>
      <c r="E115" s="13" t="s">
        <v>100</v>
      </c>
      <c r="F115" s="19">
        <v>2920</v>
      </c>
      <c r="G115" s="20">
        <v>-1.1499999999999999</v>
      </c>
      <c r="H115" s="19">
        <v>750</v>
      </c>
      <c r="I115" s="12" t="s">
        <v>43</v>
      </c>
      <c r="J115" s="7">
        <v>0.9</v>
      </c>
      <c r="K115" s="24" t="s">
        <v>33</v>
      </c>
      <c r="L115" s="8">
        <v>1</v>
      </c>
      <c r="M115" s="24" t="s">
        <v>34</v>
      </c>
      <c r="N115" s="28">
        <v>5</v>
      </c>
      <c r="O115" s="29">
        <v>2.9513888888888899E-2</v>
      </c>
      <c r="P115" s="29">
        <v>3.0193819140622198E-3</v>
      </c>
      <c r="Q115" s="29"/>
      <c r="R115" s="29">
        <v>2.5655864197530898E-2</v>
      </c>
      <c r="S115" s="29">
        <v>1.72536109374984E-3</v>
      </c>
      <c r="T115" s="29"/>
    </row>
    <row r="116" spans="1:20">
      <c r="A116" s="5">
        <v>114</v>
      </c>
      <c r="B116" s="5">
        <v>25</v>
      </c>
      <c r="C116" s="1" t="s">
        <v>98</v>
      </c>
      <c r="D116" s="13" t="s">
        <v>99</v>
      </c>
      <c r="E116" s="13" t="s">
        <v>100</v>
      </c>
      <c r="F116" s="19">
        <v>2920</v>
      </c>
      <c r="G116" s="20">
        <v>-1.1499999999999999</v>
      </c>
      <c r="H116" s="19">
        <v>750</v>
      </c>
      <c r="I116" s="12" t="s">
        <v>43</v>
      </c>
      <c r="J116" s="7">
        <v>0.89999999999999902</v>
      </c>
      <c r="K116" s="24" t="s">
        <v>33</v>
      </c>
      <c r="L116" s="8">
        <v>2</v>
      </c>
      <c r="M116" s="24" t="s">
        <v>34</v>
      </c>
      <c r="N116" s="28">
        <v>5</v>
      </c>
      <c r="O116" s="29">
        <v>4.4945987654321E-2</v>
      </c>
      <c r="P116" s="29">
        <v>3.0193819140622198E-3</v>
      </c>
      <c r="Q116" s="29"/>
      <c r="R116" s="29">
        <v>4.3209876543209902E-2</v>
      </c>
      <c r="S116" s="29">
        <v>6.0387638281244301E-3</v>
      </c>
      <c r="T116" s="29"/>
    </row>
    <row r="117" spans="1:20">
      <c r="A117" s="5">
        <v>115</v>
      </c>
      <c r="B117" s="5">
        <v>26</v>
      </c>
      <c r="C117" s="1" t="s">
        <v>101</v>
      </c>
      <c r="D117" s="13" t="s">
        <v>41</v>
      </c>
      <c r="E117" s="13" t="s">
        <v>42</v>
      </c>
      <c r="F117" s="17">
        <v>345</v>
      </c>
      <c r="G117" s="18">
        <v>16.23</v>
      </c>
      <c r="H117" s="17">
        <v>905</v>
      </c>
      <c r="I117" s="12" t="s">
        <v>43</v>
      </c>
      <c r="J117" s="7">
        <v>2.1</v>
      </c>
      <c r="K117" s="24" t="s">
        <v>39</v>
      </c>
      <c r="L117" s="8">
        <v>1</v>
      </c>
      <c r="M117" s="24" t="s">
        <v>34</v>
      </c>
      <c r="N117" s="28">
        <v>6</v>
      </c>
      <c r="O117" s="29">
        <v>0.107694631951141</v>
      </c>
      <c r="P117" s="29">
        <v>6.8375288032825804E-2</v>
      </c>
      <c r="Q117" s="29"/>
      <c r="R117" s="29">
        <v>0.14185686274509801</v>
      </c>
      <c r="S117" s="29">
        <v>4.7591735681093102E-2</v>
      </c>
      <c r="T117" s="29"/>
    </row>
    <row r="118" spans="1:20">
      <c r="A118" s="5">
        <v>116</v>
      </c>
      <c r="B118" s="5">
        <v>26</v>
      </c>
      <c r="C118" s="1" t="s">
        <v>101</v>
      </c>
      <c r="D118" s="13" t="s">
        <v>41</v>
      </c>
      <c r="E118" s="13" t="s">
        <v>42</v>
      </c>
      <c r="F118" s="17">
        <v>345</v>
      </c>
      <c r="G118" s="18">
        <v>16.23</v>
      </c>
      <c r="H118" s="17">
        <v>905</v>
      </c>
      <c r="I118" s="12" t="s">
        <v>43</v>
      </c>
      <c r="J118" s="7">
        <v>1.4</v>
      </c>
      <c r="K118" s="24" t="s">
        <v>33</v>
      </c>
      <c r="L118" s="8">
        <v>3</v>
      </c>
      <c r="M118" s="24" t="s">
        <v>34</v>
      </c>
      <c r="N118" s="28">
        <v>6</v>
      </c>
      <c r="O118" s="29">
        <v>0.136933823529412</v>
      </c>
      <c r="P118" s="29">
        <v>7.6271819888769105E-2</v>
      </c>
      <c r="Q118" s="29"/>
      <c r="R118" s="29">
        <v>0.17180046136101501</v>
      </c>
      <c r="S118" s="29">
        <v>8.0486394501736502E-2</v>
      </c>
      <c r="T118" s="29"/>
    </row>
    <row r="119" spans="1:20">
      <c r="A119" s="5">
        <v>117</v>
      </c>
      <c r="B119" s="5">
        <v>26</v>
      </c>
      <c r="C119" s="1" t="s">
        <v>101</v>
      </c>
      <c r="D119" s="13" t="s">
        <v>41</v>
      </c>
      <c r="E119" s="13" t="s">
        <v>42</v>
      </c>
      <c r="F119" s="17">
        <v>345</v>
      </c>
      <c r="G119" s="18">
        <v>16.23</v>
      </c>
      <c r="H119" s="17">
        <v>905</v>
      </c>
      <c r="I119" s="12" t="s">
        <v>43</v>
      </c>
      <c r="J119" s="7">
        <v>1.4</v>
      </c>
      <c r="K119" s="24" t="s">
        <v>33</v>
      </c>
      <c r="L119" s="8">
        <v>4</v>
      </c>
      <c r="M119" s="24" t="s">
        <v>34</v>
      </c>
      <c r="N119" s="28">
        <v>6</v>
      </c>
      <c r="O119" s="29">
        <v>0.13113725490196099</v>
      </c>
      <c r="P119" s="29">
        <v>7.6964663446636702E-2</v>
      </c>
      <c r="Q119" s="29"/>
      <c r="R119" s="29">
        <v>0.18214192343604099</v>
      </c>
      <c r="S119" s="29">
        <v>7.5806426752463393E-2</v>
      </c>
      <c r="T119" s="29"/>
    </row>
    <row r="120" spans="1:20">
      <c r="A120" s="5">
        <v>118</v>
      </c>
      <c r="B120" s="5">
        <v>26</v>
      </c>
      <c r="C120" s="1" t="s">
        <v>101</v>
      </c>
      <c r="D120" s="13" t="s">
        <v>41</v>
      </c>
      <c r="E120" s="13" t="s">
        <v>42</v>
      </c>
      <c r="F120" s="17">
        <v>345</v>
      </c>
      <c r="G120" s="18">
        <v>16.23</v>
      </c>
      <c r="H120" s="17">
        <v>905</v>
      </c>
      <c r="I120" s="12" t="s">
        <v>43</v>
      </c>
      <c r="J120" s="7">
        <v>1.7</v>
      </c>
      <c r="K120" s="24" t="s">
        <v>33</v>
      </c>
      <c r="L120" s="8">
        <v>5</v>
      </c>
      <c r="M120" s="30" t="s">
        <v>47</v>
      </c>
      <c r="N120" s="28">
        <v>6</v>
      </c>
      <c r="O120" s="29">
        <v>0.118888280893753</v>
      </c>
      <c r="P120" s="29">
        <v>8.0436379121132801E-2</v>
      </c>
      <c r="Q120" s="29"/>
      <c r="R120" s="29">
        <v>0.18430392156862699</v>
      </c>
      <c r="S120" s="29">
        <v>7.9443201717426803E-2</v>
      </c>
      <c r="T120" s="29"/>
    </row>
    <row r="121" spans="1:20">
      <c r="A121" s="5">
        <v>119</v>
      </c>
      <c r="B121" s="5">
        <v>26</v>
      </c>
      <c r="C121" s="1" t="s">
        <v>101</v>
      </c>
      <c r="D121" s="13" t="s">
        <v>41</v>
      </c>
      <c r="E121" s="13" t="s">
        <v>42</v>
      </c>
      <c r="F121" s="17">
        <v>345</v>
      </c>
      <c r="G121" s="18">
        <v>16.23</v>
      </c>
      <c r="H121" s="17">
        <v>905</v>
      </c>
      <c r="I121" s="12" t="s">
        <v>43</v>
      </c>
      <c r="J121" s="7">
        <v>2.1</v>
      </c>
      <c r="K121" s="24" t="s">
        <v>39</v>
      </c>
      <c r="L121" s="8">
        <v>6</v>
      </c>
      <c r="M121" s="30" t="s">
        <v>47</v>
      </c>
      <c r="N121" s="28">
        <v>6</v>
      </c>
      <c r="O121" s="29">
        <v>0.141008663930689</v>
      </c>
      <c r="P121" s="29">
        <v>7.4611788441436802E-2</v>
      </c>
      <c r="Q121" s="29"/>
      <c r="R121" s="29">
        <v>0.182371040723982</v>
      </c>
      <c r="S121" s="29">
        <v>9.1614024750843806E-2</v>
      </c>
      <c r="T121" s="29"/>
    </row>
    <row r="122" spans="1:20">
      <c r="A122" s="5">
        <v>120</v>
      </c>
      <c r="B122" s="5">
        <v>26</v>
      </c>
      <c r="C122" s="1" t="s">
        <v>101</v>
      </c>
      <c r="D122" s="13" t="s">
        <v>41</v>
      </c>
      <c r="E122" s="13" t="s">
        <v>42</v>
      </c>
      <c r="F122" s="17">
        <v>345</v>
      </c>
      <c r="G122" s="18">
        <v>16.23</v>
      </c>
      <c r="H122" s="17">
        <v>905</v>
      </c>
      <c r="I122" s="12" t="s">
        <v>43</v>
      </c>
      <c r="J122" s="7">
        <v>2.2000000000000002</v>
      </c>
      <c r="K122" s="24" t="s">
        <v>39</v>
      </c>
      <c r="L122" s="8">
        <v>7</v>
      </c>
      <c r="M122" s="30" t="s">
        <v>47</v>
      </c>
      <c r="N122" s="28">
        <v>6</v>
      </c>
      <c r="O122" s="29">
        <v>0.11471868747499001</v>
      </c>
      <c r="P122" s="29">
        <v>6.6146955237228397E-2</v>
      </c>
      <c r="Q122" s="29"/>
      <c r="R122" s="29">
        <v>0.190425605536332</v>
      </c>
      <c r="S122" s="29">
        <v>8.9242521757155802E-2</v>
      </c>
      <c r="T122" s="29"/>
    </row>
    <row r="123" spans="1:20">
      <c r="A123" s="5">
        <v>121</v>
      </c>
      <c r="B123" s="5">
        <v>26</v>
      </c>
      <c r="C123" s="1" t="s">
        <v>101</v>
      </c>
      <c r="D123" s="13" t="s">
        <v>41</v>
      </c>
      <c r="E123" s="13" t="s">
        <v>42</v>
      </c>
      <c r="F123" s="17">
        <v>345</v>
      </c>
      <c r="G123" s="18">
        <v>16.23</v>
      </c>
      <c r="H123" s="17">
        <v>905</v>
      </c>
      <c r="I123" s="12" t="s">
        <v>43</v>
      </c>
      <c r="J123" s="7">
        <v>1.4</v>
      </c>
      <c r="K123" s="24" t="s">
        <v>33</v>
      </c>
      <c r="L123" s="8">
        <v>8</v>
      </c>
      <c r="M123" s="30" t="s">
        <v>47</v>
      </c>
      <c r="N123" s="28">
        <v>6</v>
      </c>
      <c r="O123" s="29">
        <v>0.13580246913580199</v>
      </c>
      <c r="P123" s="29">
        <v>9.7666249590694795E-2</v>
      </c>
      <c r="Q123" s="29"/>
      <c r="R123" s="29">
        <v>0.139304575163399</v>
      </c>
      <c r="S123" s="29">
        <v>8.1701200993944401E-2</v>
      </c>
      <c r="T123" s="29"/>
    </row>
    <row r="124" spans="1:20">
      <c r="A124" s="5">
        <v>122</v>
      </c>
      <c r="B124" s="5">
        <v>26</v>
      </c>
      <c r="C124" s="1" t="s">
        <v>101</v>
      </c>
      <c r="D124" s="13" t="s">
        <v>41</v>
      </c>
      <c r="E124" s="13" t="s">
        <v>42</v>
      </c>
      <c r="F124" s="17">
        <v>345</v>
      </c>
      <c r="G124" s="18">
        <v>16.23</v>
      </c>
      <c r="H124" s="17">
        <v>905</v>
      </c>
      <c r="I124" s="12" t="s">
        <v>43</v>
      </c>
      <c r="J124" s="7">
        <v>1.1000000000000001</v>
      </c>
      <c r="K124" s="24" t="s">
        <v>33</v>
      </c>
      <c r="L124" s="8">
        <v>9</v>
      </c>
      <c r="M124" s="30" t="s">
        <v>47</v>
      </c>
      <c r="N124" s="28">
        <v>6</v>
      </c>
      <c r="O124" s="29">
        <v>0.13535294117647101</v>
      </c>
      <c r="P124" s="29">
        <v>9.0715508924626098E-2</v>
      </c>
      <c r="Q124" s="29"/>
      <c r="R124" s="29">
        <v>0.21194117647058799</v>
      </c>
      <c r="S124" s="29">
        <v>0.111796389042067</v>
      </c>
      <c r="T124" s="29"/>
    </row>
    <row r="125" spans="1:20">
      <c r="A125" s="5">
        <v>123</v>
      </c>
      <c r="B125" s="5">
        <v>26</v>
      </c>
      <c r="C125" s="1" t="s">
        <v>101</v>
      </c>
      <c r="D125" s="13" t="s">
        <v>41</v>
      </c>
      <c r="E125" s="13" t="s">
        <v>42</v>
      </c>
      <c r="F125" s="17">
        <v>345</v>
      </c>
      <c r="G125" s="18">
        <v>16.23</v>
      </c>
      <c r="H125" s="17">
        <v>905</v>
      </c>
      <c r="I125" s="12" t="s">
        <v>43</v>
      </c>
      <c r="J125" s="7">
        <v>0.60000000000000098</v>
      </c>
      <c r="K125" s="24" t="s">
        <v>33</v>
      </c>
      <c r="L125" s="8">
        <v>10</v>
      </c>
      <c r="M125" s="30" t="s">
        <v>47</v>
      </c>
      <c r="N125" s="28">
        <v>6</v>
      </c>
      <c r="O125" s="29">
        <v>0.15148919054801399</v>
      </c>
      <c r="P125" s="29">
        <v>7.6619672523676505E-2</v>
      </c>
      <c r="Q125" s="29"/>
      <c r="R125" s="29">
        <v>0.17403725490196101</v>
      </c>
      <c r="S125" s="29">
        <v>8.4316577757594199E-2</v>
      </c>
      <c r="T125" s="29"/>
    </row>
    <row r="126" spans="1:20">
      <c r="A126" s="5">
        <v>124</v>
      </c>
      <c r="B126" s="5">
        <v>26</v>
      </c>
      <c r="C126" s="1" t="s">
        <v>101</v>
      </c>
      <c r="D126" s="13" t="s">
        <v>41</v>
      </c>
      <c r="E126" s="13" t="s">
        <v>42</v>
      </c>
      <c r="F126" s="17">
        <v>345</v>
      </c>
      <c r="G126" s="18">
        <v>16.23</v>
      </c>
      <c r="H126" s="17">
        <v>905</v>
      </c>
      <c r="I126" s="12" t="s">
        <v>43</v>
      </c>
      <c r="J126" s="7">
        <v>1.3</v>
      </c>
      <c r="K126" s="24" t="s">
        <v>33</v>
      </c>
      <c r="L126" s="8">
        <v>11</v>
      </c>
      <c r="M126" s="24" t="s">
        <v>76</v>
      </c>
      <c r="N126" s="28">
        <v>6</v>
      </c>
      <c r="O126" s="29">
        <v>0.121821443471005</v>
      </c>
      <c r="P126" s="29">
        <v>7.3168979887471203E-2</v>
      </c>
      <c r="Q126" s="29"/>
      <c r="R126" s="29">
        <v>0.19212254901960801</v>
      </c>
      <c r="S126" s="29">
        <v>8.4186303052717307E-2</v>
      </c>
      <c r="T126" s="29"/>
    </row>
    <row r="127" spans="1:20">
      <c r="A127" s="5">
        <v>125</v>
      </c>
      <c r="B127" s="5">
        <v>26</v>
      </c>
      <c r="C127" s="1" t="s">
        <v>101</v>
      </c>
      <c r="D127" s="13" t="s">
        <v>41</v>
      </c>
      <c r="E127" s="13" t="s">
        <v>42</v>
      </c>
      <c r="F127" s="17">
        <v>345</v>
      </c>
      <c r="G127" s="18">
        <v>16.23</v>
      </c>
      <c r="H127" s="17">
        <v>905</v>
      </c>
      <c r="I127" s="12" t="s">
        <v>43</v>
      </c>
      <c r="J127" s="7">
        <v>1.3</v>
      </c>
      <c r="K127" s="24" t="s">
        <v>33</v>
      </c>
      <c r="L127" s="8">
        <v>12</v>
      </c>
      <c r="M127" s="24" t="s">
        <v>76</v>
      </c>
      <c r="N127" s="28">
        <v>6</v>
      </c>
      <c r="O127" s="29">
        <v>0.104274042950514</v>
      </c>
      <c r="P127" s="29">
        <v>6.1560604006380602E-2</v>
      </c>
      <c r="Q127" s="29"/>
      <c r="R127" s="29">
        <v>0.15933333333333299</v>
      </c>
      <c r="S127" s="29">
        <v>7.9266351822792194E-2</v>
      </c>
      <c r="T127" s="29"/>
    </row>
    <row r="128" spans="1:20">
      <c r="A128" s="5">
        <v>126</v>
      </c>
      <c r="B128" s="5">
        <v>26</v>
      </c>
      <c r="C128" s="1" t="s">
        <v>101</v>
      </c>
      <c r="D128" s="13" t="s">
        <v>41</v>
      </c>
      <c r="E128" s="13" t="s">
        <v>42</v>
      </c>
      <c r="F128" s="17">
        <v>345</v>
      </c>
      <c r="G128" s="18">
        <v>16.23</v>
      </c>
      <c r="H128" s="17">
        <v>905</v>
      </c>
      <c r="I128" s="12" t="s">
        <v>43</v>
      </c>
      <c r="J128" s="7">
        <v>1.3</v>
      </c>
      <c r="K128" s="24" t="s">
        <v>33</v>
      </c>
      <c r="L128" s="8">
        <v>13</v>
      </c>
      <c r="M128" s="24" t="s">
        <v>76</v>
      </c>
      <c r="N128" s="28">
        <v>6</v>
      </c>
      <c r="O128" s="29">
        <v>0.15332212885154101</v>
      </c>
      <c r="P128" s="29">
        <v>0.105531806551523</v>
      </c>
      <c r="Q128" s="29"/>
      <c r="R128" s="29">
        <v>0.180799019607843</v>
      </c>
      <c r="S128" s="29">
        <v>8.9043573549787994E-2</v>
      </c>
      <c r="T128" s="29"/>
    </row>
    <row r="129" spans="1:31">
      <c r="A129" s="5">
        <v>127</v>
      </c>
      <c r="B129" s="5">
        <v>27</v>
      </c>
      <c r="C129" s="1" t="s">
        <v>102</v>
      </c>
      <c r="D129" s="13" t="s">
        <v>103</v>
      </c>
      <c r="E129" s="13" t="s">
        <v>104</v>
      </c>
      <c r="F129" s="19">
        <v>1670</v>
      </c>
      <c r="G129" s="20">
        <v>-4.5</v>
      </c>
      <c r="H129" s="19">
        <v>290</v>
      </c>
      <c r="I129" s="12" t="s">
        <v>32</v>
      </c>
      <c r="J129" s="7">
        <v>0.69999999999999896</v>
      </c>
      <c r="K129" s="24" t="s">
        <v>33</v>
      </c>
      <c r="L129" s="8">
        <v>1</v>
      </c>
      <c r="M129" s="24" t="s">
        <v>34</v>
      </c>
      <c r="N129" s="28">
        <v>7</v>
      </c>
      <c r="O129" s="29">
        <v>0.186089688660383</v>
      </c>
      <c r="P129" s="29">
        <v>0.13224977990182901</v>
      </c>
      <c r="Q129" s="29"/>
      <c r="R129" s="29">
        <v>0.180377035132819</v>
      </c>
      <c r="S129" s="29">
        <v>0.14736404046203799</v>
      </c>
      <c r="T129" s="29"/>
    </row>
    <row r="130" spans="1:31">
      <c r="A130" s="5">
        <v>128</v>
      </c>
      <c r="B130" s="5">
        <v>27</v>
      </c>
      <c r="C130" s="1" t="s">
        <v>102</v>
      </c>
      <c r="D130" s="13" t="s">
        <v>103</v>
      </c>
      <c r="E130" s="13" t="s">
        <v>104</v>
      </c>
      <c r="F130" s="19">
        <v>1670</v>
      </c>
      <c r="G130" s="20">
        <v>-4.5</v>
      </c>
      <c r="H130" s="19">
        <v>290</v>
      </c>
      <c r="I130" s="12" t="s">
        <v>32</v>
      </c>
      <c r="J130" s="7">
        <v>0.51739130434790004</v>
      </c>
      <c r="K130" s="24" t="s">
        <v>33</v>
      </c>
      <c r="L130" s="8">
        <v>1</v>
      </c>
      <c r="M130" s="24" t="s">
        <v>34</v>
      </c>
      <c r="N130" s="28">
        <v>8</v>
      </c>
      <c r="O130" s="29">
        <v>0.19437303627534999</v>
      </c>
      <c r="P130" s="29">
        <v>0.15673089465888601</v>
      </c>
      <c r="Q130" s="29"/>
      <c r="R130" s="29">
        <v>0.19151670951156799</v>
      </c>
      <c r="S130" s="29">
        <v>0.13410994079059299</v>
      </c>
      <c r="T130" s="29"/>
    </row>
    <row r="131" spans="1:31">
      <c r="A131" s="5">
        <v>129</v>
      </c>
      <c r="B131" s="5">
        <v>27</v>
      </c>
      <c r="C131" s="1" t="s">
        <v>102</v>
      </c>
      <c r="D131" s="13" t="s">
        <v>103</v>
      </c>
      <c r="E131" s="13" t="s">
        <v>104</v>
      </c>
      <c r="F131" s="19">
        <v>1670</v>
      </c>
      <c r="G131" s="20">
        <v>-4.5</v>
      </c>
      <c r="H131" s="19">
        <v>290</v>
      </c>
      <c r="I131" s="12" t="s">
        <v>32</v>
      </c>
      <c r="J131" s="7">
        <v>1.3391304347826001</v>
      </c>
      <c r="K131" s="24" t="s">
        <v>33</v>
      </c>
      <c r="L131" s="8">
        <v>2</v>
      </c>
      <c r="M131" s="24" t="s">
        <v>34</v>
      </c>
      <c r="N131" s="28">
        <v>7</v>
      </c>
      <c r="O131" s="29">
        <v>0.12210796915167101</v>
      </c>
      <c r="P131" s="29">
        <v>0.16927971827434199</v>
      </c>
      <c r="Q131" s="29"/>
      <c r="R131" s="29">
        <v>0.102970579834333</v>
      </c>
      <c r="S131" s="29">
        <v>0.139806910181933</v>
      </c>
      <c r="T131" s="29"/>
    </row>
    <row r="132" spans="1:31">
      <c r="A132" s="5">
        <v>130</v>
      </c>
      <c r="B132" s="5">
        <v>27</v>
      </c>
      <c r="C132" s="1" t="s">
        <v>102</v>
      </c>
      <c r="D132" s="13" t="s">
        <v>103</v>
      </c>
      <c r="E132" s="13" t="s">
        <v>104</v>
      </c>
      <c r="F132" s="19">
        <v>1670</v>
      </c>
      <c r="G132" s="20">
        <v>-4.5</v>
      </c>
      <c r="H132" s="19">
        <v>290</v>
      </c>
      <c r="I132" s="12" t="s">
        <v>32</v>
      </c>
      <c r="J132" s="7">
        <v>0.304347826087003</v>
      </c>
      <c r="K132" s="24" t="s">
        <v>33</v>
      </c>
      <c r="L132" s="8">
        <v>2</v>
      </c>
      <c r="M132" s="24" t="s">
        <v>34</v>
      </c>
      <c r="N132" s="28">
        <v>8</v>
      </c>
      <c r="O132" s="29">
        <v>0.158383319051699</v>
      </c>
      <c r="P132" s="29">
        <v>0.212475388120037</v>
      </c>
      <c r="Q132" s="29"/>
      <c r="R132" s="29">
        <v>0.133533276206798</v>
      </c>
      <c r="S132" s="29">
        <v>0.210859605700873</v>
      </c>
      <c r="T132" s="29"/>
    </row>
    <row r="133" spans="1:31">
      <c r="A133" s="5">
        <v>131</v>
      </c>
      <c r="B133" s="5">
        <v>27</v>
      </c>
      <c r="C133" s="1" t="s">
        <v>102</v>
      </c>
      <c r="D133" s="13" t="s">
        <v>103</v>
      </c>
      <c r="E133" s="13" t="s">
        <v>104</v>
      </c>
      <c r="F133" s="19">
        <v>1670</v>
      </c>
      <c r="G133" s="20">
        <v>-4.5</v>
      </c>
      <c r="H133" s="19">
        <v>290</v>
      </c>
      <c r="I133" s="12" t="s">
        <v>32</v>
      </c>
      <c r="J133" s="7">
        <v>0.91304347826080001</v>
      </c>
      <c r="K133" s="24" t="s">
        <v>33</v>
      </c>
      <c r="L133" s="8">
        <v>3</v>
      </c>
      <c r="M133" s="24" t="s">
        <v>34</v>
      </c>
      <c r="N133" s="28">
        <v>7</v>
      </c>
      <c r="O133" s="29">
        <v>0.10268494715795499</v>
      </c>
      <c r="P133" s="29">
        <v>0.11864694539764099</v>
      </c>
      <c r="Q133" s="29"/>
      <c r="R133" s="29">
        <v>9.1259640102827805E-2</v>
      </c>
      <c r="S133" s="29">
        <v>6.7258459492930106E-2</v>
      </c>
      <c r="T133" s="29"/>
    </row>
    <row r="134" spans="1:31">
      <c r="A134" s="5">
        <v>132</v>
      </c>
      <c r="B134" s="5">
        <v>27</v>
      </c>
      <c r="C134" s="1" t="s">
        <v>102</v>
      </c>
      <c r="D134" s="13" t="s">
        <v>103</v>
      </c>
      <c r="E134" s="13" t="s">
        <v>104</v>
      </c>
      <c r="F134" s="19">
        <v>1670</v>
      </c>
      <c r="G134" s="20">
        <v>-4.5</v>
      </c>
      <c r="H134" s="19">
        <v>290</v>
      </c>
      <c r="I134" s="12" t="s">
        <v>32</v>
      </c>
      <c r="J134" s="7">
        <v>0.70000000000000295</v>
      </c>
      <c r="K134" s="24" t="s">
        <v>33</v>
      </c>
      <c r="L134" s="8">
        <v>3</v>
      </c>
      <c r="M134" s="24" t="s">
        <v>34</v>
      </c>
      <c r="N134" s="28">
        <v>8</v>
      </c>
      <c r="O134" s="29">
        <v>0.116395315624107</v>
      </c>
      <c r="P134" s="29">
        <v>9.4523271521080601E-2</v>
      </c>
      <c r="Q134" s="29"/>
      <c r="R134" s="29">
        <v>9.1545272779205794E-2</v>
      </c>
      <c r="S134" s="29">
        <v>0.126031028694775</v>
      </c>
      <c r="T134" s="29"/>
    </row>
    <row r="135" spans="1:31">
      <c r="A135" s="5">
        <v>133</v>
      </c>
      <c r="B135" s="5">
        <v>28</v>
      </c>
      <c r="C135" s="1" t="s">
        <v>105</v>
      </c>
      <c r="D135" s="13" t="s">
        <v>106</v>
      </c>
      <c r="E135" s="13" t="s">
        <v>107</v>
      </c>
      <c r="F135" s="17">
        <v>590</v>
      </c>
      <c r="G135" s="18">
        <v>9.4041700000000006</v>
      </c>
      <c r="H135" s="17">
        <v>1434</v>
      </c>
      <c r="I135" s="12" t="s">
        <v>57</v>
      </c>
      <c r="J135" s="7">
        <v>4.4087564394666101</v>
      </c>
      <c r="K135" s="24" t="s">
        <v>39</v>
      </c>
      <c r="L135" s="8">
        <v>1</v>
      </c>
      <c r="M135" s="24" t="s">
        <v>34</v>
      </c>
      <c r="N135" s="28">
        <v>5</v>
      </c>
      <c r="O135" s="29">
        <v>4.4165413533834602E-2</v>
      </c>
      <c r="P135" s="29">
        <v>2.4943209967418702E-2</v>
      </c>
      <c r="Q135" s="29"/>
      <c r="R135" s="29">
        <v>5.7282706766917199E-2</v>
      </c>
      <c r="S135" s="29">
        <v>3.23244097899065E-2</v>
      </c>
      <c r="T135" s="29"/>
    </row>
    <row r="136" spans="1:31">
      <c r="A136" s="5">
        <v>134</v>
      </c>
      <c r="B136" s="5">
        <v>28</v>
      </c>
      <c r="C136" s="1" t="s">
        <v>105</v>
      </c>
      <c r="D136" s="13" t="s">
        <v>106</v>
      </c>
      <c r="E136" s="13" t="s">
        <v>107</v>
      </c>
      <c r="F136" s="17">
        <v>590</v>
      </c>
      <c r="G136" s="18">
        <v>9.4041700000000006</v>
      </c>
      <c r="H136" s="17">
        <v>1434</v>
      </c>
      <c r="I136" s="12" t="s">
        <v>57</v>
      </c>
      <c r="J136" s="7">
        <v>3.7781174616446198</v>
      </c>
      <c r="K136" s="24" t="s">
        <v>39</v>
      </c>
      <c r="L136" s="8">
        <v>2</v>
      </c>
      <c r="M136" s="24" t="s">
        <v>34</v>
      </c>
      <c r="N136" s="28">
        <v>5</v>
      </c>
      <c r="O136" s="1">
        <v>1.0271929824561401</v>
      </c>
      <c r="P136" s="29">
        <f>O136*0.2655</f>
        <v>0.27271973684210521</v>
      </c>
      <c r="R136" s="1">
        <v>1.3223684210526301</v>
      </c>
      <c r="S136" s="29">
        <f>R136*0.2655</f>
        <v>0.35108881578947332</v>
      </c>
      <c r="T136" s="29"/>
      <c r="U136" s="1">
        <v>0.66</v>
      </c>
      <c r="V136" s="1">
        <f t="shared" ref="V136:V137" si="10">U136*0.2195</f>
        <v>0.14487</v>
      </c>
      <c r="X136" s="1">
        <v>0.88</v>
      </c>
      <c r="Y136" s="1">
        <f t="shared" ref="Y136:Y137" si="11">X136*0.2195</f>
        <v>0.19316</v>
      </c>
      <c r="AA136" s="1">
        <f>O136-U136</f>
        <v>0.36719298245614007</v>
      </c>
      <c r="AB136" s="1">
        <f>AA136*0.3351</f>
        <v>0.12304636842105254</v>
      </c>
      <c r="AD136" s="1">
        <f>R136-X136</f>
        <v>0.44236842105263008</v>
      </c>
      <c r="AE136" s="1">
        <f>AD136*0.3351</f>
        <v>0.14823765789473634</v>
      </c>
    </row>
    <row r="137" spans="1:31">
      <c r="A137" s="5">
        <v>135</v>
      </c>
      <c r="B137" s="5">
        <v>28</v>
      </c>
      <c r="C137" s="1" t="s">
        <v>105</v>
      </c>
      <c r="D137" s="13" t="s">
        <v>106</v>
      </c>
      <c r="E137" s="13" t="s">
        <v>107</v>
      </c>
      <c r="F137" s="17">
        <v>590</v>
      </c>
      <c r="G137" s="18">
        <v>9.4041700000000006</v>
      </c>
      <c r="H137" s="17">
        <v>1434</v>
      </c>
      <c r="I137" s="12" t="s">
        <v>57</v>
      </c>
      <c r="J137" s="7">
        <v>5.1909552479722896</v>
      </c>
      <c r="K137" s="24" t="s">
        <v>39</v>
      </c>
      <c r="L137" s="8">
        <v>3</v>
      </c>
      <c r="M137" s="24" t="s">
        <v>34</v>
      </c>
      <c r="N137" s="28">
        <v>5</v>
      </c>
      <c r="O137" s="1">
        <v>0.63684210526315899</v>
      </c>
      <c r="P137" s="29">
        <f>O137*0.2655</f>
        <v>0.16908157894736872</v>
      </c>
      <c r="R137" s="1">
        <v>0.97105263157894695</v>
      </c>
      <c r="S137" s="29">
        <f>R137*0.2655</f>
        <v>0.25781447368421045</v>
      </c>
      <c r="T137" s="29"/>
      <c r="U137" s="1">
        <v>0.68</v>
      </c>
      <c r="V137" s="1">
        <f t="shared" si="10"/>
        <v>0.14926</v>
      </c>
      <c r="X137" s="1">
        <v>0.68</v>
      </c>
      <c r="Y137" s="1">
        <f t="shared" si="11"/>
        <v>0.14926</v>
      </c>
    </row>
    <row r="138" spans="1:31">
      <c r="A138" s="5">
        <v>136</v>
      </c>
      <c r="B138" s="5">
        <v>29</v>
      </c>
      <c r="C138" s="1" t="s">
        <v>108</v>
      </c>
      <c r="D138" s="13" t="s">
        <v>109</v>
      </c>
      <c r="E138" s="13" t="s">
        <v>110</v>
      </c>
      <c r="F138" s="19">
        <v>1102</v>
      </c>
      <c r="G138" s="20">
        <v>2.6</v>
      </c>
      <c r="H138" s="19">
        <v>271</v>
      </c>
      <c r="I138" s="12" t="s">
        <v>32</v>
      </c>
      <c r="J138" s="7">
        <v>0.5</v>
      </c>
      <c r="K138" s="24" t="s">
        <v>33</v>
      </c>
      <c r="L138" s="8">
        <v>1</v>
      </c>
      <c r="M138" s="24" t="s">
        <v>34</v>
      </c>
      <c r="N138" s="28">
        <v>4</v>
      </c>
      <c r="O138" s="29">
        <v>7.0153846153845997E-2</v>
      </c>
      <c r="P138" s="29">
        <v>4.9230769230772797E-3</v>
      </c>
      <c r="Q138" s="29"/>
      <c r="R138" s="29">
        <v>8.1230769230769398E-2</v>
      </c>
      <c r="S138" s="29">
        <v>2.2153846153846E-2</v>
      </c>
      <c r="T138" s="29"/>
    </row>
    <row r="139" spans="1:31">
      <c r="A139" s="5">
        <v>137</v>
      </c>
      <c r="B139" s="5">
        <v>29</v>
      </c>
      <c r="C139" s="1" t="s">
        <v>108</v>
      </c>
      <c r="D139" s="13" t="s">
        <v>109</v>
      </c>
      <c r="E139" s="13" t="s">
        <v>110</v>
      </c>
      <c r="F139" s="19">
        <v>1102</v>
      </c>
      <c r="G139" s="20">
        <v>2.6</v>
      </c>
      <c r="H139" s="19">
        <v>271</v>
      </c>
      <c r="I139" s="12" t="s">
        <v>32</v>
      </c>
      <c r="J139" s="7">
        <v>1.3</v>
      </c>
      <c r="K139" s="24" t="s">
        <v>33</v>
      </c>
      <c r="L139" s="8">
        <v>2</v>
      </c>
      <c r="M139" s="24" t="s">
        <v>34</v>
      </c>
      <c r="N139" s="28">
        <v>4</v>
      </c>
      <c r="O139" s="29">
        <v>0.102153846153846</v>
      </c>
      <c r="P139" s="29">
        <v>1.7230769230769601E-2</v>
      </c>
      <c r="Q139" s="29"/>
      <c r="R139" s="29">
        <v>8.7384615384615602E-2</v>
      </c>
      <c r="S139" s="29">
        <v>3.4461538461538301E-2</v>
      </c>
      <c r="T139" s="29"/>
    </row>
    <row r="140" spans="1:31">
      <c r="A140" s="5">
        <v>138</v>
      </c>
      <c r="B140" s="5">
        <v>29</v>
      </c>
      <c r="C140" s="1" t="s">
        <v>108</v>
      </c>
      <c r="D140" s="13" t="s">
        <v>109</v>
      </c>
      <c r="E140" s="13" t="s">
        <v>110</v>
      </c>
      <c r="F140" s="19">
        <v>1102</v>
      </c>
      <c r="G140" s="20">
        <v>2.6</v>
      </c>
      <c r="H140" s="19">
        <v>271</v>
      </c>
      <c r="I140" s="12" t="s">
        <v>32</v>
      </c>
      <c r="J140" s="7">
        <v>1.4</v>
      </c>
      <c r="K140" s="24" t="s">
        <v>33</v>
      </c>
      <c r="L140" s="8">
        <v>3</v>
      </c>
      <c r="M140" s="24" t="s">
        <v>34</v>
      </c>
      <c r="N140" s="28">
        <v>4</v>
      </c>
      <c r="O140" s="29">
        <v>0.109685714285714</v>
      </c>
      <c r="P140" s="29">
        <v>4.4330582109916902E-2</v>
      </c>
      <c r="Q140" s="29"/>
      <c r="R140" s="29">
        <v>9.3028571428571502E-2</v>
      </c>
      <c r="S140" s="29">
        <v>4.1611713421554203E-2</v>
      </c>
      <c r="T140" s="29"/>
    </row>
    <row r="141" spans="1:31">
      <c r="A141" s="5">
        <v>139</v>
      </c>
      <c r="B141" s="5">
        <v>29</v>
      </c>
      <c r="C141" s="1" t="s">
        <v>108</v>
      </c>
      <c r="D141" s="13" t="s">
        <v>109</v>
      </c>
      <c r="E141" s="13" t="s">
        <v>110</v>
      </c>
      <c r="F141" s="19">
        <v>1102</v>
      </c>
      <c r="G141" s="20">
        <v>2.6</v>
      </c>
      <c r="H141" s="19">
        <v>271</v>
      </c>
      <c r="I141" s="12" t="s">
        <v>32</v>
      </c>
      <c r="J141" s="7">
        <v>0.80000000000000104</v>
      </c>
      <c r="K141" s="24" t="s">
        <v>33</v>
      </c>
      <c r="L141" s="8">
        <v>4</v>
      </c>
      <c r="M141" s="24" t="s">
        <v>34</v>
      </c>
      <c r="N141" s="28">
        <v>4</v>
      </c>
      <c r="O141" s="29">
        <v>0.104342857142857</v>
      </c>
      <c r="P141" s="29">
        <v>4.4395985983291003E-2</v>
      </c>
      <c r="Q141" s="29"/>
      <c r="R141" s="29">
        <v>8.8942857142857101E-2</v>
      </c>
      <c r="S141" s="29">
        <v>4.0971817093196701E-2</v>
      </c>
      <c r="T141" s="29"/>
    </row>
    <row r="142" spans="1:31">
      <c r="A142" s="5">
        <v>140</v>
      </c>
      <c r="B142" s="5">
        <v>29</v>
      </c>
      <c r="C142" s="1" t="s">
        <v>108</v>
      </c>
      <c r="D142" s="13" t="s">
        <v>109</v>
      </c>
      <c r="E142" s="13" t="s">
        <v>110</v>
      </c>
      <c r="F142" s="19">
        <v>1102</v>
      </c>
      <c r="G142" s="20">
        <v>2.6</v>
      </c>
      <c r="H142" s="19">
        <v>271</v>
      </c>
      <c r="I142" s="12" t="s">
        <v>32</v>
      </c>
      <c r="J142" s="7">
        <v>1.6</v>
      </c>
      <c r="K142" s="24" t="s">
        <v>33</v>
      </c>
      <c r="L142" s="8">
        <v>5</v>
      </c>
      <c r="M142" s="30" t="s">
        <v>47</v>
      </c>
      <c r="N142" s="28">
        <v>4</v>
      </c>
      <c r="O142" s="29">
        <v>9.9000000000000005E-2</v>
      </c>
      <c r="P142" s="29">
        <v>4.4630369682080603E-2</v>
      </c>
      <c r="Q142" s="29"/>
      <c r="R142" s="29">
        <v>8.4542857142857197E-2</v>
      </c>
      <c r="S142" s="29">
        <v>4.0273510056175903E-2</v>
      </c>
      <c r="T142" s="29"/>
    </row>
    <row r="143" spans="1:31">
      <c r="A143" s="5">
        <v>141</v>
      </c>
      <c r="B143" s="5">
        <v>30</v>
      </c>
      <c r="C143" s="1" t="s">
        <v>111</v>
      </c>
      <c r="D143" s="13" t="s">
        <v>112</v>
      </c>
      <c r="E143" s="13" t="s">
        <v>113</v>
      </c>
      <c r="F143" s="19">
        <v>1227</v>
      </c>
      <c r="G143" s="20">
        <v>14.4</v>
      </c>
      <c r="H143" s="19">
        <v>241</v>
      </c>
      <c r="I143" s="12" t="s">
        <v>43</v>
      </c>
      <c r="J143" s="7">
        <v>1.80910543130992</v>
      </c>
      <c r="K143" s="24" t="s">
        <v>33</v>
      </c>
      <c r="L143" s="8">
        <v>1</v>
      </c>
      <c r="M143" s="24" t="s">
        <v>34</v>
      </c>
      <c r="N143" s="28">
        <v>5</v>
      </c>
      <c r="O143" s="29">
        <v>3.3708724832214799E-2</v>
      </c>
      <c r="P143" s="29">
        <v>1.7982765197576401E-2</v>
      </c>
      <c r="Q143" s="29"/>
      <c r="R143" s="29">
        <v>2.6754362416107399E-2</v>
      </c>
      <c r="S143" s="29">
        <v>1.2435072763682499E-2</v>
      </c>
      <c r="T143" s="29"/>
    </row>
    <row r="144" spans="1:31">
      <c r="A144" s="5">
        <v>142</v>
      </c>
      <c r="B144" s="5">
        <v>31</v>
      </c>
      <c r="C144" s="1" t="s">
        <v>114</v>
      </c>
      <c r="D144" s="13" t="s">
        <v>115</v>
      </c>
      <c r="E144" s="13" t="s">
        <v>116</v>
      </c>
      <c r="F144" s="19">
        <v>28</v>
      </c>
      <c r="G144" s="20">
        <v>7.82</v>
      </c>
      <c r="H144" s="19">
        <v>1250</v>
      </c>
      <c r="I144" s="12" t="s">
        <v>57</v>
      </c>
      <c r="J144" s="7">
        <v>3.0358004438869002</v>
      </c>
      <c r="K144" s="24" t="s">
        <v>39</v>
      </c>
      <c r="L144" s="8">
        <v>1</v>
      </c>
      <c r="M144" s="24" t="s">
        <v>34</v>
      </c>
      <c r="N144" s="28">
        <v>3</v>
      </c>
      <c r="O144" s="29">
        <v>9.0712893344472301E-2</v>
      </c>
      <c r="P144" s="29">
        <v>5.4581381830280197E-2</v>
      </c>
      <c r="Q144" s="29"/>
      <c r="R144" s="29">
        <v>0.12893344472291801</v>
      </c>
      <c r="S144" s="29">
        <v>8.2260266617572603E-2</v>
      </c>
      <c r="T144" s="29"/>
    </row>
    <row r="145" spans="1:31">
      <c r="A145" s="5">
        <v>143</v>
      </c>
      <c r="B145" s="5">
        <v>32</v>
      </c>
      <c r="C145" s="1" t="s">
        <v>117</v>
      </c>
      <c r="D145" s="13" t="s">
        <v>118</v>
      </c>
      <c r="E145" s="13" t="s">
        <v>119</v>
      </c>
      <c r="F145" s="19">
        <v>260</v>
      </c>
      <c r="G145" s="20">
        <v>9.9</v>
      </c>
      <c r="H145" s="19">
        <v>857</v>
      </c>
      <c r="I145" s="12" t="s">
        <v>43</v>
      </c>
      <c r="J145" s="7">
        <v>0.33</v>
      </c>
      <c r="K145" s="24" t="s">
        <v>33</v>
      </c>
      <c r="L145" s="8">
        <v>1</v>
      </c>
      <c r="M145" s="24" t="s">
        <v>34</v>
      </c>
      <c r="N145" s="28">
        <v>3</v>
      </c>
      <c r="O145" s="29">
        <v>0.154</v>
      </c>
      <c r="P145" s="29">
        <v>1.5242047106606101E-2</v>
      </c>
      <c r="Q145" s="29"/>
      <c r="R145" s="29">
        <v>0.17468</v>
      </c>
      <c r="S145" s="29">
        <v>1.6766251817266702E-2</v>
      </c>
      <c r="T145" s="29"/>
    </row>
    <row r="146" spans="1:31">
      <c r="A146" s="5">
        <v>144</v>
      </c>
      <c r="B146" s="5">
        <v>33</v>
      </c>
      <c r="C146" s="1" t="s">
        <v>120</v>
      </c>
      <c r="D146" s="13" t="s">
        <v>121</v>
      </c>
      <c r="E146" s="13" t="s">
        <v>122</v>
      </c>
      <c r="F146" s="19">
        <v>110</v>
      </c>
      <c r="G146" s="20">
        <v>10.4</v>
      </c>
      <c r="H146" s="19">
        <v>505</v>
      </c>
      <c r="I146" s="12" t="s">
        <v>38</v>
      </c>
      <c r="J146" s="7">
        <v>2.2050000000000001</v>
      </c>
      <c r="K146" s="24" t="s">
        <v>39</v>
      </c>
      <c r="L146" s="8">
        <v>1</v>
      </c>
      <c r="M146" s="24" t="s">
        <v>34</v>
      </c>
      <c r="N146" s="28">
        <v>3</v>
      </c>
      <c r="O146" s="29">
        <v>1.6060000000000001E-2</v>
      </c>
      <c r="P146" s="29">
        <v>9.3338095116624303E-4</v>
      </c>
      <c r="Q146" s="29"/>
      <c r="R146" s="29">
        <v>1.3639999999999999E-2</v>
      </c>
      <c r="S146" s="29">
        <v>1.2445079348883199E-3</v>
      </c>
      <c r="T146" s="29"/>
    </row>
    <row r="147" spans="1:31">
      <c r="A147" s="5">
        <v>145</v>
      </c>
      <c r="B147" s="5">
        <v>33</v>
      </c>
      <c r="C147" s="1" t="s">
        <v>120</v>
      </c>
      <c r="D147" s="13" t="s">
        <v>121</v>
      </c>
      <c r="E147" s="13" t="s">
        <v>122</v>
      </c>
      <c r="F147" s="19">
        <v>110</v>
      </c>
      <c r="G147" s="20">
        <v>10.4</v>
      </c>
      <c r="H147" s="19">
        <v>505</v>
      </c>
      <c r="I147" s="12" t="s">
        <v>38</v>
      </c>
      <c r="J147" s="7">
        <v>0.35499999999999998</v>
      </c>
      <c r="K147" s="24" t="s">
        <v>33</v>
      </c>
      <c r="L147" s="8">
        <v>2</v>
      </c>
      <c r="M147" s="24" t="s">
        <v>34</v>
      </c>
      <c r="N147" s="28">
        <v>3</v>
      </c>
      <c r="O147" s="29">
        <v>2.002E-2</v>
      </c>
      <c r="P147" s="29">
        <v>3.4223968209428899E-3</v>
      </c>
      <c r="Q147" s="29"/>
      <c r="R147" s="29">
        <v>1.8259999999999998E-2</v>
      </c>
      <c r="S147" s="29">
        <v>3.4223968209428899E-3</v>
      </c>
      <c r="T147" s="29"/>
    </row>
    <row r="148" spans="1:31">
      <c r="A148" s="5">
        <v>146</v>
      </c>
      <c r="B148" s="5">
        <v>33</v>
      </c>
      <c r="C148" s="1" t="s">
        <v>120</v>
      </c>
      <c r="D148" s="13" t="s">
        <v>121</v>
      </c>
      <c r="E148" s="13" t="s">
        <v>122</v>
      </c>
      <c r="F148" s="19">
        <v>110</v>
      </c>
      <c r="G148" s="20">
        <v>10.4</v>
      </c>
      <c r="H148" s="19">
        <v>505</v>
      </c>
      <c r="I148" s="12" t="s">
        <v>38</v>
      </c>
      <c r="J148" s="7">
        <v>1.845</v>
      </c>
      <c r="K148" s="24" t="s">
        <v>33</v>
      </c>
      <c r="L148" s="8">
        <v>3</v>
      </c>
      <c r="M148" s="24" t="s">
        <v>34</v>
      </c>
      <c r="N148" s="28">
        <v>3</v>
      </c>
      <c r="O148" s="29">
        <v>2.4199999999999999E-2</v>
      </c>
      <c r="P148" s="29">
        <v>1.12005714139949E-2</v>
      </c>
      <c r="Q148" s="29"/>
      <c r="R148" s="29">
        <v>2.332E-2</v>
      </c>
      <c r="S148" s="29">
        <v>1.1822825381439099E-2</v>
      </c>
      <c r="T148" s="29"/>
    </row>
    <row r="149" spans="1:31">
      <c r="A149" s="5">
        <v>147</v>
      </c>
      <c r="B149" s="5">
        <v>34</v>
      </c>
      <c r="C149" s="1" t="s">
        <v>123</v>
      </c>
      <c r="D149" s="13" t="s">
        <v>69</v>
      </c>
      <c r="E149" s="13" t="s">
        <v>70</v>
      </c>
      <c r="F149" s="19">
        <v>1456</v>
      </c>
      <c r="G149" s="20">
        <v>3.4</v>
      </c>
      <c r="H149" s="19">
        <v>248</v>
      </c>
      <c r="I149" s="12" t="s">
        <v>43</v>
      </c>
      <c r="J149" s="7">
        <v>1.5665796344648</v>
      </c>
      <c r="K149" s="24" t="s">
        <v>33</v>
      </c>
      <c r="L149" s="8">
        <v>1</v>
      </c>
      <c r="M149" s="24" t="s">
        <v>34</v>
      </c>
      <c r="N149" s="28">
        <v>6</v>
      </c>
      <c r="O149" s="29">
        <v>0.10339308176100601</v>
      </c>
      <c r="P149" s="29">
        <v>8.0895235094255502E-2</v>
      </c>
      <c r="Q149" s="29"/>
      <c r="R149" s="29">
        <v>0.11517714884696</v>
      </c>
      <c r="S149" s="29">
        <v>8.9130295561665199E-2</v>
      </c>
      <c r="T149" s="29"/>
    </row>
    <row r="150" spans="1:31">
      <c r="A150" s="5">
        <v>148</v>
      </c>
      <c r="B150" s="5">
        <v>35</v>
      </c>
      <c r="C150" s="1" t="s">
        <v>124</v>
      </c>
      <c r="D150" s="13" t="s">
        <v>69</v>
      </c>
      <c r="E150" s="13" t="s">
        <v>70</v>
      </c>
      <c r="F150" s="19">
        <v>1456</v>
      </c>
      <c r="G150" s="20">
        <v>3.4</v>
      </c>
      <c r="H150" s="19">
        <v>248</v>
      </c>
      <c r="I150" s="12" t="s">
        <v>43</v>
      </c>
      <c r="J150" s="7">
        <v>0.5</v>
      </c>
      <c r="K150" s="24" t="s">
        <v>33</v>
      </c>
      <c r="L150" s="8">
        <v>1</v>
      </c>
      <c r="M150" s="24" t="s">
        <v>34</v>
      </c>
      <c r="N150" s="28">
        <v>6</v>
      </c>
      <c r="O150" s="29">
        <v>7.084E-2</v>
      </c>
      <c r="P150" s="29">
        <v>1.1855530355070599E-2</v>
      </c>
      <c r="Q150" s="29"/>
      <c r="R150" s="29">
        <v>6.7320000000000005E-2</v>
      </c>
      <c r="S150" s="29">
        <v>9.6999793814213798E-3</v>
      </c>
      <c r="T150" s="29"/>
    </row>
    <row r="151" spans="1:31">
      <c r="A151" s="5">
        <v>149</v>
      </c>
      <c r="B151" s="5">
        <v>35</v>
      </c>
      <c r="C151" s="1" t="s">
        <v>124</v>
      </c>
      <c r="D151" s="13" t="s">
        <v>69</v>
      </c>
      <c r="E151" s="13" t="s">
        <v>70</v>
      </c>
      <c r="F151" s="19">
        <v>1456</v>
      </c>
      <c r="G151" s="20">
        <v>3.4</v>
      </c>
      <c r="H151" s="19">
        <v>248</v>
      </c>
      <c r="I151" s="12" t="s">
        <v>43</v>
      </c>
      <c r="J151" s="7">
        <v>1.1000000000000001</v>
      </c>
      <c r="K151" s="24" t="s">
        <v>33</v>
      </c>
      <c r="L151" s="8">
        <v>2</v>
      </c>
      <c r="M151" s="24" t="s">
        <v>34</v>
      </c>
      <c r="N151" s="28">
        <v>6</v>
      </c>
      <c r="O151" s="29">
        <v>6.7320000000000005E-2</v>
      </c>
      <c r="P151" s="29">
        <v>1.7244407789193599E-2</v>
      </c>
      <c r="Q151" s="29"/>
      <c r="R151" s="29">
        <v>6.5119999999999997E-2</v>
      </c>
      <c r="S151" s="29">
        <v>1.7244407789193599E-2</v>
      </c>
      <c r="T151" s="29"/>
    </row>
    <row r="152" spans="1:31">
      <c r="A152" s="5">
        <v>150</v>
      </c>
      <c r="B152" s="5">
        <v>36</v>
      </c>
      <c r="C152" s="1" t="s">
        <v>125</v>
      </c>
      <c r="D152" s="13" t="s">
        <v>69</v>
      </c>
      <c r="E152" s="13" t="s">
        <v>70</v>
      </c>
      <c r="F152" s="19">
        <v>1456</v>
      </c>
      <c r="G152" s="20">
        <v>3.4</v>
      </c>
      <c r="H152" s="19">
        <v>248</v>
      </c>
      <c r="I152" s="12" t="s">
        <v>43</v>
      </c>
      <c r="J152" s="7">
        <v>1.1635944700460501</v>
      </c>
      <c r="K152" s="24" t="s">
        <v>33</v>
      </c>
      <c r="L152" s="8">
        <v>1</v>
      </c>
      <c r="M152" s="24" t="s">
        <v>34</v>
      </c>
      <c r="N152" s="28">
        <v>6</v>
      </c>
      <c r="O152" s="29">
        <v>5.2186046511627997E-2</v>
      </c>
      <c r="P152" s="29">
        <v>1.20309821785067E-2</v>
      </c>
      <c r="Q152" s="29"/>
      <c r="R152" s="29">
        <v>4.5023255813953597E-2</v>
      </c>
      <c r="S152" s="29">
        <v>1.20309821785067E-2</v>
      </c>
      <c r="T152" s="29"/>
    </row>
    <row r="153" spans="1:31">
      <c r="A153" s="5">
        <v>151</v>
      </c>
      <c r="B153" s="5">
        <v>36</v>
      </c>
      <c r="C153" s="1" t="s">
        <v>125</v>
      </c>
      <c r="D153" s="13" t="s">
        <v>69</v>
      </c>
      <c r="E153" s="13" t="s">
        <v>70</v>
      </c>
      <c r="F153" s="19">
        <v>1456</v>
      </c>
      <c r="G153" s="20">
        <v>3.4</v>
      </c>
      <c r="H153" s="19">
        <v>248</v>
      </c>
      <c r="I153" s="12" t="s">
        <v>43</v>
      </c>
      <c r="J153" s="7">
        <v>1.7114427860696599</v>
      </c>
      <c r="K153" s="24" t="s">
        <v>33</v>
      </c>
      <c r="L153" s="8">
        <v>2</v>
      </c>
      <c r="M153" s="24" t="s">
        <v>34</v>
      </c>
      <c r="N153" s="28">
        <v>6</v>
      </c>
      <c r="O153" s="29">
        <v>4.8000000000000001E-2</v>
      </c>
      <c r="P153" s="29">
        <v>4.8989794855668501E-3</v>
      </c>
      <c r="Q153" s="29"/>
      <c r="R153" s="29">
        <v>4.5600000000000203E-2</v>
      </c>
      <c r="S153" s="29">
        <v>3.4292856398962499E-3</v>
      </c>
      <c r="T153" s="29"/>
    </row>
    <row r="154" spans="1:31">
      <c r="A154" s="5">
        <v>152</v>
      </c>
      <c r="B154" s="5">
        <v>37</v>
      </c>
      <c r="C154" s="1" t="s">
        <v>126</v>
      </c>
      <c r="D154" s="13" t="s">
        <v>69</v>
      </c>
      <c r="E154" s="13" t="s">
        <v>70</v>
      </c>
      <c r="F154" s="19">
        <v>1456</v>
      </c>
      <c r="G154" s="20">
        <v>3.4</v>
      </c>
      <c r="H154" s="19">
        <v>248</v>
      </c>
      <c r="I154" s="12" t="s">
        <v>43</v>
      </c>
      <c r="J154" s="7">
        <v>0.56599999999999995</v>
      </c>
      <c r="K154" s="24" t="s">
        <v>33</v>
      </c>
      <c r="L154" s="8">
        <v>1</v>
      </c>
      <c r="M154" s="24" t="s">
        <v>34</v>
      </c>
      <c r="N154" s="28">
        <v>6</v>
      </c>
      <c r="O154" s="29">
        <v>9.1508999999999993E-2</v>
      </c>
      <c r="P154" s="29">
        <v>4.8268118656797303E-2</v>
      </c>
      <c r="Q154" s="29"/>
      <c r="R154" s="29">
        <v>8.6459999999999995E-2</v>
      </c>
      <c r="S154" s="29">
        <v>4.74639756166014E-2</v>
      </c>
      <c r="T154" s="29"/>
    </row>
    <row r="155" spans="1:31">
      <c r="A155" s="5">
        <v>153</v>
      </c>
      <c r="B155" s="5">
        <v>37</v>
      </c>
      <c r="C155" s="1" t="s">
        <v>126</v>
      </c>
      <c r="D155" s="13" t="s">
        <v>69</v>
      </c>
      <c r="E155" s="13" t="s">
        <v>70</v>
      </c>
      <c r="F155" s="19">
        <v>1456</v>
      </c>
      <c r="G155" s="20">
        <v>3.4</v>
      </c>
      <c r="H155" s="19">
        <v>248</v>
      </c>
      <c r="I155" s="12" t="s">
        <v>43</v>
      </c>
      <c r="J155" s="7">
        <v>0.54400000000000004</v>
      </c>
      <c r="K155" s="24" t="s">
        <v>33</v>
      </c>
      <c r="L155" s="8">
        <v>2</v>
      </c>
      <c r="M155" s="24" t="s">
        <v>34</v>
      </c>
      <c r="N155" s="28">
        <v>6</v>
      </c>
      <c r="O155" s="29">
        <v>5.8399E-2</v>
      </c>
      <c r="P155" s="29">
        <v>3.2735199138949303E-2</v>
      </c>
      <c r="Q155" s="29"/>
      <c r="R155" s="29">
        <v>5.1369999999999999E-2</v>
      </c>
      <c r="S155" s="29">
        <v>3.1594767752482898E-2</v>
      </c>
      <c r="T155" s="29"/>
    </row>
    <row r="156" spans="1:31">
      <c r="A156" s="5">
        <v>154</v>
      </c>
      <c r="B156" s="5">
        <v>38</v>
      </c>
      <c r="C156" s="1" t="s">
        <v>127</v>
      </c>
      <c r="D156" s="13" t="s">
        <v>128</v>
      </c>
      <c r="E156" s="13" t="s">
        <v>129</v>
      </c>
      <c r="F156" s="19">
        <v>992</v>
      </c>
      <c r="G156" s="20">
        <v>3.6</v>
      </c>
      <c r="H156" s="19">
        <v>314.39999999999998</v>
      </c>
      <c r="I156" s="12" t="s">
        <v>43</v>
      </c>
      <c r="J156" s="7">
        <v>0.98810349700659805</v>
      </c>
      <c r="K156" s="24" t="s">
        <v>33</v>
      </c>
      <c r="L156" s="8">
        <v>1</v>
      </c>
      <c r="M156" s="24" t="s">
        <v>34</v>
      </c>
      <c r="N156" s="28">
        <v>3</v>
      </c>
      <c r="O156" s="1">
        <v>0.89970086624150902</v>
      </c>
      <c r="P156" s="29">
        <f>O156*0.2655</f>
        <v>0.23887057998712066</v>
      </c>
      <c r="R156" s="1">
        <v>1.01534410768815</v>
      </c>
      <c r="S156" s="29">
        <f>R156*0.2655</f>
        <v>0.26957386059120381</v>
      </c>
      <c r="U156" s="1">
        <v>0.72916700000000001</v>
      </c>
      <c r="V156" s="12">
        <f t="shared" ref="V156:V166" si="12">W156*(N156^0.5)</f>
        <v>0.10103571975791532</v>
      </c>
      <c r="W156" s="1">
        <v>5.8333000000000003E-2</v>
      </c>
      <c r="X156" s="1">
        <v>0.72916700000000001</v>
      </c>
      <c r="Y156" s="12">
        <f t="shared" ref="Y156:Y166" si="13">Z156*(N156^0.5)</f>
        <v>5.0516993853553877E-2</v>
      </c>
      <c r="Z156" s="1">
        <v>2.9166000000000001E-2</v>
      </c>
      <c r="AA156" s="1">
        <f t="shared" ref="AA156:AA164" si="14">O156-U156</f>
        <v>0.17053386624150901</v>
      </c>
      <c r="AB156" s="1">
        <f t="shared" ref="AB156:AB164" si="15">AA156*0.3351</f>
        <v>5.714589857752967E-2</v>
      </c>
      <c r="AD156" s="1">
        <f t="shared" ref="AD156:AD164" si="16">R156-X156</f>
        <v>0.28617710768814997</v>
      </c>
      <c r="AE156" s="1">
        <f t="shared" ref="AE156:AE164" si="17">AD156*0.3351</f>
        <v>9.589794878629905E-2</v>
      </c>
    </row>
    <row r="157" spans="1:31">
      <c r="A157" s="5">
        <v>155</v>
      </c>
      <c r="B157" s="5">
        <v>38</v>
      </c>
      <c r="C157" s="1" t="s">
        <v>127</v>
      </c>
      <c r="D157" s="13" t="s">
        <v>128</v>
      </c>
      <c r="E157" s="13" t="s">
        <v>129</v>
      </c>
      <c r="F157" s="19">
        <v>992</v>
      </c>
      <c r="G157" s="20">
        <v>3.6</v>
      </c>
      <c r="H157" s="19">
        <v>314.39999999999998</v>
      </c>
      <c r="I157" s="12" t="s">
        <v>43</v>
      </c>
      <c r="J157" s="7">
        <v>1.1153702000068</v>
      </c>
      <c r="K157" s="24" t="s">
        <v>33</v>
      </c>
      <c r="L157" s="8">
        <v>2</v>
      </c>
      <c r="M157" s="24" t="s">
        <v>34</v>
      </c>
      <c r="N157" s="28">
        <v>3</v>
      </c>
      <c r="O157" s="1">
        <v>0.93925485746137904</v>
      </c>
      <c r="P157" s="29">
        <f>O157*0.2655</f>
        <v>0.24937216465599615</v>
      </c>
      <c r="R157" s="1">
        <v>1.0518892339544501</v>
      </c>
      <c r="S157" s="29">
        <f>R157*0.2655</f>
        <v>0.27927659161490653</v>
      </c>
      <c r="U157" s="1">
        <v>0.85</v>
      </c>
      <c r="V157" s="12">
        <f t="shared" si="12"/>
        <v>0.17320508075688773</v>
      </c>
      <c r="W157" s="1">
        <v>0.1</v>
      </c>
      <c r="X157" s="1">
        <v>0.81666700000000003</v>
      </c>
      <c r="Y157" s="12">
        <f t="shared" si="13"/>
        <v>0.11546889913738677</v>
      </c>
      <c r="Z157" s="1">
        <v>6.6666000000000003E-2</v>
      </c>
      <c r="AA157" s="1">
        <f t="shared" si="14"/>
        <v>8.9254857461379067E-2</v>
      </c>
      <c r="AB157" s="1">
        <f t="shared" si="15"/>
        <v>2.9909302735308126E-2</v>
      </c>
      <c r="AD157" s="1">
        <f t="shared" si="16"/>
        <v>0.23522223395445008</v>
      </c>
      <c r="AE157" s="1">
        <f t="shared" si="17"/>
        <v>7.8822970598136227E-2</v>
      </c>
    </row>
    <row r="158" spans="1:31">
      <c r="A158" s="5">
        <v>156</v>
      </c>
      <c r="B158" s="5">
        <v>38</v>
      </c>
      <c r="C158" s="1" t="s">
        <v>127</v>
      </c>
      <c r="D158" s="13" t="s">
        <v>128</v>
      </c>
      <c r="E158" s="13" t="s">
        <v>129</v>
      </c>
      <c r="F158" s="19">
        <v>992</v>
      </c>
      <c r="G158" s="20">
        <v>3.6</v>
      </c>
      <c r="H158" s="19">
        <v>314.39999999999998</v>
      </c>
      <c r="I158" s="12" t="s">
        <v>43</v>
      </c>
      <c r="J158" s="7">
        <v>1.4543584469015001</v>
      </c>
      <c r="K158" s="24" t="s">
        <v>33</v>
      </c>
      <c r="L158" s="8">
        <v>3</v>
      </c>
      <c r="M158" s="24" t="s">
        <v>34</v>
      </c>
      <c r="N158" s="28">
        <v>3</v>
      </c>
      <c r="O158" s="1">
        <v>1.65729589046263</v>
      </c>
      <c r="P158" s="29">
        <f t="shared" ref="P158:P164" si="18">O158*0.2655</f>
        <v>0.4400120589178283</v>
      </c>
      <c r="R158" s="1">
        <v>1.46429285404447</v>
      </c>
      <c r="S158" s="29">
        <f t="shared" ref="S158:S164" si="19">R158*0.2655</f>
        <v>0.38876975274880682</v>
      </c>
      <c r="U158" s="1">
        <v>1.1722699999999999</v>
      </c>
      <c r="V158" s="12">
        <f t="shared" si="12"/>
        <v>0.20784609690826525</v>
      </c>
      <c r="W158" s="1">
        <v>0.12</v>
      </c>
      <c r="X158" s="1">
        <v>1.0673900000000001</v>
      </c>
      <c r="Y158" s="12">
        <f t="shared" si="13"/>
        <v>0.20784609690826525</v>
      </c>
      <c r="Z158" s="1">
        <v>0.12</v>
      </c>
      <c r="AA158" s="1">
        <f t="shared" si="14"/>
        <v>0.48502589046263012</v>
      </c>
      <c r="AB158" s="1">
        <f t="shared" si="15"/>
        <v>0.16253217589402735</v>
      </c>
      <c r="AD158" s="1">
        <f t="shared" si="16"/>
        <v>0.3969028540444699</v>
      </c>
      <c r="AE158" s="1">
        <f t="shared" si="17"/>
        <v>0.13300214639030186</v>
      </c>
    </row>
    <row r="159" spans="1:31">
      <c r="A159" s="5">
        <v>157</v>
      </c>
      <c r="B159" s="5">
        <v>38</v>
      </c>
      <c r="C159" s="1" t="s">
        <v>127</v>
      </c>
      <c r="D159" s="13" t="s">
        <v>130</v>
      </c>
      <c r="E159" s="13" t="s">
        <v>131</v>
      </c>
      <c r="F159" s="19">
        <v>1393</v>
      </c>
      <c r="G159" s="20">
        <v>2.2000000000000002</v>
      </c>
      <c r="H159" s="19">
        <v>380.4</v>
      </c>
      <c r="I159" s="12" t="s">
        <v>43</v>
      </c>
      <c r="J159" s="7">
        <v>0.91698142295530305</v>
      </c>
      <c r="K159" s="24" t="s">
        <v>33</v>
      </c>
      <c r="L159" s="8">
        <v>1</v>
      </c>
      <c r="M159" s="24" t="s">
        <v>34</v>
      </c>
      <c r="N159" s="28">
        <v>3</v>
      </c>
      <c r="O159" s="1">
        <v>1.5112295068305901</v>
      </c>
      <c r="P159" s="29">
        <f t="shared" si="18"/>
        <v>0.40123143406352169</v>
      </c>
      <c r="R159" s="1">
        <v>1.38781548786382</v>
      </c>
      <c r="S159" s="29">
        <f t="shared" si="19"/>
        <v>0.36846501202784426</v>
      </c>
      <c r="U159" s="1">
        <v>1.25668</v>
      </c>
      <c r="V159" s="12">
        <f t="shared" si="12"/>
        <v>0.1905255888325765</v>
      </c>
      <c r="W159" s="1">
        <v>0.11</v>
      </c>
      <c r="X159" s="1">
        <v>1.1778999999999999</v>
      </c>
      <c r="Y159" s="12">
        <f t="shared" si="13"/>
        <v>0.12124355652982141</v>
      </c>
      <c r="Z159" s="1">
        <v>7.0000000000000007E-2</v>
      </c>
      <c r="AA159" s="1">
        <f t="shared" si="14"/>
        <v>0.25454950683059008</v>
      </c>
      <c r="AB159" s="1">
        <f t="shared" si="15"/>
        <v>8.5299539738930744E-2</v>
      </c>
      <c r="AD159" s="1">
        <f t="shared" si="16"/>
        <v>0.20991548786382008</v>
      </c>
      <c r="AE159" s="1">
        <f t="shared" si="17"/>
        <v>7.0342679983166109E-2</v>
      </c>
    </row>
    <row r="160" spans="1:31">
      <c r="A160" s="5">
        <v>158</v>
      </c>
      <c r="B160" s="5">
        <v>38</v>
      </c>
      <c r="C160" s="1" t="s">
        <v>127</v>
      </c>
      <c r="D160" s="13" t="s">
        <v>130</v>
      </c>
      <c r="E160" s="13" t="s">
        <v>131</v>
      </c>
      <c r="F160" s="19">
        <v>1393</v>
      </c>
      <c r="G160" s="20">
        <v>2.2000000000000002</v>
      </c>
      <c r="H160" s="19">
        <v>380.4</v>
      </c>
      <c r="I160" s="12" t="s">
        <v>43</v>
      </c>
      <c r="J160" s="7">
        <v>0.66986950151629898</v>
      </c>
      <c r="K160" s="24" t="s">
        <v>33</v>
      </c>
      <c r="L160" s="8">
        <v>2</v>
      </c>
      <c r="M160" s="24" t="s">
        <v>34</v>
      </c>
      <c r="N160" s="28">
        <v>3</v>
      </c>
      <c r="O160" s="1">
        <v>1.88335425949177</v>
      </c>
      <c r="P160" s="29">
        <f t="shared" si="18"/>
        <v>0.50003055589506495</v>
      </c>
      <c r="R160" s="1">
        <v>1.6718185757619499</v>
      </c>
      <c r="S160" s="29">
        <f t="shared" si="19"/>
        <v>0.44386783186479772</v>
      </c>
      <c r="U160" s="1">
        <v>1.6169199999999999</v>
      </c>
      <c r="V160" s="12">
        <f t="shared" si="12"/>
        <v>1.0565509926170151</v>
      </c>
      <c r="W160" s="1">
        <v>0.61</v>
      </c>
      <c r="X160" s="1">
        <v>1.38933</v>
      </c>
      <c r="Y160" s="12">
        <f t="shared" si="13"/>
        <v>0.13856406460551018</v>
      </c>
      <c r="Z160" s="1">
        <v>0.08</v>
      </c>
      <c r="AA160" s="1">
        <f t="shared" si="14"/>
        <v>0.26643425949177013</v>
      </c>
      <c r="AB160" s="1">
        <f t="shared" si="15"/>
        <v>8.9282120355692177E-2</v>
      </c>
      <c r="AD160" s="1">
        <f t="shared" si="16"/>
        <v>0.28248857576194997</v>
      </c>
      <c r="AE160" s="1">
        <f t="shared" si="17"/>
        <v>9.4661921737829433E-2</v>
      </c>
    </row>
    <row r="161" spans="1:32">
      <c r="A161" s="5">
        <v>159</v>
      </c>
      <c r="B161" s="5">
        <v>38</v>
      </c>
      <c r="C161" s="1" t="s">
        <v>127</v>
      </c>
      <c r="D161" s="13" t="s">
        <v>130</v>
      </c>
      <c r="E161" s="13" t="s">
        <v>131</v>
      </c>
      <c r="F161" s="19">
        <v>1393</v>
      </c>
      <c r="G161" s="20">
        <v>2.2000000000000002</v>
      </c>
      <c r="H161" s="19">
        <v>380.4</v>
      </c>
      <c r="I161" s="12" t="s">
        <v>43</v>
      </c>
      <c r="J161" s="7">
        <v>0.30897402931349999</v>
      </c>
      <c r="K161" s="24" t="s">
        <v>33</v>
      </c>
      <c r="L161" s="8">
        <v>3</v>
      </c>
      <c r="M161" s="24" t="s">
        <v>34</v>
      </c>
      <c r="N161" s="28">
        <v>3</v>
      </c>
      <c r="O161" s="1">
        <v>2.6519978876958299</v>
      </c>
      <c r="P161" s="29">
        <f t="shared" si="18"/>
        <v>0.70410543918324286</v>
      </c>
      <c r="R161" s="1">
        <v>2.2691125807830601</v>
      </c>
      <c r="S161" s="29">
        <f t="shared" si="19"/>
        <v>0.60244939019790245</v>
      </c>
      <c r="U161" s="1">
        <v>2.12751</v>
      </c>
      <c r="V161" s="12">
        <f t="shared" si="12"/>
        <v>1.7147302994931883</v>
      </c>
      <c r="W161" s="1">
        <v>0.99</v>
      </c>
      <c r="X161" s="1">
        <v>1.6363700000000001</v>
      </c>
      <c r="Y161" s="12">
        <f t="shared" si="13"/>
        <v>0.34641016151377546</v>
      </c>
      <c r="Z161" s="1">
        <v>0.2</v>
      </c>
      <c r="AA161" s="1">
        <f t="shared" si="14"/>
        <v>0.52448788769582988</v>
      </c>
      <c r="AB161" s="1">
        <f t="shared" si="15"/>
        <v>0.1757558911668726</v>
      </c>
      <c r="AD161" s="1">
        <f t="shared" si="16"/>
        <v>0.63274258078306</v>
      </c>
      <c r="AE161" s="1">
        <f t="shared" si="17"/>
        <v>0.21203203882040342</v>
      </c>
    </row>
    <row r="162" spans="1:32">
      <c r="A162" s="5">
        <v>160</v>
      </c>
      <c r="B162" s="5">
        <v>38</v>
      </c>
      <c r="C162" s="1" t="s">
        <v>127</v>
      </c>
      <c r="D162" s="13" t="s">
        <v>132</v>
      </c>
      <c r="E162" s="13" t="s">
        <v>70</v>
      </c>
      <c r="F162" s="19">
        <v>1484</v>
      </c>
      <c r="G162" s="20">
        <v>-2.7</v>
      </c>
      <c r="H162" s="19">
        <v>454.4</v>
      </c>
      <c r="I162" s="12" t="s">
        <v>43</v>
      </c>
      <c r="J162" s="7">
        <v>0.52313779901849999</v>
      </c>
      <c r="K162" s="24" t="s">
        <v>33</v>
      </c>
      <c r="L162" s="8">
        <v>1</v>
      </c>
      <c r="M162" s="24" t="s">
        <v>34</v>
      </c>
      <c r="N162" s="28">
        <v>3</v>
      </c>
      <c r="O162" s="1">
        <v>1.88028410063324</v>
      </c>
      <c r="P162" s="29">
        <f t="shared" si="18"/>
        <v>0.49921542871812524</v>
      </c>
      <c r="R162" s="1">
        <v>1.9231986992983101</v>
      </c>
      <c r="S162" s="29">
        <f t="shared" si="19"/>
        <v>0.51060925466370133</v>
      </c>
      <c r="U162" s="1">
        <v>1.41</v>
      </c>
      <c r="V162" s="12">
        <f t="shared" si="12"/>
        <v>0.4156921938165305</v>
      </c>
      <c r="W162" s="1">
        <v>0.24</v>
      </c>
      <c r="X162" s="1">
        <v>1.5</v>
      </c>
      <c r="Y162" s="12">
        <f t="shared" si="13"/>
        <v>0.36373066958946421</v>
      </c>
      <c r="Z162" s="1">
        <v>0.21</v>
      </c>
      <c r="AA162" s="1">
        <f t="shared" si="14"/>
        <v>0.47028410063324011</v>
      </c>
      <c r="AB162" s="1">
        <f t="shared" si="15"/>
        <v>0.15759220212219877</v>
      </c>
      <c r="AD162" s="1">
        <f t="shared" si="16"/>
        <v>0.42319869929831011</v>
      </c>
      <c r="AE162" s="1">
        <f t="shared" si="17"/>
        <v>0.14181388413486373</v>
      </c>
    </row>
    <row r="163" spans="1:32">
      <c r="A163" s="5">
        <v>161</v>
      </c>
      <c r="B163" s="5">
        <v>38</v>
      </c>
      <c r="C163" s="1" t="s">
        <v>127</v>
      </c>
      <c r="D163" s="13" t="s">
        <v>132</v>
      </c>
      <c r="E163" s="13" t="s">
        <v>70</v>
      </c>
      <c r="F163" s="19">
        <v>1484</v>
      </c>
      <c r="G163" s="20">
        <v>-2.7</v>
      </c>
      <c r="H163" s="19">
        <v>454.4</v>
      </c>
      <c r="I163" s="12" t="s">
        <v>43</v>
      </c>
      <c r="J163" s="7">
        <v>0.16644519404410099</v>
      </c>
      <c r="K163" s="24" t="s">
        <v>33</v>
      </c>
      <c r="L163" s="8">
        <v>2</v>
      </c>
      <c r="M163" s="24" t="s">
        <v>34</v>
      </c>
      <c r="N163" s="28">
        <v>3</v>
      </c>
      <c r="O163" s="1">
        <v>2.4538678712591802</v>
      </c>
      <c r="P163" s="29">
        <f t="shared" si="18"/>
        <v>0.65150191981931238</v>
      </c>
      <c r="R163" s="1">
        <v>2.2861138861138901</v>
      </c>
      <c r="S163" s="29">
        <f t="shared" si="19"/>
        <v>0.60696323676323782</v>
      </c>
      <c r="U163" s="1">
        <v>1.8197399999999999</v>
      </c>
      <c r="V163" s="12">
        <f t="shared" si="12"/>
        <v>1.5068842025849232</v>
      </c>
      <c r="W163" s="1">
        <v>0.87</v>
      </c>
      <c r="X163" s="1">
        <v>1.97099</v>
      </c>
      <c r="Y163" s="12">
        <f t="shared" si="13"/>
        <v>0.29444863728670917</v>
      </c>
      <c r="Z163" s="1">
        <v>0.17</v>
      </c>
      <c r="AA163" s="1">
        <f t="shared" si="14"/>
        <v>0.63412787125918024</v>
      </c>
      <c r="AB163" s="1">
        <f t="shared" si="15"/>
        <v>0.21249624965895131</v>
      </c>
      <c r="AD163" s="1">
        <f t="shared" si="16"/>
        <v>0.31512388611389008</v>
      </c>
      <c r="AE163" s="1">
        <f t="shared" si="17"/>
        <v>0.10559801423676457</v>
      </c>
    </row>
    <row r="164" spans="1:32">
      <c r="A164" s="5">
        <v>162</v>
      </c>
      <c r="B164" s="5">
        <v>38</v>
      </c>
      <c r="C164" s="1" t="s">
        <v>127</v>
      </c>
      <c r="D164" s="13" t="s">
        <v>132</v>
      </c>
      <c r="E164" s="13" t="s">
        <v>70</v>
      </c>
      <c r="F164" s="19">
        <v>1484</v>
      </c>
      <c r="G164" s="20">
        <v>-2.7</v>
      </c>
      <c r="H164" s="19">
        <v>454.4</v>
      </c>
      <c r="I164" s="12" t="s">
        <v>43</v>
      </c>
      <c r="J164" s="7">
        <v>0.59532013371039805</v>
      </c>
      <c r="K164" s="24" t="s">
        <v>33</v>
      </c>
      <c r="L164" s="8">
        <v>3</v>
      </c>
      <c r="M164" s="24" t="s">
        <v>34</v>
      </c>
      <c r="N164" s="28">
        <v>3</v>
      </c>
      <c r="O164" s="1">
        <v>2.7782558402695701</v>
      </c>
      <c r="P164" s="29">
        <f t="shared" si="18"/>
        <v>0.73762692559157084</v>
      </c>
      <c r="R164" s="1">
        <v>2.6002564940780002</v>
      </c>
      <c r="S164" s="29">
        <f t="shared" si="19"/>
        <v>0.69036809917770914</v>
      </c>
      <c r="U164" s="1">
        <v>1.81728</v>
      </c>
      <c r="V164" s="12">
        <f t="shared" si="12"/>
        <v>1.4549226783578568</v>
      </c>
      <c r="W164" s="1">
        <v>0.84</v>
      </c>
      <c r="X164" s="1">
        <v>2.0148100000000002</v>
      </c>
      <c r="Y164" s="12">
        <f t="shared" si="13"/>
        <v>0.27712812921102037</v>
      </c>
      <c r="Z164" s="1">
        <v>0.16</v>
      </c>
      <c r="AA164" s="1">
        <f t="shared" si="14"/>
        <v>0.96097584026957006</v>
      </c>
      <c r="AB164" s="1">
        <f t="shared" si="15"/>
        <v>0.32202300407433293</v>
      </c>
      <c r="AD164" s="1">
        <f t="shared" si="16"/>
        <v>0.58544649407799998</v>
      </c>
      <c r="AE164" s="1">
        <f t="shared" si="17"/>
        <v>0.19618312016553779</v>
      </c>
    </row>
    <row r="165" spans="1:32">
      <c r="A165" s="5">
        <v>163</v>
      </c>
      <c r="B165" s="5">
        <v>39</v>
      </c>
      <c r="C165" s="1" t="s">
        <v>133</v>
      </c>
      <c r="D165" t="s">
        <v>134</v>
      </c>
      <c r="E165" t="s">
        <v>135</v>
      </c>
      <c r="F165" s="5">
        <v>3290</v>
      </c>
      <c r="G165" s="6">
        <v>0.08</v>
      </c>
      <c r="H165" s="5">
        <v>387</v>
      </c>
      <c r="I165" s="33" t="s">
        <v>32</v>
      </c>
      <c r="J165" s="7">
        <v>2</v>
      </c>
      <c r="K165" s="24" t="s">
        <v>39</v>
      </c>
      <c r="L165" s="8">
        <v>1</v>
      </c>
      <c r="M165" s="24" t="s">
        <v>34</v>
      </c>
      <c r="N165" s="8">
        <v>10</v>
      </c>
      <c r="O165" s="1">
        <v>2.1381000000000001</v>
      </c>
      <c r="P165" s="12">
        <f>Q165*(N165^0.5)</f>
        <v>0.37947331922020555</v>
      </c>
      <c r="Q165" s="1">
        <v>0.12</v>
      </c>
      <c r="R165" s="1">
        <v>2.3467500000000001</v>
      </c>
      <c r="S165" s="12">
        <f>T165*(N165^0.5)</f>
        <v>0.56920997883030833</v>
      </c>
      <c r="T165" s="1">
        <v>0.18</v>
      </c>
      <c r="U165" s="1">
        <v>1.3333299999999999</v>
      </c>
      <c r="V165" s="12">
        <f t="shared" si="12"/>
        <v>0.34785054261852177</v>
      </c>
      <c r="W165" s="1">
        <v>0.11</v>
      </c>
      <c r="X165" s="1">
        <v>1.59259</v>
      </c>
      <c r="Y165" s="12">
        <f t="shared" si="13"/>
        <v>0.34785054261852177</v>
      </c>
      <c r="Z165" s="1">
        <v>0.11</v>
      </c>
      <c r="AA165" s="1">
        <v>0.90566000000000002</v>
      </c>
      <c r="AB165" s="12">
        <f>AC165*(N165^0.5)</f>
        <v>0.12649110640673519</v>
      </c>
      <c r="AC165" s="1">
        <v>0.04</v>
      </c>
      <c r="AD165" s="1">
        <v>0.90566000000000002</v>
      </c>
      <c r="AE165" s="12">
        <f>AF165*(N165^0.5)</f>
        <v>0.25298221281347039</v>
      </c>
      <c r="AF165" s="1">
        <v>0.08</v>
      </c>
    </row>
    <row r="166" spans="1:32">
      <c r="A166" s="5">
        <v>164</v>
      </c>
      <c r="B166" s="5">
        <v>39</v>
      </c>
      <c r="C166" s="1" t="s">
        <v>133</v>
      </c>
      <c r="D166" t="s">
        <v>134</v>
      </c>
      <c r="E166" t="s">
        <v>135</v>
      </c>
      <c r="F166" s="5">
        <v>3290</v>
      </c>
      <c r="G166" s="6">
        <v>0.08</v>
      </c>
      <c r="H166" s="5">
        <v>387</v>
      </c>
      <c r="I166" s="33" t="s">
        <v>32</v>
      </c>
      <c r="J166" s="7">
        <v>2</v>
      </c>
      <c r="K166" s="24" t="s">
        <v>39</v>
      </c>
      <c r="L166" s="8">
        <v>2</v>
      </c>
      <c r="M166" s="24" t="s">
        <v>34</v>
      </c>
      <c r="N166" s="8">
        <v>10</v>
      </c>
      <c r="O166" s="1">
        <v>2.5294099999999999</v>
      </c>
      <c r="P166" s="12">
        <f>Q166*(N166^0.5)</f>
        <v>0.37947331922020555</v>
      </c>
      <c r="Q166" s="1">
        <v>0.12</v>
      </c>
      <c r="R166" s="1">
        <v>2.23529</v>
      </c>
      <c r="S166" s="12">
        <f>T166*(N166^0.5)</f>
        <v>0.37947331922020555</v>
      </c>
      <c r="T166" s="1">
        <v>0.12</v>
      </c>
      <c r="U166" s="1">
        <v>1.75152</v>
      </c>
      <c r="V166" s="12">
        <f t="shared" si="12"/>
        <v>0.46877604034336062</v>
      </c>
      <c r="W166" s="1">
        <v>0.14824000000000001</v>
      </c>
      <c r="X166" s="1">
        <v>1.5455700000000001</v>
      </c>
      <c r="Y166" s="12">
        <f t="shared" si="13"/>
        <v>0.35347939685362145</v>
      </c>
      <c r="Z166" s="1">
        <v>0.11178</v>
      </c>
      <c r="AA166" s="1">
        <v>0.79245299999999996</v>
      </c>
      <c r="AB166" s="12">
        <f>AC166*(N166^0.5)</f>
        <v>0.17899756467617095</v>
      </c>
      <c r="AC166" s="1">
        <v>5.6604000000000002E-2</v>
      </c>
      <c r="AD166" s="1">
        <v>0.71698099999999998</v>
      </c>
      <c r="AE166" s="12">
        <f>AF166*(N166^0.5)</f>
        <v>0.17899756467617095</v>
      </c>
      <c r="AF166" s="1">
        <v>5.6604000000000002E-2</v>
      </c>
    </row>
    <row r="167" spans="1:32">
      <c r="A167" s="5">
        <v>165</v>
      </c>
      <c r="B167" s="5">
        <v>39</v>
      </c>
      <c r="C167" s="1" t="s">
        <v>133</v>
      </c>
      <c r="D167" t="s">
        <v>134</v>
      </c>
      <c r="E167" t="s">
        <v>135</v>
      </c>
      <c r="F167" s="5">
        <v>3290</v>
      </c>
      <c r="G167" s="6">
        <v>0.08</v>
      </c>
      <c r="H167" s="5">
        <v>387</v>
      </c>
      <c r="I167" s="33" t="s">
        <v>32</v>
      </c>
      <c r="J167" s="7">
        <v>2</v>
      </c>
      <c r="K167" s="24" t="s">
        <v>39</v>
      </c>
      <c r="L167" s="8">
        <v>3</v>
      </c>
      <c r="M167" s="24" t="s">
        <v>34</v>
      </c>
      <c r="N167" s="8">
        <v>10</v>
      </c>
      <c r="O167" s="1">
        <v>2.2764899999999999</v>
      </c>
      <c r="P167" s="1">
        <v>0.40828166870434002</v>
      </c>
      <c r="Q167" s="1">
        <v>0.12911</v>
      </c>
      <c r="R167" s="1">
        <v>2.11206</v>
      </c>
      <c r="S167" s="1">
        <v>0.40828166870433902</v>
      </c>
      <c r="T167" s="1">
        <v>0.12911</v>
      </c>
      <c r="U167" s="1">
        <v>1.6</v>
      </c>
      <c r="V167" s="1">
        <v>0.50596442562694</v>
      </c>
      <c r="W167" s="1">
        <v>0.16</v>
      </c>
      <c r="X167" s="1">
        <v>1.52</v>
      </c>
      <c r="Y167" s="1">
        <v>0.379473319220205</v>
      </c>
      <c r="Z167" s="1">
        <v>0.12</v>
      </c>
      <c r="AA167" s="1">
        <v>0.6875</v>
      </c>
      <c r="AB167" s="1">
        <v>0.26352208425481199</v>
      </c>
      <c r="AC167" s="1">
        <v>8.3333000000000004E-2</v>
      </c>
      <c r="AD167" s="1">
        <v>0.54166700000000001</v>
      </c>
      <c r="AE167" s="1">
        <v>0.26352208425481199</v>
      </c>
      <c r="AF167" s="1">
        <v>8.3333000000000004E-2</v>
      </c>
    </row>
    <row r="168" spans="1:32">
      <c r="A168" s="5">
        <v>166</v>
      </c>
      <c r="B168" s="5">
        <v>40</v>
      </c>
      <c r="C168" t="s">
        <v>136</v>
      </c>
      <c r="D168" t="s">
        <v>137</v>
      </c>
      <c r="E168" t="s">
        <v>135</v>
      </c>
      <c r="F168" s="33">
        <v>3290</v>
      </c>
      <c r="G168" s="33">
        <v>0.08</v>
      </c>
      <c r="H168" s="33">
        <v>387</v>
      </c>
      <c r="I168" s="33" t="s">
        <v>32</v>
      </c>
      <c r="J168" s="7">
        <v>2</v>
      </c>
      <c r="K168" s="24" t="s">
        <v>39</v>
      </c>
      <c r="L168" s="8">
        <v>1</v>
      </c>
      <c r="M168" s="24" t="s">
        <v>34</v>
      </c>
      <c r="N168" s="8">
        <v>4</v>
      </c>
      <c r="O168" s="1">
        <v>1.4999199999999999</v>
      </c>
      <c r="P168" s="12">
        <f>Q168*(N168^0.5)</f>
        <v>0.14000000000000001</v>
      </c>
      <c r="Q168" s="1">
        <v>7.0000000000000007E-2</v>
      </c>
      <c r="R168" s="1">
        <v>1.54504</v>
      </c>
      <c r="S168" s="12">
        <f>T168*(N168^0.5)</f>
        <v>0.46</v>
      </c>
      <c r="T168" s="1">
        <v>0.23</v>
      </c>
    </row>
    <row r="169" spans="1:32">
      <c r="A169" s="5">
        <v>167</v>
      </c>
      <c r="B169" s="5">
        <v>40</v>
      </c>
      <c r="C169" t="s">
        <v>136</v>
      </c>
      <c r="D169" t="s">
        <v>137</v>
      </c>
      <c r="E169" t="s">
        <v>135</v>
      </c>
      <c r="F169" s="33">
        <v>3290</v>
      </c>
      <c r="G169" s="33">
        <v>0.08</v>
      </c>
      <c r="H169" s="33">
        <v>387</v>
      </c>
      <c r="I169" s="33" t="s">
        <v>32</v>
      </c>
      <c r="J169" s="7">
        <v>2</v>
      </c>
      <c r="K169" s="24" t="s">
        <v>39</v>
      </c>
      <c r="L169" s="8">
        <v>2</v>
      </c>
      <c r="M169" s="24" t="s">
        <v>34</v>
      </c>
      <c r="N169" s="8">
        <v>4</v>
      </c>
      <c r="O169" s="1">
        <v>1.7784199999999999</v>
      </c>
      <c r="P169" s="12">
        <f>Q169*(N169^0.5)</f>
        <v>0.04</v>
      </c>
      <c r="Q169" s="1">
        <v>0.02</v>
      </c>
      <c r="R169" s="1">
        <v>1.4648699999999999</v>
      </c>
      <c r="S169" s="12">
        <f>T169*(N169^0.5)</f>
        <v>0.04</v>
      </c>
      <c r="T169" s="1">
        <v>0.02</v>
      </c>
    </row>
    <row r="170" spans="1:32">
      <c r="A170" s="5">
        <v>168</v>
      </c>
      <c r="B170" s="5">
        <v>40</v>
      </c>
      <c r="C170" t="s">
        <v>136</v>
      </c>
      <c r="D170" t="s">
        <v>137</v>
      </c>
      <c r="E170" t="s">
        <v>135</v>
      </c>
      <c r="F170" s="33">
        <v>3290</v>
      </c>
      <c r="G170" s="33">
        <v>0.08</v>
      </c>
      <c r="H170" s="33">
        <v>387</v>
      </c>
      <c r="I170" s="33" t="s">
        <v>32</v>
      </c>
      <c r="J170" s="7">
        <v>2</v>
      </c>
      <c r="K170" s="24" t="s">
        <v>39</v>
      </c>
      <c r="L170" s="8">
        <v>3</v>
      </c>
      <c r="M170" s="24" t="s">
        <v>34</v>
      </c>
      <c r="N170" s="8">
        <v>4</v>
      </c>
      <c r="O170" s="1">
        <v>1.4915400000000001</v>
      </c>
      <c r="P170" s="1">
        <v>0.15514</v>
      </c>
      <c r="Q170" s="1">
        <v>7.7569999999999903E-2</v>
      </c>
      <c r="R170" s="1">
        <v>1.66056</v>
      </c>
      <c r="S170" s="1">
        <v>0.46510000000000001</v>
      </c>
      <c r="T170" s="1">
        <v>0.23255000000000001</v>
      </c>
    </row>
    <row r="171" spans="1:32">
      <c r="A171" s="5">
        <v>169</v>
      </c>
      <c r="B171" s="5">
        <v>41</v>
      </c>
      <c r="C171" t="s">
        <v>138</v>
      </c>
      <c r="D171" t="s">
        <v>139</v>
      </c>
      <c r="E171" t="s">
        <v>140</v>
      </c>
      <c r="F171" s="5">
        <v>4730</v>
      </c>
      <c r="G171" s="6">
        <v>-0.6</v>
      </c>
      <c r="H171" s="5">
        <v>414.6</v>
      </c>
      <c r="I171" s="1" t="s">
        <v>43</v>
      </c>
      <c r="J171" s="7">
        <v>1.5</v>
      </c>
      <c r="K171" s="24" t="s">
        <v>33</v>
      </c>
      <c r="L171" s="8">
        <v>1</v>
      </c>
      <c r="M171" s="24" t="s">
        <v>34</v>
      </c>
      <c r="N171" s="8">
        <v>4</v>
      </c>
      <c r="O171" s="1">
        <v>2.3258399999999999</v>
      </c>
      <c r="P171" s="12">
        <f>Q171*(N171^0.5)</f>
        <v>0.14000000000000001</v>
      </c>
      <c r="Q171" s="1">
        <v>7.0000000000000007E-2</v>
      </c>
      <c r="R171" s="1">
        <v>1.75281</v>
      </c>
      <c r="S171" s="12">
        <f>T171*(N171^0.5)</f>
        <v>0.4</v>
      </c>
      <c r="T171" s="1">
        <v>0.2</v>
      </c>
      <c r="U171" s="1">
        <v>2.2575400000000001</v>
      </c>
      <c r="V171" s="12">
        <f>W171*(N171^0.5)</f>
        <v>0.1</v>
      </c>
      <c r="W171" s="1">
        <v>0.05</v>
      </c>
      <c r="X171" s="1">
        <v>1.5271999999999999</v>
      </c>
      <c r="Y171" s="12">
        <f>Z171*(N171^0.5)</f>
        <v>0.36</v>
      </c>
      <c r="Z171" s="1">
        <v>0.18</v>
      </c>
      <c r="AA171" s="1">
        <v>0.69496599999999997</v>
      </c>
      <c r="AB171" s="12">
        <f>AC171*(N171^0.5)</f>
        <v>0.02</v>
      </c>
      <c r="AC171" s="1">
        <v>0.01</v>
      </c>
      <c r="AD171" s="1">
        <v>0.59088399999999996</v>
      </c>
      <c r="AE171" s="12">
        <f>AF171*(N171^0.5)</f>
        <v>0.14000000000000001</v>
      </c>
      <c r="AF171" s="1">
        <v>7.0000000000000007E-2</v>
      </c>
    </row>
    <row r="172" spans="1:32">
      <c r="A172" s="5">
        <v>170</v>
      </c>
      <c r="B172" s="5">
        <v>41</v>
      </c>
      <c r="C172" t="s">
        <v>138</v>
      </c>
      <c r="D172" t="s">
        <v>139</v>
      </c>
      <c r="E172" t="s">
        <v>140</v>
      </c>
      <c r="F172" s="5">
        <v>4730</v>
      </c>
      <c r="G172" s="6">
        <v>-0.6</v>
      </c>
      <c r="H172" s="5">
        <v>414.6</v>
      </c>
      <c r="I172" s="1" t="s">
        <v>43</v>
      </c>
      <c r="J172" s="7">
        <v>1.5</v>
      </c>
      <c r="K172" s="24" t="s">
        <v>33</v>
      </c>
      <c r="L172" s="8">
        <v>2</v>
      </c>
      <c r="M172" s="24" t="s">
        <v>34</v>
      </c>
      <c r="N172" s="8">
        <v>4</v>
      </c>
      <c r="O172" s="1">
        <v>3.0846200000000001</v>
      </c>
      <c r="P172" s="1">
        <v>0.42665999999999998</v>
      </c>
      <c r="Q172" s="1">
        <v>0.21332999999999999</v>
      </c>
      <c r="R172" s="1">
        <v>2.1286200000000002</v>
      </c>
      <c r="S172" s="1">
        <v>0.37331999999999999</v>
      </c>
      <c r="T172" s="1">
        <v>0.18665999999999999</v>
      </c>
      <c r="U172" s="1">
        <v>2.62582</v>
      </c>
      <c r="V172" s="1">
        <v>0.48981999999999998</v>
      </c>
      <c r="W172" s="1">
        <v>0.24490999999999999</v>
      </c>
      <c r="X172" s="1">
        <v>1.5880799999999999</v>
      </c>
      <c r="Y172" s="1">
        <v>0.24506</v>
      </c>
      <c r="Z172" s="1">
        <v>0.12253</v>
      </c>
      <c r="AA172" s="1">
        <v>1.1264400000000001</v>
      </c>
      <c r="AB172" s="1">
        <v>0.11494</v>
      </c>
      <c r="AC172" s="1">
        <v>5.7469999999999903E-2</v>
      </c>
      <c r="AD172" s="1">
        <v>0.988506</v>
      </c>
      <c r="AE172" s="1">
        <v>6.8968000000000099E-2</v>
      </c>
      <c r="AF172" s="1">
        <v>3.4484000000000098E-2</v>
      </c>
    </row>
    <row r="173" spans="1:32">
      <c r="A173" s="5">
        <v>171</v>
      </c>
      <c r="B173" s="5">
        <v>42</v>
      </c>
      <c r="C173" t="s">
        <v>141</v>
      </c>
      <c r="D173" t="s">
        <v>142</v>
      </c>
      <c r="E173" t="s">
        <v>143</v>
      </c>
      <c r="F173" s="5">
        <v>3561</v>
      </c>
      <c r="G173" s="6">
        <v>1.1000000000000001</v>
      </c>
      <c r="H173" s="5">
        <v>752.4</v>
      </c>
      <c r="I173" s="1" t="s">
        <v>32</v>
      </c>
      <c r="J173" s="7">
        <v>1.29</v>
      </c>
      <c r="K173" s="24" t="s">
        <v>33</v>
      </c>
      <c r="L173" s="8">
        <v>4</v>
      </c>
      <c r="M173" s="24" t="s">
        <v>34</v>
      </c>
      <c r="N173" s="8">
        <v>4</v>
      </c>
      <c r="O173" s="1">
        <v>5.4864299999999998E-2</v>
      </c>
      <c r="P173" s="1">
        <v>4.9852000000000004E-3</v>
      </c>
      <c r="Q173" s="1">
        <v>2.4926000000000002E-3</v>
      </c>
      <c r="R173" s="1">
        <v>6.5768800000000002E-2</v>
      </c>
      <c r="S173" s="1">
        <v>4.9837999999999801E-3</v>
      </c>
      <c r="T173" s="1">
        <v>2.49189999999999E-3</v>
      </c>
    </row>
    <row r="174" spans="1:32">
      <c r="A174" s="5">
        <v>172</v>
      </c>
      <c r="B174" s="5">
        <v>43</v>
      </c>
      <c r="C174" t="s">
        <v>144</v>
      </c>
      <c r="D174" t="s">
        <v>145</v>
      </c>
      <c r="E174" t="s">
        <v>146</v>
      </c>
      <c r="F174" s="5">
        <v>4500</v>
      </c>
      <c r="G174" s="6">
        <v>0.3</v>
      </c>
      <c r="H174" s="5">
        <v>462</v>
      </c>
      <c r="I174" s="1" t="s">
        <v>32</v>
      </c>
      <c r="J174" s="7">
        <v>1.7</v>
      </c>
      <c r="K174" s="24" t="s">
        <v>33</v>
      </c>
      <c r="L174" s="8">
        <v>1</v>
      </c>
      <c r="M174" s="24" t="s">
        <v>34</v>
      </c>
      <c r="N174" s="8">
        <v>4</v>
      </c>
      <c r="O174" s="1">
        <v>1.2282500000000001</v>
      </c>
      <c r="P174" s="1">
        <v>0.26016</v>
      </c>
      <c r="Q174" s="1">
        <v>0.13008</v>
      </c>
      <c r="R174" s="1">
        <v>1.8918900000000001</v>
      </c>
      <c r="S174" s="1">
        <v>0.17341999999999999</v>
      </c>
      <c r="T174" s="1">
        <v>8.6709999999999801E-2</v>
      </c>
    </row>
    <row r="175" spans="1:32">
      <c r="A175" s="5">
        <v>173</v>
      </c>
      <c r="B175" s="5">
        <v>43</v>
      </c>
      <c r="C175" t="s">
        <v>144</v>
      </c>
      <c r="D175" t="s">
        <v>145</v>
      </c>
      <c r="E175" t="s">
        <v>146</v>
      </c>
      <c r="F175" s="5">
        <v>4500</v>
      </c>
      <c r="G175" s="6">
        <v>0.3</v>
      </c>
      <c r="H175" s="5">
        <v>462</v>
      </c>
      <c r="I175" s="1" t="s">
        <v>32</v>
      </c>
      <c r="J175" s="7">
        <v>1.7</v>
      </c>
      <c r="K175" s="24" t="s">
        <v>33</v>
      </c>
      <c r="L175" s="8">
        <v>2</v>
      </c>
      <c r="M175" s="24" t="s">
        <v>34</v>
      </c>
      <c r="N175" s="8">
        <v>4</v>
      </c>
      <c r="O175" s="1">
        <v>1.0837000000000001</v>
      </c>
      <c r="P175" s="1">
        <v>0.10858</v>
      </c>
      <c r="Q175" s="1">
        <v>5.4289999999999901E-2</v>
      </c>
      <c r="R175" s="1">
        <v>1.5738799999999999</v>
      </c>
      <c r="S175" s="1">
        <v>0.30368000000000001</v>
      </c>
      <c r="T175" s="1">
        <v>0.15184</v>
      </c>
    </row>
    <row r="176" spans="1:32">
      <c r="A176" s="5">
        <v>174</v>
      </c>
      <c r="B176" s="5">
        <v>43</v>
      </c>
      <c r="C176" t="s">
        <v>144</v>
      </c>
      <c r="D176" t="s">
        <v>145</v>
      </c>
      <c r="E176" t="s">
        <v>146</v>
      </c>
      <c r="F176" s="5">
        <v>4500</v>
      </c>
      <c r="G176" s="6">
        <v>0.3</v>
      </c>
      <c r="H176" s="5">
        <v>462</v>
      </c>
      <c r="I176" s="1" t="s">
        <v>32</v>
      </c>
      <c r="J176" s="7">
        <v>1.7</v>
      </c>
      <c r="K176" s="24" t="s">
        <v>33</v>
      </c>
      <c r="L176" s="8">
        <v>3</v>
      </c>
      <c r="M176" s="24" t="s">
        <v>34</v>
      </c>
      <c r="N176" s="8">
        <v>4</v>
      </c>
      <c r="O176" s="1">
        <v>0.97181399999999996</v>
      </c>
      <c r="P176" s="1">
        <v>0.15183199999999999</v>
      </c>
      <c r="Q176" s="1">
        <v>7.5916000000000095E-2</v>
      </c>
      <c r="R176" s="1">
        <v>1.4836199999999999</v>
      </c>
      <c r="S176" s="1">
        <v>0.19522</v>
      </c>
      <c r="T176" s="1">
        <v>9.7610000000000002E-2</v>
      </c>
    </row>
    <row r="177" spans="1:32">
      <c r="A177" s="5">
        <v>175</v>
      </c>
      <c r="B177" s="5">
        <v>43</v>
      </c>
      <c r="C177" t="s">
        <v>144</v>
      </c>
      <c r="D177" t="s">
        <v>145</v>
      </c>
      <c r="E177" t="s">
        <v>146</v>
      </c>
      <c r="F177" s="5">
        <v>4500</v>
      </c>
      <c r="G177" s="6">
        <v>0.3</v>
      </c>
      <c r="H177" s="5">
        <v>462</v>
      </c>
      <c r="I177" s="1" t="s">
        <v>32</v>
      </c>
      <c r="J177" s="7">
        <v>1.7</v>
      </c>
      <c r="K177" s="24" t="s">
        <v>33</v>
      </c>
      <c r="L177" s="8">
        <v>4</v>
      </c>
      <c r="M177" s="24" t="s">
        <v>34</v>
      </c>
      <c r="N177" s="8">
        <v>4</v>
      </c>
      <c r="O177" s="1">
        <v>0.90306200000000003</v>
      </c>
      <c r="P177" s="1">
        <v>0.130272</v>
      </c>
      <c r="Q177" s="1">
        <v>6.5135999999999999E-2</v>
      </c>
      <c r="R177" s="1">
        <v>2.1958199999999999</v>
      </c>
      <c r="S177" s="1">
        <v>0.60748000000000002</v>
      </c>
      <c r="T177" s="1">
        <v>0.30374000000000001</v>
      </c>
    </row>
    <row r="178" spans="1:32">
      <c r="A178" s="5">
        <v>176</v>
      </c>
      <c r="B178" s="5">
        <v>43</v>
      </c>
      <c r="C178" t="s">
        <v>144</v>
      </c>
      <c r="D178" t="s">
        <v>145</v>
      </c>
      <c r="E178" t="s">
        <v>146</v>
      </c>
      <c r="F178" s="5">
        <v>4500</v>
      </c>
      <c r="G178" s="6">
        <v>0.3</v>
      </c>
      <c r="H178" s="5">
        <v>462</v>
      </c>
      <c r="I178" s="1" t="s">
        <v>32</v>
      </c>
      <c r="J178" s="7">
        <v>1.7</v>
      </c>
      <c r="K178" s="24" t="s">
        <v>33</v>
      </c>
      <c r="L178" s="8">
        <v>5</v>
      </c>
      <c r="M178" s="30" t="s">
        <v>47</v>
      </c>
      <c r="N178" s="8">
        <v>4</v>
      </c>
      <c r="O178" s="1">
        <v>2.0382500000000001</v>
      </c>
      <c r="P178" s="1">
        <v>0.49913999999999997</v>
      </c>
      <c r="Q178" s="1">
        <v>0.24956999999999999</v>
      </c>
      <c r="R178" s="1">
        <v>3.29847</v>
      </c>
      <c r="S178" s="1">
        <v>0.75944</v>
      </c>
      <c r="T178" s="1">
        <v>0.37972</v>
      </c>
    </row>
    <row r="179" spans="1:32">
      <c r="A179" s="5">
        <v>177</v>
      </c>
      <c r="B179" s="5">
        <v>44</v>
      </c>
      <c r="C179" s="10" t="s">
        <v>147</v>
      </c>
      <c r="D179" s="10" t="s">
        <v>148</v>
      </c>
      <c r="E179" s="10" t="s">
        <v>149</v>
      </c>
      <c r="F179" s="5">
        <v>3200</v>
      </c>
      <c r="G179" s="6">
        <v>-1.7</v>
      </c>
      <c r="H179" s="5">
        <v>570</v>
      </c>
      <c r="I179" s="1" t="s">
        <v>43</v>
      </c>
      <c r="J179" s="34">
        <v>1.45</v>
      </c>
      <c r="K179" s="24" t="s">
        <v>33</v>
      </c>
      <c r="L179" s="35">
        <v>1</v>
      </c>
      <c r="M179" s="24" t="s">
        <v>34</v>
      </c>
      <c r="N179" s="8">
        <v>4</v>
      </c>
      <c r="O179" s="1">
        <v>926.03499999999997</v>
      </c>
      <c r="P179" s="12">
        <f>Q179*(N179^0.5)</f>
        <v>47.704000000000001</v>
      </c>
      <c r="Q179" s="1">
        <v>23.852</v>
      </c>
      <c r="R179" s="1">
        <v>967.39700000000005</v>
      </c>
      <c r="S179" s="12">
        <f>T179*(N179^0.5)</f>
        <v>47.6679999999998</v>
      </c>
      <c r="T179" s="1">
        <v>23.8339999999999</v>
      </c>
    </row>
    <row r="180" spans="1:32">
      <c r="A180" s="5">
        <v>178</v>
      </c>
      <c r="B180" s="5">
        <v>44</v>
      </c>
      <c r="C180" s="10" t="s">
        <v>147</v>
      </c>
      <c r="D180" s="10" t="s">
        <v>148</v>
      </c>
      <c r="E180" s="10" t="s">
        <v>149</v>
      </c>
      <c r="F180" s="5">
        <v>3200</v>
      </c>
      <c r="G180" s="6">
        <v>-1.7</v>
      </c>
      <c r="H180" s="5">
        <v>570</v>
      </c>
      <c r="I180" s="1" t="s">
        <v>43</v>
      </c>
      <c r="J180" s="34">
        <v>1.45</v>
      </c>
      <c r="K180" s="24" t="s">
        <v>33</v>
      </c>
      <c r="L180" s="35">
        <v>2</v>
      </c>
      <c r="M180" s="24" t="s">
        <v>34</v>
      </c>
      <c r="N180" s="8">
        <v>4</v>
      </c>
      <c r="O180" s="1">
        <v>561.19399999999996</v>
      </c>
      <c r="P180" s="12">
        <f>Q180*(N180^0.5)</f>
        <v>23.880000000000202</v>
      </c>
      <c r="Q180" s="1">
        <v>11.940000000000101</v>
      </c>
      <c r="R180" s="1">
        <v>588.05999999999995</v>
      </c>
      <c r="S180" s="12">
        <f>T180*(N180^0.5)</f>
        <v>23.880000000000202</v>
      </c>
      <c r="T180" s="1">
        <v>11.940000000000101</v>
      </c>
    </row>
    <row r="181" spans="1:32">
      <c r="A181" s="5">
        <v>179</v>
      </c>
      <c r="B181" s="5">
        <v>44</v>
      </c>
      <c r="C181" s="10" t="s">
        <v>147</v>
      </c>
      <c r="D181" s="10" t="s">
        <v>148</v>
      </c>
      <c r="E181" s="10" t="s">
        <v>149</v>
      </c>
      <c r="F181" s="5">
        <v>3200</v>
      </c>
      <c r="G181" s="6">
        <v>-1.7</v>
      </c>
      <c r="H181" s="5">
        <v>570</v>
      </c>
      <c r="I181" s="1" t="s">
        <v>43</v>
      </c>
      <c r="J181" s="34">
        <v>1.45</v>
      </c>
      <c r="K181" s="24" t="s">
        <v>33</v>
      </c>
      <c r="L181" s="35">
        <v>3</v>
      </c>
      <c r="M181" s="24" t="s">
        <v>34</v>
      </c>
      <c r="N181" s="8">
        <v>4</v>
      </c>
      <c r="O181" s="1">
        <v>527.15200000000004</v>
      </c>
      <c r="P181" s="12">
        <f>Q181*(N181^0.5)</f>
        <v>21.192</v>
      </c>
      <c r="Q181" s="1">
        <v>10.596</v>
      </c>
      <c r="R181" s="1">
        <v>524.50300000000004</v>
      </c>
      <c r="S181" s="12">
        <f>T181*(N181^0.5)</f>
        <v>26.49</v>
      </c>
      <c r="T181" s="1">
        <v>13.244999999999999</v>
      </c>
    </row>
    <row r="182" spans="1:32">
      <c r="A182" s="5">
        <v>180</v>
      </c>
      <c r="B182" s="5">
        <v>44</v>
      </c>
      <c r="C182" t="s">
        <v>150</v>
      </c>
      <c r="D182" s="10" t="s">
        <v>148</v>
      </c>
      <c r="E182" s="10" t="s">
        <v>149</v>
      </c>
      <c r="F182" s="5">
        <v>3200</v>
      </c>
      <c r="G182" s="6">
        <v>-1.7</v>
      </c>
      <c r="H182" s="5">
        <v>560</v>
      </c>
      <c r="I182" s="1" t="s">
        <v>43</v>
      </c>
      <c r="J182" s="7">
        <v>1.6</v>
      </c>
      <c r="K182" s="24" t="s">
        <v>33</v>
      </c>
      <c r="L182" s="8">
        <v>8</v>
      </c>
      <c r="M182" s="30" t="s">
        <v>47</v>
      </c>
      <c r="N182" s="8">
        <v>4</v>
      </c>
      <c r="O182" s="1">
        <v>1051.5</v>
      </c>
      <c r="P182" s="1">
        <v>55.58</v>
      </c>
      <c r="Q182" s="1">
        <v>27.79</v>
      </c>
      <c r="R182" s="1">
        <v>1308.46</v>
      </c>
      <c r="S182" s="1">
        <v>74.08</v>
      </c>
      <c r="T182" s="1">
        <v>37.04</v>
      </c>
    </row>
    <row r="183" spans="1:32">
      <c r="A183" s="5">
        <v>181</v>
      </c>
      <c r="B183" s="5">
        <v>45</v>
      </c>
      <c r="C183" t="s">
        <v>151</v>
      </c>
      <c r="D183" t="s">
        <v>152</v>
      </c>
      <c r="E183" t="s">
        <v>153</v>
      </c>
      <c r="F183" s="5">
        <v>3140</v>
      </c>
      <c r="G183" s="6">
        <v>1.34</v>
      </c>
      <c r="H183" s="5">
        <v>408.45</v>
      </c>
      <c r="I183" s="1" t="s">
        <v>32</v>
      </c>
      <c r="J183" s="7">
        <v>1.03</v>
      </c>
      <c r="K183" s="24" t="s">
        <v>33</v>
      </c>
      <c r="L183" s="8">
        <v>1</v>
      </c>
      <c r="M183" s="24" t="s">
        <v>34</v>
      </c>
      <c r="N183" s="8">
        <v>6</v>
      </c>
      <c r="O183" s="1">
        <v>3.66222</v>
      </c>
      <c r="P183" s="1">
        <v>0.26128707086268199</v>
      </c>
      <c r="Q183" s="1">
        <v>0.10667</v>
      </c>
      <c r="R183" s="1">
        <v>3.6266699999999998</v>
      </c>
      <c r="S183" s="1">
        <v>0.26126257596525398</v>
      </c>
      <c r="T183" s="1">
        <v>0.10666</v>
      </c>
    </row>
    <row r="184" spans="1:32">
      <c r="A184" s="5">
        <v>182</v>
      </c>
      <c r="B184" s="5">
        <v>45</v>
      </c>
      <c r="C184" t="s">
        <v>151</v>
      </c>
      <c r="D184" t="s">
        <v>152</v>
      </c>
      <c r="E184" t="s">
        <v>153</v>
      </c>
      <c r="F184" s="5">
        <v>3140</v>
      </c>
      <c r="G184" s="6">
        <v>1.34</v>
      </c>
      <c r="H184" s="5">
        <v>408.45</v>
      </c>
      <c r="I184" s="1" t="s">
        <v>32</v>
      </c>
      <c r="J184" s="7">
        <v>1.03</v>
      </c>
      <c r="K184" s="24" t="s">
        <v>33</v>
      </c>
      <c r="L184" s="8">
        <v>2</v>
      </c>
      <c r="M184" s="24" t="s">
        <v>34</v>
      </c>
      <c r="N184" s="8">
        <v>6</v>
      </c>
      <c r="O184" s="1">
        <v>4.5866699999999998</v>
      </c>
      <c r="P184" s="1">
        <v>0.34836643121862398</v>
      </c>
      <c r="Q184" s="1">
        <v>0.14222000000000001</v>
      </c>
      <c r="R184" s="1">
        <v>4.6577799999999998</v>
      </c>
      <c r="S184" s="1">
        <v>0.34836643121862398</v>
      </c>
      <c r="T184" s="1">
        <v>0.14222000000000001</v>
      </c>
      <c r="U184" s="1">
        <v>2.41778</v>
      </c>
      <c r="V184" s="1">
        <v>0.26126257596525398</v>
      </c>
      <c r="W184" s="1">
        <v>0.10666</v>
      </c>
      <c r="X184" s="1">
        <v>2.20444</v>
      </c>
      <c r="Y184" s="1">
        <v>0.17420771050674</v>
      </c>
      <c r="Z184" s="1">
        <v>7.11200000000001E-2</v>
      </c>
      <c r="AA184" s="1">
        <f>O184-U184</f>
        <v>2.1688899999999998</v>
      </c>
      <c r="AB184" s="1">
        <f t="shared" ref="AB184:AB185" si="20">AA184*0.3351</f>
        <v>0.72679503899999998</v>
      </c>
      <c r="AD184" s="1">
        <f>R184-X184</f>
        <v>2.4533399999999999</v>
      </c>
      <c r="AE184" s="1">
        <f t="shared" ref="AE184:AE185" si="21">AD184*0.3351</f>
        <v>0.82211423399999994</v>
      </c>
    </row>
    <row r="185" spans="1:32">
      <c r="A185" s="5">
        <v>183</v>
      </c>
      <c r="B185" s="5">
        <v>45</v>
      </c>
      <c r="C185" t="s">
        <v>151</v>
      </c>
      <c r="D185" t="s">
        <v>152</v>
      </c>
      <c r="E185" t="s">
        <v>153</v>
      </c>
      <c r="F185" s="5">
        <v>3140</v>
      </c>
      <c r="G185" s="6">
        <v>1.34</v>
      </c>
      <c r="H185" s="5">
        <v>408.45</v>
      </c>
      <c r="I185" s="1" t="s">
        <v>32</v>
      </c>
      <c r="J185" s="7">
        <v>1.03</v>
      </c>
      <c r="K185" s="24" t="s">
        <v>33</v>
      </c>
      <c r="L185" s="8">
        <v>3</v>
      </c>
      <c r="M185" s="24" t="s">
        <v>34</v>
      </c>
      <c r="N185" s="8">
        <v>6</v>
      </c>
      <c r="O185" s="1">
        <v>4.1244399999999999</v>
      </c>
      <c r="P185" s="1">
        <v>0.43547028647199298</v>
      </c>
      <c r="Q185" s="1">
        <v>0.17777999999999999</v>
      </c>
      <c r="R185" s="1">
        <v>3.73333</v>
      </c>
      <c r="S185" s="1">
        <v>0.43547028647199298</v>
      </c>
      <c r="T185" s="1">
        <v>0.17777999999999999</v>
      </c>
      <c r="U185" s="1">
        <v>2.1333299999999999</v>
      </c>
      <c r="V185" s="1">
        <v>8.7103855253370499E-2</v>
      </c>
      <c r="W185" s="1">
        <v>3.55600000000003E-2</v>
      </c>
      <c r="X185" s="1">
        <v>1.8844399999999999</v>
      </c>
      <c r="Y185" s="1">
        <v>8.7103855253369805E-2</v>
      </c>
      <c r="Z185" s="1">
        <v>3.5560000000000001E-2</v>
      </c>
      <c r="AA185" s="1">
        <f>O185-U185</f>
        <v>1.9911099999999999</v>
      </c>
      <c r="AB185" s="1">
        <f t="shared" si="20"/>
        <v>0.66722096099999995</v>
      </c>
      <c r="AD185" s="1">
        <f>R185-X185</f>
        <v>1.8488900000000001</v>
      </c>
      <c r="AE185" s="1">
        <f t="shared" si="21"/>
        <v>0.61956303900000009</v>
      </c>
    </row>
    <row r="186" spans="1:32">
      <c r="A186" s="5">
        <v>184</v>
      </c>
      <c r="B186" s="5">
        <v>46</v>
      </c>
      <c r="C186" t="s">
        <v>154</v>
      </c>
      <c r="D186" t="s">
        <v>155</v>
      </c>
      <c r="E186" t="s">
        <v>156</v>
      </c>
      <c r="F186" s="5">
        <v>4333</v>
      </c>
      <c r="G186" s="6">
        <v>1.3</v>
      </c>
      <c r="H186" s="5">
        <v>476.8</v>
      </c>
      <c r="I186" s="1" t="s">
        <v>32</v>
      </c>
      <c r="J186" s="7">
        <v>1.8</v>
      </c>
      <c r="K186" s="24" t="s">
        <v>33</v>
      </c>
      <c r="L186" s="8">
        <v>3</v>
      </c>
      <c r="M186" s="24" t="s">
        <v>34</v>
      </c>
      <c r="N186" s="8">
        <v>5</v>
      </c>
      <c r="O186" s="1">
        <v>3.49533</v>
      </c>
      <c r="P186" s="1">
        <v>0.505261491278027</v>
      </c>
      <c r="R186" s="1">
        <v>2.7943924999999998</v>
      </c>
      <c r="S186" s="1">
        <v>0.40393866151869301</v>
      </c>
    </row>
    <row r="187" spans="1:32">
      <c r="A187" s="5">
        <v>185</v>
      </c>
      <c r="B187" s="5">
        <v>47</v>
      </c>
      <c r="C187" t="s">
        <v>157</v>
      </c>
      <c r="D187" t="s">
        <v>158</v>
      </c>
      <c r="E187" t="s">
        <v>159</v>
      </c>
      <c r="F187" s="5">
        <v>4635</v>
      </c>
      <c r="G187" s="6">
        <v>-3.8</v>
      </c>
      <c r="H187" s="5">
        <v>290.89999999999998</v>
      </c>
      <c r="I187" s="1" t="s">
        <v>43</v>
      </c>
      <c r="J187" s="7">
        <v>1.67</v>
      </c>
      <c r="K187" s="24" t="s">
        <v>33</v>
      </c>
      <c r="L187" s="8">
        <v>1</v>
      </c>
      <c r="M187" s="24" t="s">
        <v>34</v>
      </c>
      <c r="N187" s="8">
        <v>5</v>
      </c>
      <c r="O187" s="1">
        <v>306.51100000000002</v>
      </c>
      <c r="P187" s="1">
        <v>32.782992618124403</v>
      </c>
      <c r="Q187" s="1">
        <v>14.661</v>
      </c>
      <c r="R187" s="1">
        <v>553.25</v>
      </c>
      <c r="S187" s="1">
        <v>49.157718417355397</v>
      </c>
      <c r="T187" s="1">
        <v>21.984000000000002</v>
      </c>
      <c r="U187" s="1">
        <v>200.60900000000001</v>
      </c>
      <c r="V187" s="1">
        <v>21.853092344105399</v>
      </c>
      <c r="W187" s="1">
        <v>9.7729999999999997</v>
      </c>
      <c r="X187" s="1">
        <v>312.92</v>
      </c>
      <c r="Y187" s="1">
        <v>27.3113342771824</v>
      </c>
      <c r="Z187" s="1">
        <v>12.214</v>
      </c>
      <c r="AA187" s="1">
        <v>38.478499999999997</v>
      </c>
      <c r="AB187" s="1">
        <v>13.6686363328607</v>
      </c>
      <c r="AC187" s="1">
        <v>6.1128</v>
      </c>
      <c r="AD187" s="1">
        <v>114.133</v>
      </c>
      <c r="AE187" s="1">
        <v>21.859800548037999</v>
      </c>
      <c r="AF187" s="1">
        <v>9.7760000000000105</v>
      </c>
    </row>
    <row r="188" spans="1:32">
      <c r="A188" s="5">
        <v>186</v>
      </c>
      <c r="B188" s="5">
        <v>47</v>
      </c>
      <c r="C188" t="s">
        <v>157</v>
      </c>
      <c r="D188" t="s">
        <v>158</v>
      </c>
      <c r="E188" t="s">
        <v>159</v>
      </c>
      <c r="F188" s="5">
        <v>4635</v>
      </c>
      <c r="G188" s="6">
        <v>-3.8</v>
      </c>
      <c r="H188" s="5">
        <v>290.89999999999998</v>
      </c>
      <c r="I188" s="1" t="s">
        <v>43</v>
      </c>
      <c r="J188" s="7">
        <v>1.67</v>
      </c>
      <c r="K188" s="24" t="s">
        <v>33</v>
      </c>
      <c r="L188" s="8">
        <v>2</v>
      </c>
      <c r="M188" s="24" t="s">
        <v>34</v>
      </c>
      <c r="N188" s="8">
        <v>5</v>
      </c>
      <c r="O188" s="1">
        <v>374.67700000000002</v>
      </c>
      <c r="P188" s="1">
        <v>43.695004348323401</v>
      </c>
      <c r="Q188" s="1">
        <v>19.541</v>
      </c>
      <c r="R188" s="1">
        <v>581.06200000000001</v>
      </c>
      <c r="S188" s="1">
        <v>68.325293120483593</v>
      </c>
      <c r="T188" s="1">
        <v>30.556000000000001</v>
      </c>
      <c r="U188" s="1">
        <v>238.46199999999999</v>
      </c>
      <c r="V188" s="1">
        <v>28.6663914715473</v>
      </c>
      <c r="W188" s="1">
        <v>12.82</v>
      </c>
      <c r="X188" s="1">
        <v>333.33300000000003</v>
      </c>
      <c r="Y188" s="1">
        <v>34.401905833834299</v>
      </c>
      <c r="Z188" s="1">
        <v>15.385</v>
      </c>
      <c r="AA188" s="1">
        <v>56.410299999999999</v>
      </c>
      <c r="AB188" s="1">
        <v>11.4670038022144</v>
      </c>
      <c r="AC188" s="1">
        <v>5.1281999999999996</v>
      </c>
      <c r="AD188" s="1">
        <v>130.76900000000001</v>
      </c>
      <c r="AE188" s="1">
        <v>22.935349245215299</v>
      </c>
      <c r="AF188" s="1">
        <v>10.257</v>
      </c>
    </row>
    <row r="189" spans="1:32">
      <c r="A189" s="5">
        <v>187</v>
      </c>
      <c r="B189" s="5">
        <v>47</v>
      </c>
      <c r="C189" t="s">
        <v>160</v>
      </c>
      <c r="D189" t="s">
        <v>158</v>
      </c>
      <c r="E189" t="s">
        <v>159</v>
      </c>
      <c r="F189" s="5">
        <v>4635</v>
      </c>
      <c r="G189" s="6">
        <v>-3.8</v>
      </c>
      <c r="H189" s="5">
        <v>290.89999999999998</v>
      </c>
      <c r="I189" s="1" t="s">
        <v>43</v>
      </c>
      <c r="J189" s="7">
        <v>1.59</v>
      </c>
      <c r="K189" s="24" t="s">
        <v>33</v>
      </c>
      <c r="L189" s="8">
        <v>2</v>
      </c>
      <c r="M189" s="24" t="s">
        <v>34</v>
      </c>
      <c r="N189" s="8">
        <v>5</v>
      </c>
      <c r="O189" s="1">
        <v>2.2150400000000001</v>
      </c>
      <c r="P189" s="12">
        <f>Q189*(N189^0.5)</f>
        <v>0.55901699437494745</v>
      </c>
      <c r="Q189" s="1">
        <v>0.25</v>
      </c>
      <c r="R189" s="1">
        <v>3.0057299999999998</v>
      </c>
      <c r="S189" s="12">
        <f>T189*(N189^0.5)</f>
        <v>0.7602631123499286</v>
      </c>
      <c r="T189" s="1">
        <v>0.34</v>
      </c>
    </row>
    <row r="190" spans="1:32">
      <c r="A190" s="5">
        <v>188</v>
      </c>
      <c r="B190" s="5">
        <v>47</v>
      </c>
      <c r="C190" t="s">
        <v>160</v>
      </c>
      <c r="D190" t="s">
        <v>158</v>
      </c>
      <c r="E190" t="s">
        <v>159</v>
      </c>
      <c r="F190" s="5">
        <v>4635</v>
      </c>
      <c r="G190" s="6">
        <v>-3.8</v>
      </c>
      <c r="H190" s="5">
        <v>290.89999999999998</v>
      </c>
      <c r="I190" s="1" t="s">
        <v>43</v>
      </c>
      <c r="J190" s="7">
        <v>1.59</v>
      </c>
      <c r="K190" s="24" t="s">
        <v>33</v>
      </c>
      <c r="L190" s="8">
        <v>3</v>
      </c>
      <c r="M190" s="24" t="s">
        <v>34</v>
      </c>
      <c r="N190" s="8">
        <v>5</v>
      </c>
      <c r="O190" s="1">
        <v>2.2760500000000001</v>
      </c>
      <c r="P190" s="12">
        <f>Q190*(N190^0.5)</f>
        <v>0.98386991009990754</v>
      </c>
      <c r="Q190" s="1">
        <v>0.44</v>
      </c>
      <c r="R190" s="1">
        <v>2.76579</v>
      </c>
      <c r="S190" s="12">
        <f>T190*(N190^0.5)</f>
        <v>1.0956733089748969</v>
      </c>
      <c r="T190" s="1">
        <v>0.49</v>
      </c>
    </row>
    <row r="191" spans="1:32">
      <c r="A191" s="5">
        <v>189</v>
      </c>
      <c r="B191" s="5">
        <v>47</v>
      </c>
      <c r="C191" t="s">
        <v>161</v>
      </c>
      <c r="D191" t="s">
        <v>158</v>
      </c>
      <c r="E191" t="s">
        <v>159</v>
      </c>
      <c r="F191" s="5">
        <v>4635</v>
      </c>
      <c r="G191" s="6">
        <v>-3.8</v>
      </c>
      <c r="H191" s="5">
        <v>290</v>
      </c>
      <c r="I191" s="1" t="s">
        <v>43</v>
      </c>
      <c r="J191" s="7">
        <v>0.6</v>
      </c>
      <c r="K191" s="24" t="s">
        <v>33</v>
      </c>
      <c r="L191" s="8">
        <v>8</v>
      </c>
      <c r="M191" s="30" t="s">
        <v>47</v>
      </c>
      <c r="N191" s="8">
        <v>5</v>
      </c>
      <c r="O191" s="1">
        <v>3.51</v>
      </c>
      <c r="P191" s="1">
        <v>0.50738208821080599</v>
      </c>
      <c r="R191" s="1">
        <v>5.08</v>
      </c>
      <c r="S191" s="1">
        <v>0.73433077154156501</v>
      </c>
      <c r="U191" s="1">
        <v>1.49</v>
      </c>
      <c r="V191" s="1">
        <v>0.26216762606196198</v>
      </c>
      <c r="X191" s="1">
        <v>2.25</v>
      </c>
      <c r="Y191" s="1">
        <v>0.39589071049625202</v>
      </c>
      <c r="AA191" s="1">
        <f>O191-U191</f>
        <v>2.0199999999999996</v>
      </c>
      <c r="AB191" s="1">
        <f t="shared" ref="AB191" si="22">AA191*0.3351</f>
        <v>0.67690199999999989</v>
      </c>
      <c r="AD191" s="1">
        <f>R191-X191</f>
        <v>2.83</v>
      </c>
      <c r="AE191" s="1">
        <f t="shared" ref="AE191" si="23">AD191*0.3351</f>
        <v>0.94833300000000009</v>
      </c>
    </row>
    <row r="192" spans="1:32">
      <c r="A192" s="5">
        <v>190</v>
      </c>
      <c r="B192" s="5">
        <v>47</v>
      </c>
      <c r="C192" t="s">
        <v>162</v>
      </c>
      <c r="D192" t="s">
        <v>158</v>
      </c>
      <c r="E192" t="s">
        <v>159</v>
      </c>
      <c r="F192" s="5">
        <v>4635</v>
      </c>
      <c r="G192" s="6">
        <v>-3.8</v>
      </c>
      <c r="H192" s="5">
        <v>290</v>
      </c>
      <c r="I192" s="1" t="s">
        <v>43</v>
      </c>
      <c r="J192" s="7">
        <v>2.27</v>
      </c>
      <c r="K192" s="24" t="s">
        <v>39</v>
      </c>
      <c r="L192" s="8">
        <v>2</v>
      </c>
      <c r="M192" s="24" t="s">
        <v>34</v>
      </c>
      <c r="N192" s="8">
        <v>5</v>
      </c>
      <c r="O192" s="1">
        <v>2.2389700000000001</v>
      </c>
      <c r="P192" s="1">
        <v>0.32060742661392</v>
      </c>
      <c r="Q192" s="1">
        <v>0.14338000000000001</v>
      </c>
      <c r="R192" s="1">
        <v>3.0882399999999999</v>
      </c>
      <c r="S192" s="1">
        <v>0.49323187447690398</v>
      </c>
      <c r="T192" s="1">
        <v>0.22058</v>
      </c>
      <c r="U192" s="1">
        <v>2.0073500000000002</v>
      </c>
      <c r="V192" s="1">
        <v>0.443926575573033</v>
      </c>
      <c r="W192" s="1">
        <v>0.19853000000000001</v>
      </c>
      <c r="X192" s="1">
        <v>2.1286800000000001</v>
      </c>
      <c r="Y192" s="1">
        <v>0.71520634260330795</v>
      </c>
      <c r="Z192" s="1">
        <v>0.31985000000000002</v>
      </c>
      <c r="AA192" s="1">
        <v>0.55147100000000004</v>
      </c>
      <c r="AB192" s="1">
        <v>0.46858593322890102</v>
      </c>
      <c r="AC192" s="1">
        <v>0.20955799999999999</v>
      </c>
      <c r="AD192" s="1">
        <v>1.0257400000000001</v>
      </c>
      <c r="AE192" s="1">
        <v>0.29594359682209698</v>
      </c>
      <c r="AF192" s="1">
        <v>0.13235</v>
      </c>
    </row>
    <row r="193" spans="1:32">
      <c r="A193" s="5">
        <v>191</v>
      </c>
      <c r="B193" s="5">
        <v>47</v>
      </c>
      <c r="C193" t="s">
        <v>163</v>
      </c>
      <c r="D193" t="s">
        <v>158</v>
      </c>
      <c r="E193" t="s">
        <v>159</v>
      </c>
      <c r="F193" s="5">
        <v>4635</v>
      </c>
      <c r="G193" s="6">
        <v>-3.8</v>
      </c>
      <c r="H193" s="5">
        <v>290</v>
      </c>
      <c r="I193" s="1" t="s">
        <v>43</v>
      </c>
      <c r="J193" s="7">
        <v>2.27</v>
      </c>
      <c r="K193" s="24" t="s">
        <v>39</v>
      </c>
      <c r="L193" s="8">
        <v>4</v>
      </c>
      <c r="M193" s="24" t="s">
        <v>34</v>
      </c>
      <c r="N193" s="8">
        <v>5</v>
      </c>
      <c r="O193" s="1">
        <v>2.7215400000000001</v>
      </c>
      <c r="P193" s="1">
        <v>0.42288517590475999</v>
      </c>
      <c r="Q193" s="1">
        <v>0.18912000000000001</v>
      </c>
      <c r="R193" s="1">
        <v>3.4448400000000001</v>
      </c>
      <c r="S193" s="1">
        <v>0.497962995086072</v>
      </c>
      <c r="U193" s="1">
        <v>2.17388</v>
      </c>
      <c r="V193" s="1">
        <v>0.37002452891666499</v>
      </c>
      <c r="W193" s="1">
        <v>0.16547999999999999</v>
      </c>
      <c r="X193" s="1">
        <v>2.2588499999999998</v>
      </c>
      <c r="Y193" s="1">
        <v>0.397447880624204</v>
      </c>
      <c r="AA193" s="1">
        <v>0.63331800000000005</v>
      </c>
      <c r="AB193" s="1">
        <v>0.18501673659428799</v>
      </c>
      <c r="AC193" s="1">
        <v>8.2741999999999996E-2</v>
      </c>
      <c r="AD193" s="1">
        <v>1.21478</v>
      </c>
      <c r="AE193" s="1">
        <v>0.237783468727328</v>
      </c>
      <c r="AF193" s="1">
        <v>0.10634</v>
      </c>
    </row>
    <row r="194" spans="1:32">
      <c r="A194" s="5">
        <v>192</v>
      </c>
      <c r="B194" s="5">
        <v>47</v>
      </c>
      <c r="C194" t="s">
        <v>164</v>
      </c>
      <c r="D194" t="s">
        <v>158</v>
      </c>
      <c r="E194" t="s">
        <v>159</v>
      </c>
      <c r="F194" s="5">
        <v>4635</v>
      </c>
      <c r="G194" s="6">
        <v>-3.8</v>
      </c>
      <c r="H194" s="5">
        <v>290</v>
      </c>
      <c r="I194" s="1" t="s">
        <v>43</v>
      </c>
      <c r="J194" s="7">
        <v>1</v>
      </c>
      <c r="K194" s="24" t="s">
        <v>33</v>
      </c>
      <c r="L194" s="8">
        <v>1</v>
      </c>
      <c r="M194" s="24" t="s">
        <v>34</v>
      </c>
      <c r="N194" s="8">
        <v>5</v>
      </c>
      <c r="O194" s="1">
        <v>2.6455242499999998</v>
      </c>
      <c r="P194" s="1">
        <v>0.382419264494964</v>
      </c>
      <c r="R194" s="1">
        <v>3.0402100000000001</v>
      </c>
      <c r="S194" s="1">
        <v>0.439472392706374</v>
      </c>
    </row>
    <row r="195" spans="1:32">
      <c r="A195" s="5">
        <v>193</v>
      </c>
      <c r="B195" s="5">
        <v>47</v>
      </c>
      <c r="C195" t="s">
        <v>164</v>
      </c>
      <c r="D195" t="s">
        <v>158</v>
      </c>
      <c r="E195" t="s">
        <v>159</v>
      </c>
      <c r="F195" s="5">
        <v>4635</v>
      </c>
      <c r="G195" s="6">
        <v>-3.8</v>
      </c>
      <c r="H195" s="5">
        <v>290</v>
      </c>
      <c r="I195" s="1" t="s">
        <v>43</v>
      </c>
      <c r="J195" s="7">
        <v>2</v>
      </c>
      <c r="K195" s="24" t="s">
        <v>39</v>
      </c>
      <c r="L195" s="8">
        <v>1</v>
      </c>
      <c r="M195" s="24" t="s">
        <v>34</v>
      </c>
      <c r="N195" s="8">
        <v>5</v>
      </c>
      <c r="O195" s="1">
        <v>2.6455242499999998</v>
      </c>
      <c r="P195" s="1">
        <v>0.382419264494964</v>
      </c>
      <c r="R195" s="1">
        <v>3.1313124999999999</v>
      </c>
      <c r="S195" s="1">
        <v>0.45264155985487098</v>
      </c>
    </row>
    <row r="196" spans="1:32">
      <c r="A196" s="5">
        <v>194</v>
      </c>
      <c r="B196" s="5">
        <v>48</v>
      </c>
      <c r="C196" t="s">
        <v>165</v>
      </c>
      <c r="D196" t="s">
        <v>166</v>
      </c>
      <c r="E196" t="s">
        <v>167</v>
      </c>
      <c r="F196" s="5">
        <v>3400</v>
      </c>
      <c r="G196" s="6">
        <v>2.8</v>
      </c>
      <c r="H196" s="5">
        <v>718</v>
      </c>
      <c r="I196" s="1" t="s">
        <v>32</v>
      </c>
      <c r="J196" s="7">
        <v>1</v>
      </c>
      <c r="K196" s="24" t="s">
        <v>33</v>
      </c>
      <c r="L196" s="8">
        <v>1</v>
      </c>
      <c r="M196" s="24" t="s">
        <v>34</v>
      </c>
      <c r="N196" s="8">
        <v>5</v>
      </c>
      <c r="O196" s="1">
        <v>242.91466666666699</v>
      </c>
      <c r="P196" s="1">
        <v>35.114117045688097</v>
      </c>
      <c r="R196" s="1">
        <v>322.92933333333298</v>
      </c>
      <c r="S196" s="1">
        <v>46.680501279541303</v>
      </c>
    </row>
    <row r="197" spans="1:32">
      <c r="A197" s="5">
        <v>195</v>
      </c>
      <c r="B197" s="5">
        <v>49</v>
      </c>
      <c r="C197" t="s">
        <v>168</v>
      </c>
      <c r="D197" t="s">
        <v>169</v>
      </c>
      <c r="E197" t="s">
        <v>170</v>
      </c>
      <c r="F197" s="5">
        <v>4950</v>
      </c>
      <c r="G197" s="6">
        <v>5.8</v>
      </c>
      <c r="H197" s="5">
        <v>421</v>
      </c>
      <c r="I197" s="12" t="s">
        <v>38</v>
      </c>
      <c r="J197" s="7">
        <v>2.2999999999999998</v>
      </c>
      <c r="K197" s="24" t="s">
        <v>39</v>
      </c>
      <c r="L197" s="8">
        <v>2</v>
      </c>
      <c r="M197" s="24" t="s">
        <v>34</v>
      </c>
      <c r="N197" s="8">
        <v>6</v>
      </c>
      <c r="O197" s="1">
        <v>3.9929999999999999</v>
      </c>
      <c r="P197" s="1">
        <v>0.17788194512091501</v>
      </c>
      <c r="Q197" s="1">
        <v>7.2620000000000101E-2</v>
      </c>
      <c r="R197" s="1">
        <v>2.9433400000000001</v>
      </c>
      <c r="S197" s="1">
        <v>0.399903695406782</v>
      </c>
      <c r="T197" s="1">
        <v>0.16325999999999999</v>
      </c>
    </row>
    <row r="198" spans="1:32">
      <c r="A198" s="5">
        <v>196</v>
      </c>
      <c r="B198" s="5">
        <v>49</v>
      </c>
      <c r="C198" t="s">
        <v>168</v>
      </c>
      <c r="D198" t="s">
        <v>169</v>
      </c>
      <c r="E198" t="s">
        <v>170</v>
      </c>
      <c r="F198" s="5">
        <v>5200</v>
      </c>
      <c r="G198" s="6">
        <v>3.9</v>
      </c>
      <c r="H198" s="5">
        <v>390</v>
      </c>
      <c r="I198" s="12" t="s">
        <v>38</v>
      </c>
      <c r="J198" s="7">
        <v>4.2</v>
      </c>
      <c r="K198" s="24" t="s">
        <v>39</v>
      </c>
      <c r="L198" s="8">
        <v>2</v>
      </c>
      <c r="M198" s="24" t="s">
        <v>34</v>
      </c>
      <c r="N198" s="8">
        <v>6</v>
      </c>
      <c r="O198" s="1">
        <v>2.7498100000000001</v>
      </c>
      <c r="P198" s="1">
        <v>0.40188778209843601</v>
      </c>
      <c r="Q198" s="1">
        <v>0.16406999999999999</v>
      </c>
      <c r="R198" s="1">
        <v>2.3281800000000001</v>
      </c>
      <c r="S198" s="1">
        <v>0.356645706549231</v>
      </c>
      <c r="T198" s="1">
        <v>0.14560000000000001</v>
      </c>
    </row>
    <row r="199" spans="1:32">
      <c r="A199" s="5">
        <v>197</v>
      </c>
      <c r="B199" s="5">
        <v>49</v>
      </c>
      <c r="C199" t="s">
        <v>168</v>
      </c>
      <c r="D199" t="s">
        <v>169</v>
      </c>
      <c r="E199" t="s">
        <v>170</v>
      </c>
      <c r="F199" s="5">
        <v>5200</v>
      </c>
      <c r="G199" s="6">
        <v>3.9</v>
      </c>
      <c r="H199" s="5">
        <v>390</v>
      </c>
      <c r="I199" s="12" t="s">
        <v>38</v>
      </c>
      <c r="J199" s="7">
        <v>1.9</v>
      </c>
      <c r="K199" s="24" t="s">
        <v>33</v>
      </c>
      <c r="L199" s="8">
        <v>2</v>
      </c>
      <c r="M199" s="24" t="s">
        <v>34</v>
      </c>
      <c r="N199" s="8">
        <v>6</v>
      </c>
      <c r="O199" s="1">
        <v>2.7498100000000001</v>
      </c>
      <c r="P199" s="1">
        <v>0.40188778209843601</v>
      </c>
      <c r="Q199" s="1">
        <v>0.16406999999999999</v>
      </c>
      <c r="R199" s="1">
        <v>3.2553399999999999</v>
      </c>
      <c r="S199" s="1">
        <v>0.17839633796689899</v>
      </c>
      <c r="T199" s="1">
        <v>7.28300000000002E-2</v>
      </c>
    </row>
    <row r="200" spans="1:32">
      <c r="A200" s="5">
        <v>198</v>
      </c>
      <c r="B200" s="5">
        <v>49</v>
      </c>
      <c r="C200" t="s">
        <v>168</v>
      </c>
      <c r="D200" t="s">
        <v>169</v>
      </c>
      <c r="E200" t="s">
        <v>170</v>
      </c>
      <c r="F200" s="5">
        <v>4950</v>
      </c>
      <c r="G200" s="6">
        <v>5.8</v>
      </c>
      <c r="H200" s="5">
        <v>421</v>
      </c>
      <c r="I200" s="12" t="s">
        <v>38</v>
      </c>
      <c r="J200" s="7">
        <v>2.2999999999999998</v>
      </c>
      <c r="K200" s="24" t="s">
        <v>39</v>
      </c>
      <c r="L200" s="8">
        <v>3</v>
      </c>
      <c r="M200" s="24" t="s">
        <v>34</v>
      </c>
      <c r="N200" s="8">
        <v>6</v>
      </c>
      <c r="O200" s="1">
        <v>4.0928300000000002</v>
      </c>
      <c r="P200" s="1">
        <v>0.40019763417591597</v>
      </c>
      <c r="Q200" s="1">
        <v>0.16338</v>
      </c>
      <c r="R200" s="1">
        <v>2.75305</v>
      </c>
      <c r="S200" s="1">
        <v>0.53259255477334599</v>
      </c>
      <c r="T200" s="1">
        <v>0.21743000000000001</v>
      </c>
    </row>
    <row r="201" spans="1:32">
      <c r="A201" s="5">
        <v>199</v>
      </c>
      <c r="B201" s="5">
        <v>49</v>
      </c>
      <c r="C201" t="s">
        <v>168</v>
      </c>
      <c r="D201" t="s">
        <v>169</v>
      </c>
      <c r="E201" t="s">
        <v>170</v>
      </c>
      <c r="F201" s="5">
        <v>5200</v>
      </c>
      <c r="G201" s="6">
        <v>3.9</v>
      </c>
      <c r="H201" s="5">
        <v>390</v>
      </c>
      <c r="I201" s="12" t="s">
        <v>38</v>
      </c>
      <c r="J201" s="7">
        <v>4.2</v>
      </c>
      <c r="K201" s="24" t="s">
        <v>39</v>
      </c>
      <c r="L201" s="8">
        <v>3</v>
      </c>
      <c r="M201" s="24" t="s">
        <v>34</v>
      </c>
      <c r="N201" s="8">
        <v>6</v>
      </c>
      <c r="O201" s="1">
        <v>2.0663900000000002</v>
      </c>
      <c r="P201" s="1">
        <v>0.446664454596512</v>
      </c>
      <c r="Q201" s="1">
        <v>0.18235000000000001</v>
      </c>
      <c r="R201" s="1">
        <v>1.8089500000000001</v>
      </c>
      <c r="S201" s="1">
        <v>0.17839633796689899</v>
      </c>
      <c r="T201" s="1">
        <v>7.2830000000000006E-2</v>
      </c>
    </row>
    <row r="202" spans="1:32">
      <c r="A202" s="5">
        <v>200</v>
      </c>
      <c r="B202" s="5">
        <v>49</v>
      </c>
      <c r="C202" t="s">
        <v>168</v>
      </c>
      <c r="D202" t="s">
        <v>169</v>
      </c>
      <c r="E202" t="s">
        <v>170</v>
      </c>
      <c r="F202" s="5">
        <v>5200</v>
      </c>
      <c r="G202" s="6">
        <v>3.9</v>
      </c>
      <c r="H202" s="5">
        <v>390</v>
      </c>
      <c r="I202" s="12" t="s">
        <v>38</v>
      </c>
      <c r="J202" s="7">
        <v>1.9</v>
      </c>
      <c r="K202" s="24" t="s">
        <v>33</v>
      </c>
      <c r="L202" s="8">
        <v>3</v>
      </c>
      <c r="M202" s="24" t="s">
        <v>34</v>
      </c>
      <c r="N202" s="8">
        <v>6</v>
      </c>
      <c r="O202" s="1">
        <v>2.0663900000000002</v>
      </c>
      <c r="P202" s="1">
        <v>0.446664454596512</v>
      </c>
      <c r="Q202" s="1">
        <v>0.18235000000000001</v>
      </c>
      <c r="R202" s="1">
        <v>2.48081</v>
      </c>
      <c r="S202" s="1">
        <v>0.26782720847591301</v>
      </c>
      <c r="T202" s="1">
        <v>0.10934000000000001</v>
      </c>
    </row>
    <row r="203" spans="1:32">
      <c r="A203" s="5">
        <v>201</v>
      </c>
      <c r="B203" s="5">
        <v>50</v>
      </c>
      <c r="C203" t="s">
        <v>171</v>
      </c>
      <c r="D203" t="s">
        <v>172</v>
      </c>
      <c r="E203" t="s">
        <v>173</v>
      </c>
      <c r="F203" s="5">
        <v>3500</v>
      </c>
      <c r="G203" s="6">
        <v>1.5</v>
      </c>
      <c r="H203" s="5">
        <v>750</v>
      </c>
      <c r="I203" s="1" t="s">
        <v>43</v>
      </c>
      <c r="J203" s="7">
        <v>1.49221</v>
      </c>
      <c r="K203" s="24" t="s">
        <v>33</v>
      </c>
      <c r="L203" s="8">
        <v>1</v>
      </c>
      <c r="M203" s="24" t="s">
        <v>34</v>
      </c>
      <c r="N203" s="8">
        <v>5</v>
      </c>
      <c r="O203" s="1">
        <v>6.5911600000000004</v>
      </c>
      <c r="P203" s="1">
        <v>1.28471049579273</v>
      </c>
      <c r="Q203" s="1">
        <v>0.57454000000000005</v>
      </c>
      <c r="R203" s="1">
        <v>5.4116999999999997</v>
      </c>
      <c r="S203" s="1">
        <v>0.94218960299931098</v>
      </c>
      <c r="T203" s="1">
        <v>0.42136000000000001</v>
      </c>
      <c r="U203" s="1">
        <v>3.7472799999999999</v>
      </c>
      <c r="V203" s="1">
        <v>0.95211774481941003</v>
      </c>
      <c r="W203" s="1">
        <v>0.42580000000000001</v>
      </c>
      <c r="X203" s="1">
        <v>3.6680199999999998</v>
      </c>
      <c r="Y203" s="1">
        <v>0.61865292733486699</v>
      </c>
      <c r="Z203" s="1">
        <v>0.27667000000000003</v>
      </c>
      <c r="AA203" s="1">
        <v>2.7884600000000002</v>
      </c>
      <c r="AB203" s="1">
        <v>0.60201658158226801</v>
      </c>
      <c r="AC203" s="1">
        <v>0.26923000000000002</v>
      </c>
      <c r="AD203" s="1">
        <v>1.7115400000000001</v>
      </c>
      <c r="AE203" s="1">
        <v>0.68801575599691001</v>
      </c>
      <c r="AF203" s="1">
        <v>0.30769000000000002</v>
      </c>
    </row>
    <row r="204" spans="1:32">
      <c r="A204" s="5">
        <v>202</v>
      </c>
      <c r="B204" s="5">
        <v>50</v>
      </c>
      <c r="C204" t="s">
        <v>171</v>
      </c>
      <c r="D204" t="s">
        <v>172</v>
      </c>
      <c r="E204" t="s">
        <v>173</v>
      </c>
      <c r="F204" s="5">
        <v>3500</v>
      </c>
      <c r="G204" s="6">
        <v>1.5</v>
      </c>
      <c r="H204" s="5">
        <v>750</v>
      </c>
      <c r="I204" s="1" t="s">
        <v>43</v>
      </c>
      <c r="J204" s="7">
        <v>2.3767499999999999</v>
      </c>
      <c r="K204" s="24" t="s">
        <v>39</v>
      </c>
      <c r="L204" s="8">
        <v>1</v>
      </c>
      <c r="M204" s="24" t="s">
        <v>34</v>
      </c>
      <c r="N204" s="8">
        <v>5</v>
      </c>
      <c r="O204" s="1">
        <v>6.5911600000000004</v>
      </c>
      <c r="P204" s="1">
        <v>1.28471049579273</v>
      </c>
      <c r="Q204" s="1">
        <v>0.57454000000000005</v>
      </c>
      <c r="R204" s="1">
        <v>6.1086400000000003</v>
      </c>
      <c r="S204" s="1">
        <v>1.37035189933097</v>
      </c>
      <c r="T204" s="1">
        <v>0.61283999999999905</v>
      </c>
      <c r="U204" s="1">
        <v>3.7472799999999999</v>
      </c>
      <c r="V204" s="1">
        <v>0.95211774481941003</v>
      </c>
      <c r="W204" s="1">
        <v>0.42580000000000001</v>
      </c>
      <c r="X204" s="1">
        <v>3.33338</v>
      </c>
      <c r="Y204" s="1">
        <v>0.99911989370645604</v>
      </c>
      <c r="Z204" s="1">
        <v>0.44681999999999999</v>
      </c>
      <c r="AA204" s="1">
        <v>2.7884600000000002</v>
      </c>
      <c r="AB204" s="1">
        <v>0.60201658158226801</v>
      </c>
      <c r="AC204" s="1">
        <v>0.26923000000000002</v>
      </c>
      <c r="AD204" s="1">
        <v>2.75</v>
      </c>
      <c r="AE204" s="1">
        <v>0.86003646550596902</v>
      </c>
      <c r="AF204" s="1">
        <v>0.38462000000000002</v>
      </c>
    </row>
    <row r="205" spans="1:32">
      <c r="A205" s="5">
        <v>203</v>
      </c>
      <c r="B205" s="5">
        <v>50</v>
      </c>
      <c r="C205" t="s">
        <v>171</v>
      </c>
      <c r="D205" t="s">
        <v>172</v>
      </c>
      <c r="E205" t="s">
        <v>173</v>
      </c>
      <c r="F205" s="5">
        <v>3500</v>
      </c>
      <c r="G205" s="6">
        <v>1.5</v>
      </c>
      <c r="H205" s="5">
        <v>750</v>
      </c>
      <c r="I205" s="1" t="s">
        <v>43</v>
      </c>
      <c r="J205" s="7">
        <v>1.7819400000000001</v>
      </c>
      <c r="K205" s="24" t="s">
        <v>33</v>
      </c>
      <c r="L205" s="8">
        <v>2</v>
      </c>
      <c r="M205" s="24" t="s">
        <v>34</v>
      </c>
      <c r="N205" s="8">
        <v>5</v>
      </c>
      <c r="O205" s="1">
        <v>4.5844199999999997</v>
      </c>
      <c r="P205" s="1">
        <v>0.42856478856761199</v>
      </c>
      <c r="Q205" s="1">
        <v>0.191660000000001</v>
      </c>
      <c r="R205" s="1">
        <v>4.4389099999999999</v>
      </c>
      <c r="S205" s="1">
        <v>0.59944510340814405</v>
      </c>
      <c r="T205" s="1">
        <v>0.26807999999999998</v>
      </c>
      <c r="U205" s="1">
        <v>2.91343</v>
      </c>
      <c r="V205" s="1">
        <v>0.42805049293278502</v>
      </c>
      <c r="W205" s="1">
        <v>0.19142999999999999</v>
      </c>
      <c r="X205" s="1">
        <v>2.9189600000000002</v>
      </c>
      <c r="Y205" s="1">
        <v>0.42820701769121</v>
      </c>
      <c r="Z205" s="1">
        <v>0.1915</v>
      </c>
      <c r="AA205" s="1">
        <v>1.63462</v>
      </c>
      <c r="AB205" s="1">
        <v>0.343996697658568</v>
      </c>
      <c r="AC205" s="1">
        <v>0.15384</v>
      </c>
      <c r="AD205" s="1">
        <v>1.5384599999999999</v>
      </c>
      <c r="AE205" s="1">
        <v>0.30101947113102201</v>
      </c>
      <c r="AF205" s="1">
        <v>0.13461999999999999</v>
      </c>
    </row>
    <row r="206" spans="1:32">
      <c r="A206" s="5">
        <v>204</v>
      </c>
      <c r="B206" s="5">
        <v>50</v>
      </c>
      <c r="C206" t="s">
        <v>171</v>
      </c>
      <c r="D206" t="s">
        <v>172</v>
      </c>
      <c r="E206" t="s">
        <v>173</v>
      </c>
      <c r="F206" s="5">
        <v>3500</v>
      </c>
      <c r="G206" s="6">
        <v>1.5</v>
      </c>
      <c r="H206" s="5">
        <v>750</v>
      </c>
      <c r="I206" s="1" t="s">
        <v>43</v>
      </c>
      <c r="J206" s="7">
        <v>3.1890200000000002</v>
      </c>
      <c r="K206" s="24" t="s">
        <v>39</v>
      </c>
      <c r="L206" s="8">
        <v>2</v>
      </c>
      <c r="M206" s="24" t="s">
        <v>34</v>
      </c>
      <c r="N206" s="8">
        <v>5</v>
      </c>
      <c r="O206" s="1">
        <v>4.5844199999999997</v>
      </c>
      <c r="P206" s="1">
        <v>0.42856478856761199</v>
      </c>
      <c r="Q206" s="1">
        <v>0.191660000000001</v>
      </c>
      <c r="R206" s="1">
        <v>4.5232599999999996</v>
      </c>
      <c r="S206" s="1">
        <v>0.51380369986990404</v>
      </c>
      <c r="T206" s="1">
        <v>0.22978000000000101</v>
      </c>
      <c r="U206" s="1">
        <v>2.91343</v>
      </c>
      <c r="V206" s="1">
        <v>0.42805049293278502</v>
      </c>
      <c r="W206" s="1">
        <v>0.19142999999999999</v>
      </c>
      <c r="X206" s="1">
        <v>2.4990800000000002</v>
      </c>
      <c r="Y206" s="1">
        <v>0.33303996456881901</v>
      </c>
      <c r="Z206" s="1">
        <v>0.14893999999999999</v>
      </c>
      <c r="AA206" s="1">
        <v>1.63462</v>
      </c>
      <c r="AB206" s="1">
        <v>0.343996697658568</v>
      </c>
      <c r="AC206" s="1">
        <v>0.15384</v>
      </c>
      <c r="AD206" s="1">
        <v>1.94231</v>
      </c>
      <c r="AE206" s="1">
        <v>0.43001823275298501</v>
      </c>
      <c r="AF206" s="1">
        <v>0.19231000000000001</v>
      </c>
    </row>
    <row r="207" spans="1:32">
      <c r="A207" s="5">
        <v>205</v>
      </c>
      <c r="B207" s="5">
        <v>50</v>
      </c>
      <c r="C207" t="s">
        <v>171</v>
      </c>
      <c r="D207" t="s">
        <v>172</v>
      </c>
      <c r="E207" t="s">
        <v>173</v>
      </c>
      <c r="F207" s="5">
        <v>3500</v>
      </c>
      <c r="G207" s="6">
        <v>1.5</v>
      </c>
      <c r="H207" s="5">
        <v>750</v>
      </c>
      <c r="I207" s="1" t="s">
        <v>43</v>
      </c>
      <c r="J207" s="7">
        <v>1.19625</v>
      </c>
      <c r="K207" s="24" t="s">
        <v>33</v>
      </c>
      <c r="L207" s="8">
        <v>3</v>
      </c>
      <c r="M207" s="24" t="s">
        <v>34</v>
      </c>
      <c r="N207" s="8">
        <v>5</v>
      </c>
      <c r="O207" s="1">
        <v>6.1006799999999997</v>
      </c>
      <c r="P207" s="1">
        <v>2.31292163388646</v>
      </c>
      <c r="Q207" s="1">
        <v>1.03437</v>
      </c>
      <c r="R207" s="1">
        <v>5.1129699999999998</v>
      </c>
      <c r="S207" s="1">
        <v>0.85692833101724497</v>
      </c>
      <c r="T207" s="1">
        <v>0.38323000000000002</v>
      </c>
      <c r="U207" s="1">
        <v>3.2707199999999998</v>
      </c>
      <c r="V207" s="1">
        <v>1.04670342026765</v>
      </c>
      <c r="W207" s="1">
        <v>0.46810000000000002</v>
      </c>
      <c r="X207" s="1">
        <v>3.0635500000000002</v>
      </c>
      <c r="Y207" s="1">
        <v>0.52306102129675103</v>
      </c>
      <c r="Z207" s="1">
        <v>0.23391999999999999</v>
      </c>
      <c r="AA207" s="1">
        <v>2.25</v>
      </c>
      <c r="AB207" s="1">
        <v>1.54805222150288</v>
      </c>
      <c r="AC207" s="1">
        <v>0.69230999999999998</v>
      </c>
      <c r="AD207" s="1">
        <v>1.4807699999999999</v>
      </c>
      <c r="AE207" s="1">
        <v>0.68801575599691001</v>
      </c>
      <c r="AF207" s="1">
        <v>0.30769000000000002</v>
      </c>
    </row>
    <row r="208" spans="1:32">
      <c r="A208" s="5">
        <v>206</v>
      </c>
      <c r="B208" s="5">
        <v>50</v>
      </c>
      <c r="C208" t="s">
        <v>171</v>
      </c>
      <c r="D208" t="s">
        <v>172</v>
      </c>
      <c r="E208" t="s">
        <v>173</v>
      </c>
      <c r="F208" s="5">
        <v>3500</v>
      </c>
      <c r="G208" s="6">
        <v>1.5</v>
      </c>
      <c r="H208" s="5">
        <v>750</v>
      </c>
      <c r="I208" s="1" t="s">
        <v>43</v>
      </c>
      <c r="J208" s="7">
        <v>2.1831800000000001</v>
      </c>
      <c r="K208" s="24" t="s">
        <v>39</v>
      </c>
      <c r="L208" s="8">
        <v>3</v>
      </c>
      <c r="M208" s="24" t="s">
        <v>34</v>
      </c>
      <c r="N208" s="8">
        <v>5</v>
      </c>
      <c r="O208" s="1">
        <v>6.1006799999999997</v>
      </c>
      <c r="P208" s="1">
        <v>2.31292163388646</v>
      </c>
      <c r="Q208" s="1">
        <v>1.03437</v>
      </c>
      <c r="R208" s="1">
        <v>5.4271000000000003</v>
      </c>
      <c r="S208" s="1">
        <v>0.94180947144313698</v>
      </c>
      <c r="T208" s="1">
        <v>0.42119000000000001</v>
      </c>
      <c r="U208" s="1">
        <v>3.2707199999999998</v>
      </c>
      <c r="V208" s="1">
        <v>1.04670342026765</v>
      </c>
      <c r="W208" s="1">
        <v>0.46810000000000002</v>
      </c>
      <c r="X208" s="1">
        <v>2.5586199999999999</v>
      </c>
      <c r="Y208" s="1">
        <v>0.71350693094040796</v>
      </c>
      <c r="Z208" s="1">
        <v>0.31908999999999998</v>
      </c>
      <c r="AA208" s="1">
        <v>2.25</v>
      </c>
      <c r="AB208" s="1">
        <v>1.54805222150288</v>
      </c>
      <c r="AC208" s="1">
        <v>0.69230999999999998</v>
      </c>
      <c r="AD208" s="1">
        <v>2.4230800000000001</v>
      </c>
      <c r="AE208" s="1">
        <v>0.903013692033515</v>
      </c>
      <c r="AF208" s="1">
        <v>0.40383999999999998</v>
      </c>
    </row>
    <row r="209" spans="1:32">
      <c r="A209" s="5">
        <v>207</v>
      </c>
      <c r="B209" s="5">
        <v>50</v>
      </c>
      <c r="C209" t="s">
        <v>171</v>
      </c>
      <c r="D209" t="s">
        <v>172</v>
      </c>
      <c r="E209" t="s">
        <v>173</v>
      </c>
      <c r="F209" s="5">
        <v>3500</v>
      </c>
      <c r="G209" s="6">
        <v>1.5</v>
      </c>
      <c r="H209" s="5">
        <v>750</v>
      </c>
      <c r="I209" s="1" t="s">
        <v>43</v>
      </c>
      <c r="J209" s="7">
        <v>1.37252</v>
      </c>
      <c r="K209" s="24" t="s">
        <v>33</v>
      </c>
      <c r="L209" s="8">
        <v>4</v>
      </c>
      <c r="M209" s="24" t="s">
        <v>34</v>
      </c>
      <c r="N209" s="8">
        <v>5</v>
      </c>
      <c r="O209" s="1">
        <v>5.0133299999999998</v>
      </c>
      <c r="P209" s="1">
        <v>1.2847328564725</v>
      </c>
      <c r="Q209" s="1">
        <v>0.57455000000000001</v>
      </c>
      <c r="R209" s="1">
        <v>4.56135</v>
      </c>
      <c r="S209" s="1">
        <v>1.02821113809373</v>
      </c>
      <c r="T209" s="1">
        <v>0.45983000000000002</v>
      </c>
      <c r="U209" s="1">
        <v>3.3727499999999999</v>
      </c>
      <c r="V209" s="1">
        <v>0.80880814814144897</v>
      </c>
      <c r="W209" s="1">
        <v>0.36170999999999998</v>
      </c>
      <c r="X209" s="1">
        <v>3.2081900000000001</v>
      </c>
      <c r="Y209" s="1">
        <v>0.47592470833105499</v>
      </c>
      <c r="Z209" s="1">
        <v>0.21284</v>
      </c>
      <c r="AA209" s="1">
        <v>2.4038499999999998</v>
      </c>
      <c r="AB209" s="1">
        <v>1.37603151199382</v>
      </c>
      <c r="AC209" s="1">
        <v>0.61538000000000004</v>
      </c>
      <c r="AD209" s="1">
        <v>1.9807699999999999</v>
      </c>
      <c r="AE209" s="1">
        <v>1.3330319247864999</v>
      </c>
      <c r="AF209" s="1">
        <v>0.59614999999999996</v>
      </c>
    </row>
    <row r="210" spans="1:32">
      <c r="A210" s="5">
        <v>208</v>
      </c>
      <c r="B210" s="5">
        <v>50</v>
      </c>
      <c r="C210" t="s">
        <v>171</v>
      </c>
      <c r="D210" t="s">
        <v>172</v>
      </c>
      <c r="E210" t="s">
        <v>173</v>
      </c>
      <c r="F210" s="5">
        <v>3500</v>
      </c>
      <c r="G210" s="6">
        <v>1.5</v>
      </c>
      <c r="H210" s="5">
        <v>750</v>
      </c>
      <c r="I210" s="1" t="s">
        <v>43</v>
      </c>
      <c r="J210" s="7">
        <v>2.48421</v>
      </c>
      <c r="K210" s="24" t="s">
        <v>39</v>
      </c>
      <c r="L210" s="8">
        <v>4</v>
      </c>
      <c r="M210" s="24" t="s">
        <v>34</v>
      </c>
      <c r="N210" s="8">
        <v>5</v>
      </c>
      <c r="O210" s="1">
        <v>5.0133299999999998</v>
      </c>
      <c r="P210" s="1">
        <v>1.2847328564725</v>
      </c>
      <c r="Q210" s="1">
        <v>0.57455000000000001</v>
      </c>
      <c r="R210" s="1">
        <v>5.6795499999999999</v>
      </c>
      <c r="S210" s="1">
        <v>1.1992926990522399</v>
      </c>
      <c r="T210" s="1">
        <v>0.53634000000000004</v>
      </c>
      <c r="U210" s="1">
        <v>3.3727499999999999</v>
      </c>
      <c r="V210" s="1">
        <v>0.80880814814144897</v>
      </c>
      <c r="W210" s="1">
        <v>0.36170999999999998</v>
      </c>
      <c r="X210" s="1">
        <v>3.7670599999999999</v>
      </c>
      <c r="Y210" s="1">
        <v>0.85639167470264499</v>
      </c>
      <c r="Z210" s="1">
        <v>0.38299</v>
      </c>
      <c r="AA210" s="1">
        <v>2.4038499999999998</v>
      </c>
      <c r="AB210" s="1">
        <v>1.37603151199382</v>
      </c>
      <c r="AC210" s="1">
        <v>0.61538000000000004</v>
      </c>
      <c r="AD210" s="1">
        <v>2.8269199999999999</v>
      </c>
      <c r="AE210" s="1">
        <v>1.46205304708824</v>
      </c>
      <c r="AF210" s="1">
        <v>0.65385000000000004</v>
      </c>
    </row>
    <row r="211" spans="1:32">
      <c r="A211" s="5">
        <v>209</v>
      </c>
      <c r="B211" s="5">
        <v>50</v>
      </c>
      <c r="C211" t="s">
        <v>171</v>
      </c>
      <c r="D211" t="s">
        <v>172</v>
      </c>
      <c r="E211" t="s">
        <v>173</v>
      </c>
      <c r="F211" s="5">
        <v>3500</v>
      </c>
      <c r="G211" s="6">
        <v>1.5</v>
      </c>
      <c r="H211" s="5">
        <v>750</v>
      </c>
      <c r="I211" s="1" t="s">
        <v>43</v>
      </c>
      <c r="J211" s="7">
        <v>1.7073499999999999</v>
      </c>
      <c r="K211" s="24" t="s">
        <v>33</v>
      </c>
      <c r="L211" s="8">
        <v>5</v>
      </c>
      <c r="M211" s="30" t="s">
        <v>47</v>
      </c>
      <c r="N211" s="8">
        <v>5</v>
      </c>
      <c r="O211" s="1">
        <v>4.8061299999999996</v>
      </c>
      <c r="P211" s="1">
        <v>0.68604801617671096</v>
      </c>
      <c r="Q211" s="1">
        <v>0.30681000000000003</v>
      </c>
      <c r="R211" s="1">
        <v>4.5848000000000004</v>
      </c>
      <c r="S211" s="1">
        <v>1.1984877145803401</v>
      </c>
      <c r="T211" s="1">
        <v>0.53597999999999901</v>
      </c>
      <c r="U211" s="1">
        <v>3.4960599999999999</v>
      </c>
      <c r="V211" s="1">
        <v>0.71379761977748302</v>
      </c>
      <c r="W211" s="1">
        <v>0.31922</v>
      </c>
      <c r="X211" s="1">
        <v>3.16147</v>
      </c>
      <c r="Y211" s="1">
        <v>0.71366345569883305</v>
      </c>
      <c r="Z211" s="1">
        <v>0.31916</v>
      </c>
      <c r="AA211" s="1">
        <v>1.2115400000000001</v>
      </c>
      <c r="AB211" s="1">
        <v>0.68801575599691001</v>
      </c>
      <c r="AC211" s="1">
        <v>0.30769000000000002</v>
      </c>
      <c r="AD211" s="1">
        <v>1.5192300000000001</v>
      </c>
      <c r="AE211" s="1">
        <v>0.774014930411552</v>
      </c>
      <c r="AF211" s="1">
        <v>0.34615000000000001</v>
      </c>
    </row>
    <row r="212" spans="1:32">
      <c r="A212" s="5">
        <v>210</v>
      </c>
      <c r="B212" s="5">
        <v>50</v>
      </c>
      <c r="C212" t="s">
        <v>171</v>
      </c>
      <c r="D212" t="s">
        <v>172</v>
      </c>
      <c r="E212" t="s">
        <v>173</v>
      </c>
      <c r="F212" s="5">
        <v>3500</v>
      </c>
      <c r="G212" s="6">
        <v>1.5</v>
      </c>
      <c r="H212" s="5">
        <v>750</v>
      </c>
      <c r="I212" s="1" t="s">
        <v>43</v>
      </c>
      <c r="J212" s="7">
        <v>2.6715499999999999</v>
      </c>
      <c r="K212" s="24" t="s">
        <v>39</v>
      </c>
      <c r="L212" s="8">
        <v>5</v>
      </c>
      <c r="M212" s="30" t="s">
        <v>47</v>
      </c>
      <c r="N212" s="8">
        <v>5</v>
      </c>
      <c r="O212" s="1">
        <v>4.8061299999999996</v>
      </c>
      <c r="P212" s="1">
        <v>0.68604801617671096</v>
      </c>
      <c r="Q212" s="1">
        <v>0.30681000000000003</v>
      </c>
      <c r="R212" s="1">
        <v>5.3197700000000001</v>
      </c>
      <c r="S212" s="1">
        <v>0.94198835688133598</v>
      </c>
      <c r="T212" s="1">
        <v>0.42126999999999998</v>
      </c>
      <c r="U212" s="1">
        <v>3.4960599999999999</v>
      </c>
      <c r="V212" s="1">
        <v>0.71379761977748302</v>
      </c>
      <c r="W212" s="1">
        <v>0.31922</v>
      </c>
      <c r="X212" s="1">
        <v>3.4011200000000001</v>
      </c>
      <c r="Y212" s="1">
        <v>0.85652583878129496</v>
      </c>
      <c r="Z212" s="1">
        <v>0.38305</v>
      </c>
      <c r="AA212" s="1">
        <v>1.2115400000000001</v>
      </c>
      <c r="AB212" s="1">
        <v>0.68801575599691001</v>
      </c>
      <c r="AC212" s="1">
        <v>0.30769000000000002</v>
      </c>
      <c r="AD212" s="1">
        <v>1.88462</v>
      </c>
      <c r="AE212" s="1">
        <v>0.64501616878958901</v>
      </c>
      <c r="AF212" s="1">
        <v>0.28845999999999999</v>
      </c>
    </row>
    <row r="213" spans="1:32">
      <c r="A213" s="5">
        <v>211</v>
      </c>
      <c r="B213" s="5">
        <v>50</v>
      </c>
      <c r="C213" t="s">
        <v>174</v>
      </c>
      <c r="D213" t="s">
        <v>172</v>
      </c>
      <c r="E213" t="s">
        <v>173</v>
      </c>
      <c r="F213" s="5">
        <v>3500</v>
      </c>
      <c r="G213" s="6">
        <v>1.5</v>
      </c>
      <c r="H213" s="5">
        <v>750</v>
      </c>
      <c r="I213" s="1" t="s">
        <v>43</v>
      </c>
      <c r="J213" s="7">
        <v>1.5</v>
      </c>
      <c r="K213" s="24" t="s">
        <v>33</v>
      </c>
      <c r="L213" s="8">
        <v>6</v>
      </c>
      <c r="M213" s="30" t="s">
        <v>47</v>
      </c>
      <c r="N213" s="8">
        <v>5</v>
      </c>
      <c r="O213" s="1">
        <v>2.72</v>
      </c>
      <c r="P213" s="1">
        <f>O213*0.2655</f>
        <v>0.72216000000000014</v>
      </c>
      <c r="R213" s="1">
        <v>3.4</v>
      </c>
      <c r="S213" s="1">
        <f>R213*0.2655</f>
        <v>0.90270000000000006</v>
      </c>
    </row>
    <row r="214" spans="1:32">
      <c r="A214" s="5">
        <v>212</v>
      </c>
      <c r="B214" s="5">
        <v>50</v>
      </c>
      <c r="C214" t="s">
        <v>174</v>
      </c>
      <c r="D214" t="s">
        <v>172</v>
      </c>
      <c r="E214" t="s">
        <v>173</v>
      </c>
      <c r="F214" s="5">
        <v>3500</v>
      </c>
      <c r="G214" s="6">
        <v>1.5</v>
      </c>
      <c r="H214" s="5">
        <v>750</v>
      </c>
      <c r="I214" s="1" t="s">
        <v>43</v>
      </c>
      <c r="J214" s="7">
        <v>2.5</v>
      </c>
      <c r="K214" s="24" t="s">
        <v>39</v>
      </c>
      <c r="L214" s="8">
        <v>6</v>
      </c>
      <c r="M214" s="30" t="s">
        <v>47</v>
      </c>
      <c r="N214" s="8">
        <v>5</v>
      </c>
      <c r="O214" s="1">
        <v>2.72</v>
      </c>
      <c r="P214" s="1">
        <f t="shared" ref="P214:P230" si="24">O214*0.2655</f>
        <v>0.72216000000000014</v>
      </c>
      <c r="R214" s="1">
        <v>4.47</v>
      </c>
      <c r="S214" s="1">
        <f t="shared" ref="S214:S230" si="25">R214*0.2655</f>
        <v>1.186785</v>
      </c>
    </row>
    <row r="215" spans="1:32">
      <c r="A215" s="5">
        <v>213</v>
      </c>
      <c r="B215" s="5">
        <v>51</v>
      </c>
      <c r="C215" s="1" t="s">
        <v>175</v>
      </c>
      <c r="D215" t="s">
        <v>176</v>
      </c>
      <c r="E215" t="s">
        <v>177</v>
      </c>
      <c r="F215" s="5">
        <v>1409</v>
      </c>
      <c r="G215" s="6">
        <v>4.3</v>
      </c>
      <c r="H215" s="5">
        <v>256</v>
      </c>
      <c r="I215" s="1" t="s">
        <v>43</v>
      </c>
      <c r="J215" s="7">
        <v>2.6</v>
      </c>
      <c r="K215" s="24" t="s">
        <v>39</v>
      </c>
      <c r="L215" s="8">
        <v>4</v>
      </c>
      <c r="M215" s="24" t="s">
        <v>34</v>
      </c>
      <c r="N215" s="8">
        <v>5</v>
      </c>
      <c r="O215" s="1">
        <v>1.58</v>
      </c>
      <c r="P215" s="1">
        <f t="shared" si="24"/>
        <v>0.41949000000000003</v>
      </c>
      <c r="R215" s="1">
        <v>1.48</v>
      </c>
      <c r="S215" s="1">
        <f t="shared" si="25"/>
        <v>0.39294000000000001</v>
      </c>
    </row>
    <row r="216" spans="1:32">
      <c r="A216" s="5">
        <v>214</v>
      </c>
      <c r="B216" s="5">
        <v>51</v>
      </c>
      <c r="C216" s="1" t="s">
        <v>175</v>
      </c>
      <c r="D216" t="s">
        <v>176</v>
      </c>
      <c r="E216" t="s">
        <v>177</v>
      </c>
      <c r="F216" s="5">
        <v>1409</v>
      </c>
      <c r="G216" s="6">
        <v>4.3</v>
      </c>
      <c r="H216" s="5">
        <v>256</v>
      </c>
      <c r="I216" s="1" t="s">
        <v>43</v>
      </c>
      <c r="J216" s="7">
        <v>3.1</v>
      </c>
      <c r="K216" s="24" t="s">
        <v>39</v>
      </c>
      <c r="L216" s="8">
        <v>1</v>
      </c>
      <c r="M216" s="24" t="s">
        <v>34</v>
      </c>
      <c r="N216" s="8">
        <v>5</v>
      </c>
      <c r="O216" s="1">
        <v>1.58</v>
      </c>
      <c r="P216" s="1">
        <f t="shared" si="24"/>
        <v>0.41949000000000003</v>
      </c>
      <c r="R216" s="1">
        <v>1.43</v>
      </c>
      <c r="S216" s="1">
        <f t="shared" si="25"/>
        <v>0.37966500000000003</v>
      </c>
    </row>
    <row r="217" spans="1:32">
      <c r="A217" s="5">
        <v>215</v>
      </c>
      <c r="B217" s="5">
        <v>52</v>
      </c>
      <c r="C217" s="1" t="s">
        <v>178</v>
      </c>
      <c r="D217" t="s">
        <v>179</v>
      </c>
      <c r="E217" t="s">
        <v>180</v>
      </c>
      <c r="F217" s="5">
        <v>890</v>
      </c>
      <c r="G217" s="6">
        <v>6</v>
      </c>
      <c r="H217" s="5">
        <v>720</v>
      </c>
      <c r="I217" s="1" t="s">
        <v>32</v>
      </c>
      <c r="J217" s="7">
        <v>0.55000000000000004</v>
      </c>
      <c r="K217" s="24" t="s">
        <v>33</v>
      </c>
      <c r="L217" s="8">
        <v>4</v>
      </c>
      <c r="M217" s="24" t="s">
        <v>34</v>
      </c>
      <c r="N217" s="8">
        <v>10</v>
      </c>
      <c r="O217" s="1">
        <v>5.65</v>
      </c>
      <c r="P217" s="1">
        <f t="shared" si="24"/>
        <v>1.5000750000000003</v>
      </c>
      <c r="R217" s="1">
        <v>8.0399999999999991</v>
      </c>
      <c r="S217" s="1">
        <f t="shared" si="25"/>
        <v>2.13462</v>
      </c>
    </row>
    <row r="218" spans="1:32">
      <c r="A218" s="5">
        <v>216</v>
      </c>
      <c r="B218" s="5">
        <v>53</v>
      </c>
      <c r="C218" s="1" t="s">
        <v>181</v>
      </c>
      <c r="D218" t="s">
        <v>182</v>
      </c>
      <c r="E218" t="s">
        <v>183</v>
      </c>
      <c r="F218" s="5">
        <v>1324</v>
      </c>
      <c r="G218" s="6">
        <v>2.4</v>
      </c>
      <c r="H218" s="5">
        <v>382</v>
      </c>
      <c r="I218" s="1" t="s">
        <v>43</v>
      </c>
      <c r="J218" s="7">
        <v>0.73</v>
      </c>
      <c r="K218" s="24" t="s">
        <v>33</v>
      </c>
      <c r="L218" s="8">
        <v>1</v>
      </c>
      <c r="M218" s="24" t="s">
        <v>34</v>
      </c>
      <c r="N218" s="8">
        <v>6</v>
      </c>
      <c r="O218" s="1">
        <v>1.91831033333333</v>
      </c>
      <c r="P218" s="1">
        <f t="shared" si="24"/>
        <v>0.5093113934999991</v>
      </c>
      <c r="R218" s="1">
        <v>2.0347553333333299</v>
      </c>
      <c r="S218" s="1">
        <f t="shared" si="25"/>
        <v>0.54022754099999915</v>
      </c>
    </row>
    <row r="219" spans="1:32">
      <c r="A219" s="5">
        <v>217</v>
      </c>
      <c r="B219" s="5">
        <v>53</v>
      </c>
      <c r="C219" s="1" t="s">
        <v>181</v>
      </c>
      <c r="D219" t="s">
        <v>182</v>
      </c>
      <c r="E219" t="s">
        <v>183</v>
      </c>
      <c r="F219" s="5">
        <v>1324</v>
      </c>
      <c r="G219" s="6">
        <v>2.4</v>
      </c>
      <c r="H219" s="5">
        <v>382</v>
      </c>
      <c r="I219" s="1" t="s">
        <v>43</v>
      </c>
      <c r="J219" s="7">
        <v>0.73</v>
      </c>
      <c r="K219" s="24" t="s">
        <v>33</v>
      </c>
      <c r="L219" s="8">
        <v>2</v>
      </c>
      <c r="M219" s="24" t="s">
        <v>34</v>
      </c>
      <c r="N219" s="8">
        <v>6</v>
      </c>
      <c r="O219" s="1">
        <v>1.1063464999999999</v>
      </c>
      <c r="P219" s="1">
        <f t="shared" si="24"/>
        <v>0.29373499575000001</v>
      </c>
      <c r="R219" s="1">
        <v>1.179332</v>
      </c>
      <c r="S219" s="1">
        <f t="shared" si="25"/>
        <v>0.31311264600000005</v>
      </c>
    </row>
    <row r="220" spans="1:32">
      <c r="A220" s="5">
        <v>218</v>
      </c>
      <c r="B220" s="5">
        <v>53</v>
      </c>
      <c r="C220" s="1" t="s">
        <v>181</v>
      </c>
      <c r="D220" t="s">
        <v>182</v>
      </c>
      <c r="E220" t="s">
        <v>183</v>
      </c>
      <c r="F220" s="5">
        <v>1324</v>
      </c>
      <c r="G220" s="6">
        <v>2.4</v>
      </c>
      <c r="H220" s="5">
        <v>382</v>
      </c>
      <c r="I220" s="1" t="s">
        <v>43</v>
      </c>
      <c r="J220" s="7">
        <v>0.73</v>
      </c>
      <c r="K220" s="24" t="s">
        <v>33</v>
      </c>
      <c r="L220" s="8">
        <v>3</v>
      </c>
      <c r="M220" s="24" t="s">
        <v>34</v>
      </c>
      <c r="N220" s="8">
        <v>6</v>
      </c>
      <c r="O220" s="1">
        <v>2.4408734999999999</v>
      </c>
      <c r="P220" s="1">
        <f t="shared" si="24"/>
        <v>0.64805191424999997</v>
      </c>
      <c r="R220" s="1">
        <v>2.5474185</v>
      </c>
      <c r="S220" s="1">
        <f t="shared" si="25"/>
        <v>0.67633961175000001</v>
      </c>
    </row>
    <row r="221" spans="1:32">
      <c r="A221" s="5">
        <v>219</v>
      </c>
      <c r="B221" s="5">
        <v>53</v>
      </c>
      <c r="C221" s="1" t="s">
        <v>181</v>
      </c>
      <c r="D221" t="s">
        <v>182</v>
      </c>
      <c r="E221" t="s">
        <v>183</v>
      </c>
      <c r="F221" s="5">
        <v>1324</v>
      </c>
      <c r="G221" s="6">
        <v>2.4</v>
      </c>
      <c r="H221" s="5">
        <v>382</v>
      </c>
      <c r="I221" s="1" t="s">
        <v>43</v>
      </c>
      <c r="J221" s="7">
        <v>0.73</v>
      </c>
      <c r="K221" s="24" t="s">
        <v>33</v>
      </c>
      <c r="L221" s="8">
        <v>4</v>
      </c>
      <c r="M221" s="24" t="s">
        <v>34</v>
      </c>
      <c r="N221" s="8">
        <v>6</v>
      </c>
      <c r="O221" s="1">
        <v>1.4392958333333301</v>
      </c>
      <c r="P221" s="1">
        <f t="shared" si="24"/>
        <v>0.38213304374999918</v>
      </c>
      <c r="R221" s="1">
        <v>1.5596728333333301</v>
      </c>
      <c r="S221" s="1">
        <f t="shared" si="25"/>
        <v>0.41409313724999913</v>
      </c>
    </row>
    <row r="222" spans="1:32">
      <c r="A222" s="5">
        <v>220</v>
      </c>
      <c r="B222" s="5">
        <v>53</v>
      </c>
      <c r="C222" s="1" t="s">
        <v>181</v>
      </c>
      <c r="D222" t="s">
        <v>182</v>
      </c>
      <c r="E222" t="s">
        <v>183</v>
      </c>
      <c r="F222" s="5">
        <v>1324</v>
      </c>
      <c r="G222" s="6">
        <v>2.4</v>
      </c>
      <c r="H222" s="5">
        <v>382</v>
      </c>
      <c r="I222" s="1" t="s">
        <v>43</v>
      </c>
      <c r="J222" s="7">
        <v>0.73</v>
      </c>
      <c r="K222" s="24" t="s">
        <v>33</v>
      </c>
      <c r="L222" s="8">
        <v>5</v>
      </c>
      <c r="M222" s="30" t="s">
        <v>47</v>
      </c>
      <c r="N222" s="8">
        <v>6</v>
      </c>
      <c r="O222" s="1">
        <v>1.59097466666667</v>
      </c>
      <c r="P222" s="1">
        <f t="shared" si="24"/>
        <v>0.4224037740000009</v>
      </c>
      <c r="R222" s="1">
        <v>1.65803366666667</v>
      </c>
      <c r="S222" s="1">
        <f t="shared" si="25"/>
        <v>0.44020793850000089</v>
      </c>
    </row>
    <row r="223" spans="1:32">
      <c r="A223" s="5">
        <v>221</v>
      </c>
      <c r="B223" s="5">
        <v>54</v>
      </c>
      <c r="C223" s="1" t="s">
        <v>184</v>
      </c>
      <c r="D223" t="s">
        <v>185</v>
      </c>
      <c r="E223" t="s">
        <v>186</v>
      </c>
      <c r="F223" s="5">
        <v>3200</v>
      </c>
      <c r="G223" s="6">
        <v>-1.23</v>
      </c>
      <c r="H223" s="5">
        <v>426</v>
      </c>
      <c r="I223" s="1" t="s">
        <v>43</v>
      </c>
      <c r="J223" s="7">
        <v>2.2999999999999998</v>
      </c>
      <c r="K223" s="24" t="s">
        <v>39</v>
      </c>
      <c r="L223" s="8">
        <v>1</v>
      </c>
      <c r="M223" s="24" t="s">
        <v>34</v>
      </c>
      <c r="N223" s="8">
        <v>4</v>
      </c>
      <c r="O223" s="1">
        <v>2.8769900000000002</v>
      </c>
      <c r="P223" s="1">
        <f t="shared" si="24"/>
        <v>0.76384084500000005</v>
      </c>
      <c r="R223" s="1">
        <v>3.23007</v>
      </c>
      <c r="S223" s="1">
        <f t="shared" si="25"/>
        <v>0.85758358500000009</v>
      </c>
    </row>
    <row r="224" spans="1:32">
      <c r="A224" s="5">
        <v>222</v>
      </c>
      <c r="B224" s="5">
        <v>54</v>
      </c>
      <c r="C224" s="1" t="s">
        <v>184</v>
      </c>
      <c r="D224" t="s">
        <v>185</v>
      </c>
      <c r="E224" t="s">
        <v>186</v>
      </c>
      <c r="F224" s="5">
        <v>3200</v>
      </c>
      <c r="G224" s="6">
        <v>-1.23</v>
      </c>
      <c r="H224" s="5">
        <v>426</v>
      </c>
      <c r="I224" s="1" t="s">
        <v>43</v>
      </c>
      <c r="J224" s="7">
        <v>2.2999999999999998</v>
      </c>
      <c r="K224" s="24" t="s">
        <v>39</v>
      </c>
      <c r="L224" s="8">
        <v>2</v>
      </c>
      <c r="M224" s="24" t="s">
        <v>34</v>
      </c>
      <c r="N224" s="8">
        <v>4</v>
      </c>
      <c r="O224" s="1">
        <v>2.8542100000000001</v>
      </c>
      <c r="P224" s="1">
        <f t="shared" si="24"/>
        <v>0.7577927550000001</v>
      </c>
      <c r="R224" s="1">
        <v>2.7858800000000001</v>
      </c>
      <c r="S224" s="1">
        <f t="shared" si="25"/>
        <v>0.7396511400000001</v>
      </c>
    </row>
    <row r="225" spans="1:31">
      <c r="A225" s="5">
        <v>223</v>
      </c>
      <c r="B225" s="5">
        <v>54</v>
      </c>
      <c r="C225" s="1" t="s">
        <v>184</v>
      </c>
      <c r="D225" t="s">
        <v>185</v>
      </c>
      <c r="E225" t="s">
        <v>186</v>
      </c>
      <c r="F225" s="5">
        <v>3200</v>
      </c>
      <c r="G225" s="6">
        <v>-1.23</v>
      </c>
      <c r="H225" s="5">
        <v>426</v>
      </c>
      <c r="I225" s="1" t="s">
        <v>43</v>
      </c>
      <c r="J225" s="7">
        <v>2.2999999999999998</v>
      </c>
      <c r="K225" s="24" t="s">
        <v>39</v>
      </c>
      <c r="L225" s="8">
        <v>3</v>
      </c>
      <c r="M225" s="24" t="s">
        <v>34</v>
      </c>
      <c r="N225" s="8">
        <v>4</v>
      </c>
      <c r="O225" s="1">
        <v>2.9567199999999998</v>
      </c>
      <c r="P225" s="1">
        <f t="shared" si="24"/>
        <v>0.78500915999999998</v>
      </c>
      <c r="R225" s="1">
        <v>2.5182199999999999</v>
      </c>
      <c r="S225" s="1">
        <f t="shared" si="25"/>
        <v>0.66858740999999999</v>
      </c>
    </row>
    <row r="226" spans="1:31">
      <c r="A226" s="5">
        <v>224</v>
      </c>
      <c r="B226" s="5">
        <v>54</v>
      </c>
      <c r="C226" s="1" t="s">
        <v>184</v>
      </c>
      <c r="D226" t="s">
        <v>185</v>
      </c>
      <c r="E226" t="s">
        <v>186</v>
      </c>
      <c r="F226" s="5">
        <v>3200</v>
      </c>
      <c r="G226" s="6">
        <v>-1.23</v>
      </c>
      <c r="H226" s="5">
        <v>426</v>
      </c>
      <c r="I226" s="1" t="s">
        <v>43</v>
      </c>
      <c r="J226" s="7">
        <v>2.2999999999999998</v>
      </c>
      <c r="K226" s="24" t="s">
        <v>39</v>
      </c>
      <c r="L226" s="8">
        <v>4</v>
      </c>
      <c r="M226" s="24" t="s">
        <v>34</v>
      </c>
      <c r="N226" s="8">
        <v>4</v>
      </c>
      <c r="O226" s="1">
        <v>3.4180000000000001</v>
      </c>
      <c r="P226" s="1">
        <f t="shared" si="24"/>
        <v>0.90747900000000004</v>
      </c>
      <c r="R226" s="1">
        <v>3.3553500000000001</v>
      </c>
      <c r="S226" s="1">
        <f t="shared" si="25"/>
        <v>0.89084542500000008</v>
      </c>
      <c r="U226" s="1">
        <v>2.0272299999999999</v>
      </c>
      <c r="V226" s="1">
        <f t="shared" ref="V226:V229" si="26">U226*0.2195</f>
        <v>0.44497698499999999</v>
      </c>
      <c r="X226" s="1">
        <v>2.1695500000000001</v>
      </c>
      <c r="Y226" s="1">
        <f t="shared" ref="Y226:Y229" si="27">X226*0.2195</f>
        <v>0.47621622500000005</v>
      </c>
      <c r="AA226" s="1">
        <v>1.15432</v>
      </c>
      <c r="AB226" s="1">
        <f t="shared" ref="AB226:AB229" si="28">AA226*0.3351</f>
        <v>0.38681263199999999</v>
      </c>
      <c r="AD226" s="1">
        <v>1.8827199999999999</v>
      </c>
      <c r="AE226" s="1">
        <f t="shared" ref="AE226:AE229" si="29">AD226*0.3351</f>
        <v>0.63089947199999996</v>
      </c>
    </row>
    <row r="227" spans="1:31">
      <c r="A227" s="5">
        <v>225</v>
      </c>
      <c r="B227" s="5">
        <v>54</v>
      </c>
      <c r="C227" s="1" t="s">
        <v>184</v>
      </c>
      <c r="D227" t="s">
        <v>185</v>
      </c>
      <c r="E227" t="s">
        <v>186</v>
      </c>
      <c r="F227" s="5">
        <v>3200</v>
      </c>
      <c r="G227" s="6">
        <v>-1.23</v>
      </c>
      <c r="H227" s="5">
        <v>426</v>
      </c>
      <c r="I227" s="1" t="s">
        <v>43</v>
      </c>
      <c r="J227" s="7">
        <v>2.2999999999999998</v>
      </c>
      <c r="K227" s="24" t="s">
        <v>39</v>
      </c>
      <c r="L227" s="8">
        <v>5</v>
      </c>
      <c r="M227" s="30" t="s">
        <v>47</v>
      </c>
      <c r="N227" s="8">
        <v>4</v>
      </c>
      <c r="O227" s="1">
        <v>3.4009100000000001</v>
      </c>
      <c r="P227" s="1">
        <f t="shared" si="24"/>
        <v>0.90294160500000009</v>
      </c>
      <c r="R227" s="1">
        <v>3.4464700000000001</v>
      </c>
      <c r="S227" s="1">
        <f t="shared" si="25"/>
        <v>0.9150377850000001</v>
      </c>
      <c r="U227" s="1">
        <v>2.0086599999999999</v>
      </c>
      <c r="V227" s="1">
        <f t="shared" si="26"/>
        <v>0.44090087</v>
      </c>
      <c r="X227" s="1">
        <v>1.71163</v>
      </c>
      <c r="Y227" s="1">
        <f t="shared" si="27"/>
        <v>0.37570278499999998</v>
      </c>
      <c r="AA227" s="1">
        <v>1.60494</v>
      </c>
      <c r="AB227" s="1">
        <f t="shared" si="28"/>
        <v>0.537815394</v>
      </c>
      <c r="AD227" s="1">
        <v>1.9753099999999999</v>
      </c>
      <c r="AE227" s="1">
        <f t="shared" si="29"/>
        <v>0.66192638100000001</v>
      </c>
    </row>
    <row r="228" spans="1:31">
      <c r="A228" s="5">
        <v>226</v>
      </c>
      <c r="B228" s="5">
        <v>54</v>
      </c>
      <c r="C228" s="1" t="s">
        <v>184</v>
      </c>
      <c r="D228" t="s">
        <v>185</v>
      </c>
      <c r="E228" t="s">
        <v>186</v>
      </c>
      <c r="F228" s="5">
        <v>3200</v>
      </c>
      <c r="G228" s="6">
        <v>-1.23</v>
      </c>
      <c r="H228" s="5">
        <v>426</v>
      </c>
      <c r="I228" s="1" t="s">
        <v>43</v>
      </c>
      <c r="J228" s="7">
        <v>2.2999999999999998</v>
      </c>
      <c r="K228" s="24" t="s">
        <v>39</v>
      </c>
      <c r="L228" s="8">
        <v>6</v>
      </c>
      <c r="M228" s="30" t="s">
        <v>47</v>
      </c>
      <c r="N228" s="8">
        <v>4</v>
      </c>
      <c r="O228" s="1">
        <v>3.5375899999999998</v>
      </c>
      <c r="P228" s="1">
        <f t="shared" si="24"/>
        <v>0.93923014500000002</v>
      </c>
      <c r="R228" s="1">
        <v>3.5375899999999998</v>
      </c>
      <c r="S228" s="1">
        <f t="shared" si="25"/>
        <v>0.93923014500000002</v>
      </c>
      <c r="U228" s="1">
        <v>1.8230200000000001</v>
      </c>
      <c r="V228" s="1">
        <f t="shared" si="26"/>
        <v>0.40015289000000004</v>
      </c>
      <c r="X228" s="1">
        <v>1.5631200000000001</v>
      </c>
      <c r="Y228" s="1">
        <f t="shared" si="27"/>
        <v>0.34310484000000002</v>
      </c>
      <c r="AA228" s="1">
        <v>1.5617300000000001</v>
      </c>
      <c r="AB228" s="1">
        <f t="shared" si="28"/>
        <v>0.52333572300000009</v>
      </c>
      <c r="AD228" s="1">
        <v>1.8765400000000001</v>
      </c>
      <c r="AE228" s="1">
        <f t="shared" si="29"/>
        <v>0.62882855400000004</v>
      </c>
    </row>
    <row r="229" spans="1:31">
      <c r="A229" s="5">
        <v>227</v>
      </c>
      <c r="B229" s="5">
        <v>54</v>
      </c>
      <c r="C229" s="1" t="s">
        <v>184</v>
      </c>
      <c r="D229" t="s">
        <v>185</v>
      </c>
      <c r="E229" t="s">
        <v>186</v>
      </c>
      <c r="F229" s="5">
        <v>3200</v>
      </c>
      <c r="G229" s="6">
        <v>-1.23</v>
      </c>
      <c r="H229" s="5">
        <v>426</v>
      </c>
      <c r="I229" s="1" t="s">
        <v>43</v>
      </c>
      <c r="J229" s="7">
        <v>2.2999999999999998</v>
      </c>
      <c r="K229" s="24" t="s">
        <v>39</v>
      </c>
      <c r="L229" s="8">
        <v>7</v>
      </c>
      <c r="M229" s="30" t="s">
        <v>47</v>
      </c>
      <c r="N229" s="8">
        <v>4</v>
      </c>
      <c r="O229" s="1">
        <v>3.1104799999999999</v>
      </c>
      <c r="P229" s="1">
        <f t="shared" si="24"/>
        <v>0.82583244</v>
      </c>
      <c r="R229" s="1">
        <v>3.0250599999999999</v>
      </c>
      <c r="S229" s="1">
        <f t="shared" si="25"/>
        <v>0.80315343000000006</v>
      </c>
      <c r="U229" s="1">
        <v>2.0581700000000001</v>
      </c>
      <c r="V229" s="1">
        <f t="shared" si="26"/>
        <v>0.45176831500000003</v>
      </c>
      <c r="X229" s="1">
        <v>1.8477699999999999</v>
      </c>
      <c r="Y229" s="1">
        <f t="shared" si="27"/>
        <v>0.40558551500000001</v>
      </c>
      <c r="AA229" s="1">
        <v>1.34568</v>
      </c>
      <c r="AB229" s="1">
        <f t="shared" si="28"/>
        <v>0.45093736800000001</v>
      </c>
      <c r="AD229" s="1">
        <v>1.96296</v>
      </c>
      <c r="AE229" s="1">
        <f t="shared" si="29"/>
        <v>0.65778789599999998</v>
      </c>
    </row>
    <row r="230" spans="1:31">
      <c r="A230" s="5">
        <v>228</v>
      </c>
      <c r="B230" s="5">
        <v>55</v>
      </c>
      <c r="C230" s="1" t="s">
        <v>187</v>
      </c>
      <c r="D230" t="s">
        <v>188</v>
      </c>
      <c r="E230" t="s">
        <v>189</v>
      </c>
      <c r="F230" s="5">
        <v>580</v>
      </c>
      <c r="G230" s="6">
        <v>21.9</v>
      </c>
      <c r="H230" s="5">
        <v>1508</v>
      </c>
      <c r="I230" s="1" t="s">
        <v>43</v>
      </c>
      <c r="J230" s="7">
        <v>1.3</v>
      </c>
      <c r="K230" s="24" t="s">
        <v>33</v>
      </c>
      <c r="L230" s="8">
        <v>5</v>
      </c>
      <c r="M230" s="30" t="s">
        <v>47</v>
      </c>
      <c r="N230" s="8">
        <v>4</v>
      </c>
      <c r="O230" s="1">
        <v>3.62</v>
      </c>
      <c r="P230" s="1">
        <f t="shared" si="24"/>
        <v>0.96111000000000013</v>
      </c>
      <c r="R230" s="1">
        <v>4.62</v>
      </c>
      <c r="S230" s="1">
        <f t="shared" si="25"/>
        <v>1.2266100000000002</v>
      </c>
    </row>
    <row r="231" spans="1:31">
      <c r="A231" s="5">
        <v>229</v>
      </c>
      <c r="B231" s="5">
        <v>56</v>
      </c>
      <c r="C231" s="1" t="s">
        <v>190</v>
      </c>
      <c r="D231" t="s">
        <v>191</v>
      </c>
      <c r="E231" t="s">
        <v>192</v>
      </c>
      <c r="F231" s="5">
        <v>4000</v>
      </c>
      <c r="G231" s="6">
        <v>2.92</v>
      </c>
      <c r="H231" s="5">
        <v>1500</v>
      </c>
      <c r="I231" s="1" t="s">
        <v>32</v>
      </c>
      <c r="J231" s="7">
        <v>1</v>
      </c>
      <c r="K231" s="24" t="s">
        <v>33</v>
      </c>
      <c r="L231" s="8">
        <v>3</v>
      </c>
      <c r="M231" s="24" t="s">
        <v>34</v>
      </c>
      <c r="N231" s="8">
        <v>5</v>
      </c>
      <c r="O231" s="1">
        <v>3.37</v>
      </c>
      <c r="P231" s="12">
        <f>Q231*(N231^0.5)</f>
        <v>0.46957427527495582</v>
      </c>
      <c r="Q231" s="1">
        <v>0.21</v>
      </c>
      <c r="R231" s="1">
        <v>3.51</v>
      </c>
      <c r="S231" s="12">
        <f>T231*(N231^0.5)</f>
        <v>0.44721359549995798</v>
      </c>
      <c r="T231" s="1">
        <v>0.2</v>
      </c>
    </row>
    <row r="232" spans="1:31">
      <c r="A232" s="5">
        <v>230</v>
      </c>
      <c r="B232" s="5">
        <v>56</v>
      </c>
      <c r="C232" s="1" t="s">
        <v>190</v>
      </c>
      <c r="D232" t="s">
        <v>191</v>
      </c>
      <c r="E232" t="s">
        <v>192</v>
      </c>
      <c r="F232" s="5">
        <v>4000</v>
      </c>
      <c r="G232" s="6">
        <v>2.92</v>
      </c>
      <c r="H232" s="5">
        <v>1500</v>
      </c>
      <c r="I232" s="1" t="s">
        <v>32</v>
      </c>
      <c r="J232" s="7">
        <f>12.97-10.78</f>
        <v>2.1900000000000013</v>
      </c>
      <c r="K232" s="24" t="s">
        <v>39</v>
      </c>
      <c r="L232" s="8">
        <v>3</v>
      </c>
      <c r="M232" s="24" t="s">
        <v>34</v>
      </c>
      <c r="N232" s="8">
        <v>5</v>
      </c>
      <c r="O232" s="1">
        <v>2.44</v>
      </c>
      <c r="P232" s="12">
        <f>Q232*(N232^0.5)</f>
        <v>0.26832815729997478</v>
      </c>
      <c r="Q232" s="1">
        <v>0.12</v>
      </c>
      <c r="R232" s="1">
        <v>2.65</v>
      </c>
      <c r="S232" s="12">
        <f>T232*(N232^0.5)</f>
        <v>0.31304951684997062</v>
      </c>
      <c r="T232" s="1">
        <v>0.14000000000000001</v>
      </c>
    </row>
  </sheetData>
  <sortState xmlns:xlrd2="http://schemas.microsoft.com/office/spreadsheetml/2017/richdata2" ref="A3:S166">
    <sortCondition ref="D1:D166"/>
  </sortState>
  <phoneticPr fontId="6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0"/>
  <sheetViews>
    <sheetView topLeftCell="A34" workbookViewId="0">
      <selection activeCell="B7" sqref="B7"/>
    </sheetView>
  </sheetViews>
  <sheetFormatPr baseColWidth="10" defaultColWidth="8.83203125" defaultRowHeight="15"/>
  <cols>
    <col min="2" max="2" width="133.5" customWidth="1"/>
    <col min="3" max="3" width="33" customWidth="1"/>
  </cols>
  <sheetData>
    <row r="1" spans="1:3">
      <c r="A1" t="s">
        <v>10</v>
      </c>
      <c r="B1" t="s">
        <v>193</v>
      </c>
      <c r="C1" t="s">
        <v>194</v>
      </c>
    </row>
    <row r="2" spans="1:3">
      <c r="A2">
        <v>1</v>
      </c>
      <c r="B2" t="s">
        <v>195</v>
      </c>
      <c r="C2" s="3" t="s">
        <v>196</v>
      </c>
    </row>
    <row r="3" spans="1:3">
      <c r="A3" s="4">
        <v>2</v>
      </c>
      <c r="B3" t="s">
        <v>197</v>
      </c>
      <c r="C3" s="3" t="s">
        <v>198</v>
      </c>
    </row>
    <row r="4" spans="1:3">
      <c r="A4">
        <v>3</v>
      </c>
      <c r="B4" t="s">
        <v>199</v>
      </c>
      <c r="C4" s="3" t="s">
        <v>200</v>
      </c>
    </row>
    <row r="5" spans="1:3">
      <c r="A5" s="4">
        <v>4</v>
      </c>
      <c r="B5" t="s">
        <v>201</v>
      </c>
      <c r="C5" s="3" t="s">
        <v>202</v>
      </c>
    </row>
    <row r="6" spans="1:3">
      <c r="A6" s="4">
        <v>4</v>
      </c>
      <c r="B6" t="s">
        <v>203</v>
      </c>
      <c r="C6" s="3" t="s">
        <v>204</v>
      </c>
    </row>
    <row r="7" spans="1:3">
      <c r="A7" s="4">
        <v>4</v>
      </c>
      <c r="B7" t="s">
        <v>205</v>
      </c>
      <c r="C7" s="3" t="s">
        <v>206</v>
      </c>
    </row>
    <row r="8" spans="1:3">
      <c r="A8">
        <v>5</v>
      </c>
      <c r="B8" t="s">
        <v>207</v>
      </c>
      <c r="C8" s="3" t="s">
        <v>208</v>
      </c>
    </row>
    <row r="9" spans="1:3">
      <c r="A9" s="4">
        <v>6</v>
      </c>
      <c r="B9" t="s">
        <v>209</v>
      </c>
      <c r="C9" s="3" t="s">
        <v>210</v>
      </c>
    </row>
    <row r="10" spans="1:3">
      <c r="A10">
        <v>7</v>
      </c>
      <c r="B10" t="s">
        <v>211</v>
      </c>
      <c r="C10" t="s">
        <v>212</v>
      </c>
    </row>
    <row r="11" spans="1:3">
      <c r="A11" s="4">
        <v>8</v>
      </c>
      <c r="B11" t="s">
        <v>213</v>
      </c>
      <c r="C11" t="s">
        <v>214</v>
      </c>
    </row>
    <row r="12" spans="1:3">
      <c r="A12">
        <v>9</v>
      </c>
      <c r="B12" t="s">
        <v>215</v>
      </c>
      <c r="C12" s="3" t="s">
        <v>216</v>
      </c>
    </row>
    <row r="13" spans="1:3">
      <c r="A13" s="4">
        <v>10</v>
      </c>
      <c r="B13" t="s">
        <v>217</v>
      </c>
      <c r="C13" s="3" t="s">
        <v>218</v>
      </c>
    </row>
    <row r="14" spans="1:3">
      <c r="A14">
        <v>11</v>
      </c>
      <c r="B14" t="s">
        <v>219</v>
      </c>
      <c r="C14" t="s">
        <v>220</v>
      </c>
    </row>
    <row r="15" spans="1:3">
      <c r="A15" s="4">
        <v>12</v>
      </c>
      <c r="B15" t="s">
        <v>221</v>
      </c>
    </row>
    <row r="16" spans="1:3">
      <c r="A16" s="4">
        <v>13</v>
      </c>
      <c r="B16" t="s">
        <v>222</v>
      </c>
      <c r="C16" s="3" t="s">
        <v>223</v>
      </c>
    </row>
    <row r="17" spans="1:3">
      <c r="A17">
        <v>14</v>
      </c>
      <c r="B17" t="s">
        <v>224</v>
      </c>
    </row>
    <row r="18" spans="1:3">
      <c r="A18" s="4">
        <v>15</v>
      </c>
      <c r="B18" t="s">
        <v>225</v>
      </c>
      <c r="C18" s="3" t="s">
        <v>226</v>
      </c>
    </row>
    <row r="19" spans="1:3">
      <c r="A19" s="4">
        <v>15</v>
      </c>
      <c r="B19" t="s">
        <v>227</v>
      </c>
      <c r="C19" t="s">
        <v>228</v>
      </c>
    </row>
    <row r="20" spans="1:3">
      <c r="A20" s="4">
        <v>15</v>
      </c>
      <c r="B20" t="s">
        <v>229</v>
      </c>
      <c r="C20" t="s">
        <v>230</v>
      </c>
    </row>
    <row r="21" spans="1:3">
      <c r="A21">
        <v>16</v>
      </c>
      <c r="B21" t="s">
        <v>231</v>
      </c>
      <c r="C21" t="s">
        <v>232</v>
      </c>
    </row>
    <row r="22" spans="1:3">
      <c r="A22" s="4">
        <v>17</v>
      </c>
      <c r="B22" t="s">
        <v>233</v>
      </c>
      <c r="C22" t="s">
        <v>234</v>
      </c>
    </row>
    <row r="23" spans="1:3">
      <c r="A23" s="4">
        <v>18</v>
      </c>
      <c r="B23" t="s">
        <v>235</v>
      </c>
    </row>
    <row r="24" spans="1:3">
      <c r="A24">
        <v>19</v>
      </c>
      <c r="B24" t="s">
        <v>236</v>
      </c>
    </row>
    <row r="25" spans="1:3">
      <c r="A25" s="4">
        <v>20</v>
      </c>
      <c r="B25" t="s">
        <v>237</v>
      </c>
    </row>
    <row r="26" spans="1:3">
      <c r="A26">
        <v>21</v>
      </c>
      <c r="B26" t="s">
        <v>238</v>
      </c>
    </row>
    <row r="27" spans="1:3">
      <c r="A27">
        <v>22</v>
      </c>
      <c r="B27" t="s">
        <v>239</v>
      </c>
      <c r="C27" t="s">
        <v>240</v>
      </c>
    </row>
    <row r="28" spans="1:3">
      <c r="A28" s="4">
        <v>23</v>
      </c>
      <c r="B28" t="s">
        <v>241</v>
      </c>
      <c r="C28" t="s">
        <v>242</v>
      </c>
    </row>
    <row r="29" spans="1:3">
      <c r="A29">
        <v>24</v>
      </c>
      <c r="B29" t="s">
        <v>243</v>
      </c>
      <c r="C29" t="s">
        <v>244</v>
      </c>
    </row>
    <row r="30" spans="1:3">
      <c r="A30" s="4">
        <v>25</v>
      </c>
      <c r="B30" t="s">
        <v>245</v>
      </c>
      <c r="C30" t="s">
        <v>246</v>
      </c>
    </row>
    <row r="31" spans="1:3">
      <c r="A31">
        <v>26</v>
      </c>
      <c r="B31" t="s">
        <v>247</v>
      </c>
      <c r="C31" t="s">
        <v>248</v>
      </c>
    </row>
    <row r="32" spans="1:3">
      <c r="A32" s="4">
        <v>27</v>
      </c>
      <c r="B32" t="s">
        <v>249</v>
      </c>
      <c r="C32" t="s">
        <v>250</v>
      </c>
    </row>
    <row r="33" spans="1:3">
      <c r="A33">
        <v>28</v>
      </c>
      <c r="B33" t="s">
        <v>251</v>
      </c>
      <c r="C33" t="s">
        <v>252</v>
      </c>
    </row>
    <row r="34" spans="1:3">
      <c r="A34" s="4">
        <v>29</v>
      </c>
      <c r="B34" t="s">
        <v>253</v>
      </c>
      <c r="C34" t="s">
        <v>254</v>
      </c>
    </row>
    <row r="35" spans="1:3">
      <c r="A35" s="4">
        <v>29</v>
      </c>
      <c r="B35" t="s">
        <v>255</v>
      </c>
      <c r="C35" t="s">
        <v>256</v>
      </c>
    </row>
    <row r="36" spans="1:3">
      <c r="A36">
        <v>30</v>
      </c>
      <c r="B36" t="s">
        <v>257</v>
      </c>
      <c r="C36" t="s">
        <v>258</v>
      </c>
    </row>
    <row r="37" spans="1:3">
      <c r="A37" s="4">
        <v>31</v>
      </c>
      <c r="B37" t="s">
        <v>259</v>
      </c>
      <c r="C37" s="3" t="s">
        <v>260</v>
      </c>
    </row>
    <row r="38" spans="1:3">
      <c r="A38">
        <v>32</v>
      </c>
      <c r="B38" t="s">
        <v>261</v>
      </c>
      <c r="C38" s="3" t="s">
        <v>262</v>
      </c>
    </row>
    <row r="39" spans="1:3">
      <c r="A39" s="4">
        <v>33</v>
      </c>
      <c r="B39" t="s">
        <v>263</v>
      </c>
      <c r="C39" s="3" t="s">
        <v>264</v>
      </c>
    </row>
    <row r="40" spans="1:3">
      <c r="A40">
        <v>34</v>
      </c>
      <c r="B40" t="s">
        <v>265</v>
      </c>
      <c r="C40" s="3" t="s">
        <v>266</v>
      </c>
    </row>
    <row r="41" spans="1:3">
      <c r="A41" s="4">
        <v>35</v>
      </c>
      <c r="B41" t="s">
        <v>267</v>
      </c>
      <c r="C41" s="3" t="s">
        <v>268</v>
      </c>
    </row>
    <row r="42" spans="1:3">
      <c r="A42" s="4">
        <v>36</v>
      </c>
      <c r="B42" t="s">
        <v>269</v>
      </c>
    </row>
    <row r="43" spans="1:3">
      <c r="A43">
        <v>36</v>
      </c>
      <c r="B43" t="s">
        <v>270</v>
      </c>
    </row>
    <row r="44" spans="1:3">
      <c r="A44" s="4">
        <v>37</v>
      </c>
      <c r="B44" t="s">
        <v>271</v>
      </c>
    </row>
    <row r="45" spans="1:3">
      <c r="A45">
        <v>38</v>
      </c>
      <c r="B45" t="s">
        <v>272</v>
      </c>
    </row>
    <row r="46" spans="1:3">
      <c r="A46" s="4">
        <v>39</v>
      </c>
      <c r="B46" t="s">
        <v>273</v>
      </c>
      <c r="C46" s="3" t="s">
        <v>274</v>
      </c>
    </row>
    <row r="47" spans="1:3">
      <c r="A47">
        <v>40</v>
      </c>
      <c r="B47" t="s">
        <v>275</v>
      </c>
      <c r="C47" s="3" t="s">
        <v>276</v>
      </c>
    </row>
    <row r="48" spans="1:3">
      <c r="A48" s="4">
        <v>41</v>
      </c>
      <c r="B48" t="s">
        <v>277</v>
      </c>
      <c r="C48" s="3" t="s">
        <v>278</v>
      </c>
    </row>
    <row r="49" spans="1:3">
      <c r="A49">
        <v>42</v>
      </c>
      <c r="B49" t="s">
        <v>279</v>
      </c>
      <c r="C49" s="3" t="s">
        <v>280</v>
      </c>
    </row>
    <row r="50" spans="1:3">
      <c r="A50" s="4">
        <v>43</v>
      </c>
      <c r="B50" t="s">
        <v>281</v>
      </c>
      <c r="C50" s="3" t="s">
        <v>282</v>
      </c>
    </row>
    <row r="51" spans="1:3">
      <c r="A51">
        <v>44</v>
      </c>
      <c r="B51" t="s">
        <v>283</v>
      </c>
      <c r="C51" s="3" t="s">
        <v>284</v>
      </c>
    </row>
    <row r="52" spans="1:3">
      <c r="A52" s="4">
        <v>44</v>
      </c>
      <c r="B52" t="s">
        <v>285</v>
      </c>
    </row>
    <row r="53" spans="1:3">
      <c r="A53">
        <v>45</v>
      </c>
      <c r="B53" t="s">
        <v>286</v>
      </c>
      <c r="C53" s="3" t="s">
        <v>287</v>
      </c>
    </row>
    <row r="54" spans="1:3">
      <c r="A54" s="4">
        <v>46</v>
      </c>
      <c r="B54" t="s">
        <v>288</v>
      </c>
      <c r="C54" s="3" t="s">
        <v>289</v>
      </c>
    </row>
    <row r="55" spans="1:3">
      <c r="A55">
        <v>47</v>
      </c>
      <c r="B55" t="s">
        <v>290</v>
      </c>
      <c r="C55" t="s">
        <v>291</v>
      </c>
    </row>
    <row r="56" spans="1:3">
      <c r="A56" s="4">
        <v>47</v>
      </c>
      <c r="B56" t="s">
        <v>292</v>
      </c>
      <c r="C56" t="s">
        <v>293</v>
      </c>
    </row>
    <row r="57" spans="1:3">
      <c r="A57">
        <v>47</v>
      </c>
      <c r="B57" t="s">
        <v>294</v>
      </c>
      <c r="C57" s="3" t="s">
        <v>295</v>
      </c>
    </row>
    <row r="58" spans="1:3">
      <c r="A58">
        <v>47</v>
      </c>
      <c r="B58" t="s">
        <v>296</v>
      </c>
      <c r="C58" s="3" t="s">
        <v>297</v>
      </c>
    </row>
    <row r="59" spans="1:3">
      <c r="A59" s="4">
        <v>47</v>
      </c>
      <c r="B59" t="s">
        <v>298</v>
      </c>
      <c r="C59" s="3" t="s">
        <v>299</v>
      </c>
    </row>
    <row r="60" spans="1:3">
      <c r="A60">
        <v>47</v>
      </c>
      <c r="B60" t="s">
        <v>300</v>
      </c>
      <c r="C60" s="3" t="s">
        <v>301</v>
      </c>
    </row>
    <row r="61" spans="1:3">
      <c r="A61">
        <v>48</v>
      </c>
      <c r="B61" t="s">
        <v>302</v>
      </c>
      <c r="C61" s="3" t="s">
        <v>303</v>
      </c>
    </row>
    <row r="62" spans="1:3">
      <c r="A62">
        <v>49</v>
      </c>
      <c r="B62" t="s">
        <v>304</v>
      </c>
      <c r="C62" s="3" t="s">
        <v>305</v>
      </c>
    </row>
    <row r="63" spans="1:3">
      <c r="A63">
        <v>50</v>
      </c>
      <c r="B63" t="s">
        <v>306</v>
      </c>
      <c r="C63" s="3" t="s">
        <v>307</v>
      </c>
    </row>
    <row r="64" spans="1:3">
      <c r="A64">
        <v>50</v>
      </c>
      <c r="B64" t="s">
        <v>308</v>
      </c>
      <c r="C64" t="s">
        <v>309</v>
      </c>
    </row>
    <row r="65" spans="1:3">
      <c r="A65">
        <v>51</v>
      </c>
      <c r="B65" t="s">
        <v>310</v>
      </c>
      <c r="C65" t="s">
        <v>311</v>
      </c>
    </row>
    <row r="66" spans="1:3">
      <c r="A66">
        <v>52</v>
      </c>
      <c r="B66" t="s">
        <v>312</v>
      </c>
      <c r="C66" t="s">
        <v>313</v>
      </c>
    </row>
    <row r="67" spans="1:3">
      <c r="A67">
        <v>53</v>
      </c>
      <c r="B67" t="s">
        <v>314</v>
      </c>
      <c r="C67" s="3" t="s">
        <v>315</v>
      </c>
    </row>
    <row r="68" spans="1:3">
      <c r="A68">
        <v>54</v>
      </c>
      <c r="B68" t="s">
        <v>316</v>
      </c>
      <c r="C68" t="s">
        <v>317</v>
      </c>
    </row>
    <row r="69" spans="1:3">
      <c r="A69">
        <v>55</v>
      </c>
      <c r="B69" t="s">
        <v>318</v>
      </c>
      <c r="C69" t="s">
        <v>319</v>
      </c>
    </row>
    <row r="70" spans="1:3">
      <c r="A70">
        <v>56</v>
      </c>
      <c r="B70" t="s">
        <v>320</v>
      </c>
      <c r="C70" t="s">
        <v>321</v>
      </c>
    </row>
  </sheetData>
  <autoFilter ref="A1:C70" xr:uid="{00000000-0009-0000-0000-000002000000}"/>
  <phoneticPr fontId="6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2" r:id="rId9" xr:uid="{00000000-0004-0000-0200-000008000000}"/>
    <hyperlink ref="C13" r:id="rId10" xr:uid="{00000000-0004-0000-0200-000009000000}"/>
    <hyperlink ref="C16" r:id="rId11" xr:uid="{00000000-0004-0000-0200-00000A000000}"/>
    <hyperlink ref="C18" r:id="rId12" xr:uid="{00000000-0004-0000-0200-00000B000000}"/>
    <hyperlink ref="C47" r:id="rId13" xr:uid="{00000000-0004-0000-0200-00000C000000}"/>
    <hyperlink ref="C46" r:id="rId14" xr:uid="{00000000-0004-0000-0200-00000D000000}"/>
    <hyperlink ref="C48" r:id="rId15" xr:uid="{00000000-0004-0000-0200-00000E000000}"/>
    <hyperlink ref="C41" r:id="rId16" xr:uid="{00000000-0004-0000-0200-00000F000000}"/>
    <hyperlink ref="C40" r:id="rId17" xr:uid="{00000000-0004-0000-0200-000010000000}"/>
    <hyperlink ref="C49" r:id="rId18" xr:uid="{00000000-0004-0000-0200-000011000000}"/>
    <hyperlink ref="C38" r:id="rId19" xr:uid="{00000000-0004-0000-0200-000012000000}"/>
    <hyperlink ref="C50" r:id="rId20" xr:uid="{00000000-0004-0000-0200-000013000000}"/>
    <hyperlink ref="C39" r:id="rId21" xr:uid="{00000000-0004-0000-0200-000014000000}"/>
    <hyperlink ref="C51" r:id="rId22" xr:uid="{00000000-0004-0000-0200-000015000000}"/>
    <hyperlink ref="C37" r:id="rId23" xr:uid="{00000000-0004-0000-0200-000016000000}"/>
    <hyperlink ref="C63" r:id="rId24" xr:uid="{00000000-0004-0000-0200-000017000000}"/>
    <hyperlink ref="C53" r:id="rId25" xr:uid="{00000000-0004-0000-0200-000018000000}"/>
    <hyperlink ref="C54" r:id="rId26" xr:uid="{00000000-0004-0000-0200-000019000000}"/>
    <hyperlink ref="C57" r:id="rId27" xr:uid="{00000000-0004-0000-0200-00001A000000}"/>
    <hyperlink ref="C58" r:id="rId28" xr:uid="{00000000-0004-0000-0200-00001B000000}"/>
    <hyperlink ref="C59" r:id="rId29" xr:uid="{00000000-0004-0000-0200-00001C000000}"/>
    <hyperlink ref="C60" r:id="rId30" xr:uid="{00000000-0004-0000-0200-00001D000000}"/>
    <hyperlink ref="C61" r:id="rId31" xr:uid="{00000000-0004-0000-0200-00001E000000}"/>
    <hyperlink ref="C62" r:id="rId32" xr:uid="{00000000-0004-0000-0200-00001F000000}"/>
    <hyperlink ref="C67" r:id="rId33" tooltip="https://doi.org/10.1111/1365-2435.13902" xr:uid="{00000000-0004-0000-0200-00002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A10" sqref="A10"/>
    </sheetView>
  </sheetViews>
  <sheetFormatPr baseColWidth="10" defaultColWidth="8.83203125" defaultRowHeight="15"/>
  <sheetData>
    <row r="1" spans="1:6">
      <c r="A1" t="s">
        <v>322</v>
      </c>
    </row>
    <row r="2" spans="1:6">
      <c r="A2" t="s">
        <v>323</v>
      </c>
    </row>
    <row r="4" spans="1:6" ht="16">
      <c r="A4" t="s">
        <v>324</v>
      </c>
      <c r="F4" s="2"/>
    </row>
    <row r="5" spans="1:6">
      <c r="A5" t="s">
        <v>325</v>
      </c>
    </row>
    <row r="6" spans="1:6">
      <c r="A6" s="1" t="s">
        <v>326</v>
      </c>
    </row>
    <row r="7" spans="1:6">
      <c r="A7" s="1" t="s">
        <v>327</v>
      </c>
    </row>
    <row r="8" spans="1:6">
      <c r="A8" t="s">
        <v>328</v>
      </c>
    </row>
    <row r="9" spans="1:6">
      <c r="A9" t="s">
        <v>329</v>
      </c>
    </row>
    <row r="10" spans="1:6">
      <c r="A10" t="s">
        <v>330</v>
      </c>
    </row>
    <row r="11" spans="1:6">
      <c r="A11" s="1"/>
    </row>
    <row r="12" spans="1:6">
      <c r="A12" t="s">
        <v>331</v>
      </c>
    </row>
    <row r="13" spans="1:6">
      <c r="A13" t="s">
        <v>332</v>
      </c>
    </row>
    <row r="14" spans="1:6">
      <c r="A14" t="s">
        <v>333</v>
      </c>
    </row>
    <row r="16" spans="1:6">
      <c r="A16" t="s">
        <v>334</v>
      </c>
    </row>
    <row r="17" spans="1:1">
      <c r="A17" t="s">
        <v>335</v>
      </c>
    </row>
    <row r="18" spans="1:1">
      <c r="A18" t="s">
        <v>336</v>
      </c>
    </row>
    <row r="19" spans="1:1">
      <c r="A19" t="s">
        <v>337</v>
      </c>
    </row>
    <row r="20" spans="1:1">
      <c r="A20" t="s">
        <v>338</v>
      </c>
    </row>
    <row r="21" spans="1:1">
      <c r="A21" t="s">
        <v>339</v>
      </c>
    </row>
  </sheetData>
  <phoneticPr fontId="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F U y P U 6 g U A u m l A A A A 9 g A A A B I A H A B D b 2 5 m a W c v U G F j a 2 F n Z S 5 4 b W w g o h g A K K A U A A A A A A A A A A A A A A A A A A A A A A A A A A A A h Y + x D o I w G I R 3 E 9 + B d K c t d Y L 8 l I F V j I m J c W 2 g k U Z o D S 2 W + G o O P p K v I E R R N 8 e 7 + 5 K 7 e 9 z u k A 1 t E 1 x k Z 5 X R K Y o w R Y F 1 Q l e i M V q m S B u U 8 e U C t q I 8 i a M M R l r b Z L B V i m r n z g k h 3 n v s V 9 h 0 R 8 I o j c i h W O / K W r Y C f W D 1 H w 6 V n m p L i T j s X 2 s 4 w 3 G M G W W Y A p k 9 K J T + 5 m z c O 6 U / J u R 9 4 / p O 8 m s d 5 h s g s w T y v s C f U E s D B B Q A A g A I A B V M j 1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V T I 9 T K I p H u A 4 A A A A R A A A A E w A c A E Z v c m 1 1 b G F z L 1 N l Y 3 R p b 2 4 x L m 0 g o h g A K K A U A A A A A A A A A A A A A A A A A A A A A A A A A A A A K 0 5 N L s n M z 1 M I h t C G 1 g B Q S w E C L Q A U A A I A C A A V T I 9 T q B Q C 6 a U A A A D 2 A A A A E g A A A A A A A A A A A A A A A A A A A A A A Q 2 9 u Z m l n L 1 B h Y 2 t h Z 2 U u e G 1 s U E s B A i 0 A F A A C A A g A F U y P U 1 N y O C y b A A A A 4 Q A A A B M A A A A A A A A A A A A A A A A A 8 Q A A A F t D b 2 5 0 Z W 5 0 X 1 R 5 c G V z X S 5 4 b W x Q S w E C L Q A U A A I A C A A V T I 9 T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P o R q r l r B J s s e O m z + r x v U A A A A A A g A A A A A A E G Y A A A A B A A A g A A A A K V A 0 r v x k I S n E z T n i a r c O k W V t 3 X L H L R X q w f J 5 Q P u I L Q Y A A A A A D o A A A A A C A A A g A A A A G 7 1 e 1 F G m 6 0 t d l u r / C p R t b y u r W Q 7 f 6 J Z L g i T Q 9 v + 1 0 a x Q A A A A / r C k I f D J W 8 u i S C O K Q 8 N F u g E O p a 2 9 / P e 0 I U s 1 1 8 y R U o B i Z N 9 r P 5 u T Q V g b C O j 6 v e F O 8 6 Q + g 2 1 4 a 4 h 0 K n w 7 S q H 4 Z y A e n Z V F k V U F j S 4 v k i H p Y H x A A A A A Y x z k d j j w t O O u J 0 2 N v X h 5 r d D W i X k 4 n A h w p e l 1 7 z z P t o u c z T m c i o 8 f 8 Q 0 1 7 u / p L 6 w Q c v G / g R C 7 b k 5 U h m I U N 5 B 9 8 Q = = < / D a t a M a s h u p > 
</file>

<file path=customXml/itemProps1.xml><?xml version="1.0" encoding="utf-8"?>
<ds:datastoreItem xmlns:ds="http://schemas.openxmlformats.org/officeDocument/2006/customXml" ds:itemID="{190BA470-8364-4D5A-9614-2950E6DA2C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Data</vt:lpstr>
      <vt:lpstr>DataSources</vt:lpstr>
      <vt:lpstr>Abbreviation</vt:lpstr>
      <vt:lpstr>Abbreviation!OLE_LINK20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chenzw</dc:creator>
  <cp:lastModifiedBy>Microsoft Office User</cp:lastModifiedBy>
  <dcterms:created xsi:type="dcterms:W3CDTF">2015-06-07T02:19:00Z</dcterms:created>
  <dcterms:modified xsi:type="dcterms:W3CDTF">2023-05-11T02:09:50Z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8DCF7F093AF948EBB40F3ACFD67BB4F8_12</vt:lpwstr>
  </property>
  <property fmtid="{D5CDD505-2E9C-101B-9397-08002B2CF9AE}" pid="3" name="KSOProductBuildVer">
    <vt:lpwstr>2052-5.4.0.7910</vt:lpwstr>
  </property>
</Properties>
</file>