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/>
  <mc:AlternateContent xmlns:mc="http://schemas.openxmlformats.org/markup-compatibility/2006">
    <mc:Choice Requires="x15">
      <x15ac:absPath xmlns:x15ac="http://schemas.microsoft.com/office/spreadsheetml/2010/11/ac" url="/Users/zhangyanfei/Desktop/CH玄武岩部分熔融/0实验结果/ms/GRL/4th/0528submit/pangea/"/>
    </mc:Choice>
  </mc:AlternateContent>
  <xr:revisionPtr revIDLastSave="0" documentId="13_ncr:1_{026789A4-0CB5-634C-B5FF-99739CCA559E}" xr6:coauthVersionLast="47" xr6:coauthVersionMax="47" xr10:uidLastSave="{00000000-0000-0000-0000-000000000000}"/>
  <bookViews>
    <workbookView xWindow="0" yWindow="760" windowWidth="30240" windowHeight="17340" tabRatio="500" xr2:uid="{00000000-000D-0000-FFFF-FFFF00000000}"/>
  </bookViews>
  <sheets>
    <sheet name="Table S4_Cpx" sheetId="6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34" i="6" l="1"/>
  <c r="AO31" i="6"/>
  <c r="AO33" i="6" s="1"/>
  <c r="H34" i="6"/>
  <c r="H31" i="6"/>
  <c r="H33" i="6" s="1"/>
  <c r="BG34" i="6"/>
  <c r="BG31" i="6"/>
  <c r="BG33" i="6" s="1"/>
  <c r="AO32" i="6" l="1"/>
  <c r="H32" i="6"/>
  <c r="BG32" i="6"/>
  <c r="AM34" i="6" l="1"/>
  <c r="AM31" i="6"/>
  <c r="AM33" i="6" s="1"/>
  <c r="AK34" i="6"/>
  <c r="AK31" i="6"/>
  <c r="AK33" i="6" s="1"/>
  <c r="AI34" i="6"/>
  <c r="AI31" i="6"/>
  <c r="AI33" i="6" s="1"/>
  <c r="B34" i="6"/>
  <c r="B31" i="6"/>
  <c r="B32" i="6" s="1"/>
  <c r="D34" i="6"/>
  <c r="D31" i="6"/>
  <c r="D33" i="6" s="1"/>
  <c r="F34" i="6"/>
  <c r="F31" i="6"/>
  <c r="F33" i="6" s="1"/>
  <c r="BO34" i="6"/>
  <c r="BM34" i="6"/>
  <c r="BK34" i="6"/>
  <c r="BI34" i="6"/>
  <c r="BE34" i="6"/>
  <c r="BC34" i="6"/>
  <c r="BA34" i="6"/>
  <c r="AY34" i="6"/>
  <c r="AW34" i="6"/>
  <c r="AU34" i="6"/>
  <c r="AS34" i="6"/>
  <c r="AQ34" i="6"/>
  <c r="AG34" i="6"/>
  <c r="AE34" i="6"/>
  <c r="AD34" i="6"/>
  <c r="AB34" i="6"/>
  <c r="Z34" i="6"/>
  <c r="X34" i="6"/>
  <c r="V34" i="6"/>
  <c r="T34" i="6"/>
  <c r="R34" i="6"/>
  <c r="P34" i="6"/>
  <c r="N34" i="6"/>
  <c r="L34" i="6"/>
  <c r="J34" i="6"/>
  <c r="BK31" i="6"/>
  <c r="BK33" i="6" s="1"/>
  <c r="J31" i="6"/>
  <c r="J32" i="6" s="1"/>
  <c r="BO31" i="6"/>
  <c r="BO32" i="6" s="1"/>
  <c r="BM31" i="6"/>
  <c r="BM33" i="6" s="1"/>
  <c r="BI31" i="6"/>
  <c r="BI33" i="6" s="1"/>
  <c r="BE31" i="6"/>
  <c r="BE32" i="6" s="1"/>
  <c r="BC31" i="6"/>
  <c r="BC33" i="6" s="1"/>
  <c r="BA31" i="6"/>
  <c r="BA32" i="6" s="1"/>
  <c r="AY31" i="6"/>
  <c r="AY32" i="6" s="1"/>
  <c r="AW31" i="6"/>
  <c r="AW32" i="6" s="1"/>
  <c r="AU31" i="6"/>
  <c r="AU33" i="6" s="1"/>
  <c r="AU32" i="6"/>
  <c r="AS31" i="6"/>
  <c r="AS32" i="6" s="1"/>
  <c r="AQ31" i="6"/>
  <c r="AQ33" i="6" s="1"/>
  <c r="AG31" i="6"/>
  <c r="AG33" i="6" s="1"/>
  <c r="AE31" i="6"/>
  <c r="AE32" i="6" s="1"/>
  <c r="AD31" i="6"/>
  <c r="AD32" i="6" s="1"/>
  <c r="AB31" i="6"/>
  <c r="AB32" i="6" s="1"/>
  <c r="Z31" i="6"/>
  <c r="Z32" i="6" s="1"/>
  <c r="X31" i="6"/>
  <c r="X33" i="6" s="1"/>
  <c r="V31" i="6"/>
  <c r="V32" i="6" s="1"/>
  <c r="T31" i="6"/>
  <c r="T33" i="6" s="1"/>
  <c r="R31" i="6"/>
  <c r="R33" i="6" s="1"/>
  <c r="P31" i="6"/>
  <c r="P32" i="6" s="1"/>
  <c r="N31" i="6"/>
  <c r="N32" i="6" s="1"/>
  <c r="L31" i="6"/>
  <c r="L32" i="6" s="1"/>
  <c r="J33" i="6"/>
  <c r="BA33" i="6" l="1"/>
  <c r="R32" i="6"/>
  <c r="AG32" i="6"/>
  <c r="X32" i="6"/>
  <c r="AQ32" i="6"/>
  <c r="BC32" i="6"/>
  <c r="BE33" i="6"/>
  <c r="P33" i="6"/>
  <c r="AE33" i="6"/>
  <c r="AM32" i="6"/>
  <c r="AK32" i="6"/>
  <c r="AI32" i="6"/>
  <c r="B33" i="6"/>
  <c r="D32" i="6"/>
  <c r="F32" i="6"/>
  <c r="AW33" i="6"/>
  <c r="L33" i="6"/>
  <c r="N33" i="6"/>
  <c r="V33" i="6"/>
  <c r="AB33" i="6"/>
  <c r="T32" i="6"/>
  <c r="Z33" i="6"/>
  <c r="AY33" i="6"/>
  <c r="BI32" i="6"/>
  <c r="AD33" i="6"/>
  <c r="AS33" i="6"/>
  <c r="BO33" i="6"/>
  <c r="BM32" i="6"/>
  <c r="BK32" i="6"/>
</calcChain>
</file>

<file path=xl/sharedStrings.xml><?xml version="1.0" encoding="utf-8"?>
<sst xmlns="http://schemas.openxmlformats.org/spreadsheetml/2006/main" count="101" uniqueCount="68">
  <si>
    <t>MgO</t>
  </si>
  <si>
    <t>MnO</t>
  </si>
  <si>
    <t>CaO</t>
  </si>
  <si>
    <t>FeO</t>
  </si>
  <si>
    <t>Total</t>
  </si>
  <si>
    <t>Si</t>
  </si>
  <si>
    <t>Na</t>
  </si>
  <si>
    <t>Al</t>
  </si>
  <si>
    <t>Mg</t>
  </si>
  <si>
    <t>K</t>
  </si>
  <si>
    <t>Mn</t>
  </si>
  <si>
    <t>Ca</t>
  </si>
  <si>
    <t>Ti</t>
  </si>
  <si>
    <t>P</t>
  </si>
  <si>
    <t>±</t>
    <phoneticPr fontId="1" type="noConversion"/>
  </si>
  <si>
    <t>Run no.</t>
    <phoneticPr fontId="1" type="noConversion"/>
  </si>
  <si>
    <t>P/GPa</t>
    <phoneticPr fontId="1" type="noConversion"/>
  </si>
  <si>
    <t>n:</t>
    <phoneticPr fontId="1" type="noConversion"/>
  </si>
  <si>
    <r>
      <t>T/</t>
    </r>
    <r>
      <rPr>
        <i/>
        <vertAlign val="superscript"/>
        <sz val="12"/>
        <color theme="1"/>
        <rFont val="Times New Roman"/>
        <family val="1"/>
      </rPr>
      <t>o</t>
    </r>
    <r>
      <rPr>
        <i/>
        <sz val="12"/>
        <color theme="1"/>
        <rFont val="Times New Roman"/>
        <family val="1"/>
      </rPr>
      <t>C</t>
    </r>
    <phoneticPr fontId="1" type="noConversion"/>
  </si>
  <si>
    <r>
      <t>SiO</t>
    </r>
    <r>
      <rPr>
        <vertAlign val="subscript"/>
        <sz val="12"/>
        <color theme="1"/>
        <rFont val="Times New Roman"/>
        <family val="1"/>
      </rPr>
      <t>2</t>
    </r>
    <phoneticPr fontId="1" type="noConversion"/>
  </si>
  <si>
    <r>
      <t>TiO</t>
    </r>
    <r>
      <rPr>
        <vertAlign val="subscript"/>
        <sz val="12"/>
        <color theme="1"/>
        <rFont val="Times New Roman"/>
        <family val="1"/>
      </rPr>
      <t>2</t>
    </r>
    <phoneticPr fontId="1" type="noConversion"/>
  </si>
  <si>
    <r>
      <t>Al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</t>
    </r>
    <r>
      <rPr>
        <vertAlign val="subscript"/>
        <sz val="12"/>
        <color theme="1"/>
        <rFont val="Times New Roman"/>
        <family val="1"/>
      </rPr>
      <t>3</t>
    </r>
    <phoneticPr fontId="1" type="noConversion"/>
  </si>
  <si>
    <r>
      <t>Na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</t>
    </r>
    <phoneticPr fontId="1" type="noConversion"/>
  </si>
  <si>
    <r>
      <t>K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</t>
    </r>
    <phoneticPr fontId="1" type="noConversion"/>
  </si>
  <si>
    <r>
      <t>P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</t>
    </r>
    <r>
      <rPr>
        <vertAlign val="subscript"/>
        <sz val="12"/>
        <color theme="1"/>
        <rFont val="Times New Roman"/>
        <family val="1"/>
      </rPr>
      <t>5</t>
    </r>
    <phoneticPr fontId="1" type="noConversion"/>
  </si>
  <si>
    <t>Cation (O=6)</t>
    <phoneticPr fontId="1" type="noConversion"/>
  </si>
  <si>
    <t>Starting material: BCC1</t>
    <phoneticPr fontId="1" type="noConversion"/>
  </si>
  <si>
    <t>Starting material: BCC2</t>
    <phoneticPr fontId="1" type="noConversion"/>
  </si>
  <si>
    <r>
      <t>Fe</t>
    </r>
    <r>
      <rPr>
        <vertAlign val="superscript"/>
        <sz val="12"/>
        <color theme="1"/>
        <rFont val="Times New Roman"/>
        <family val="1"/>
      </rPr>
      <t>tot</t>
    </r>
    <phoneticPr fontId="1" type="noConversion"/>
  </si>
  <si>
    <r>
      <t>Fe</t>
    </r>
    <r>
      <rPr>
        <vertAlign val="superscript"/>
        <sz val="12"/>
        <color theme="1"/>
        <rFont val="Times New Roman"/>
        <family val="1"/>
      </rPr>
      <t>3+</t>
    </r>
    <phoneticPr fontId="1" type="noConversion"/>
  </si>
  <si>
    <r>
      <t>Fe</t>
    </r>
    <r>
      <rPr>
        <vertAlign val="superscript"/>
        <sz val="12"/>
        <color theme="1"/>
        <rFont val="Times New Roman"/>
        <family val="1"/>
      </rPr>
      <t>2+</t>
    </r>
    <phoneticPr fontId="1" type="noConversion"/>
  </si>
  <si>
    <r>
      <t>Fe</t>
    </r>
    <r>
      <rPr>
        <vertAlign val="superscript"/>
        <sz val="12"/>
        <color theme="1"/>
        <rFont val="Times New Roman"/>
        <family val="1"/>
      </rPr>
      <t>3+</t>
    </r>
    <r>
      <rPr>
        <sz val="12"/>
        <color theme="1"/>
        <rFont val="Times New Roman"/>
        <family val="1"/>
      </rPr>
      <t>/Fe</t>
    </r>
    <r>
      <rPr>
        <vertAlign val="superscript"/>
        <sz val="12"/>
        <color theme="1"/>
        <rFont val="Times New Roman"/>
        <family val="1"/>
      </rPr>
      <t>tot</t>
    </r>
    <phoneticPr fontId="1" type="noConversion"/>
  </si>
  <si>
    <t>Mg#</t>
    <phoneticPr fontId="1" type="noConversion"/>
  </si>
  <si>
    <t>#3A3</t>
    <phoneticPr fontId="1" type="noConversion"/>
  </si>
  <si>
    <t>#3A2</t>
    <phoneticPr fontId="1" type="noConversion"/>
  </si>
  <si>
    <t>#3A1</t>
    <phoneticPr fontId="1" type="noConversion"/>
  </si>
  <si>
    <t>#5A4</t>
    <phoneticPr fontId="1" type="noConversion"/>
  </si>
  <si>
    <t>#5A2</t>
    <phoneticPr fontId="1" type="noConversion"/>
  </si>
  <si>
    <t>#5A1</t>
    <phoneticPr fontId="1" type="noConversion"/>
  </si>
  <si>
    <t>#5A3</t>
    <phoneticPr fontId="1" type="noConversion"/>
  </si>
  <si>
    <t>#10A4</t>
    <phoneticPr fontId="1" type="noConversion"/>
  </si>
  <si>
    <t>#10A2</t>
    <phoneticPr fontId="1" type="noConversion"/>
  </si>
  <si>
    <t>#10A3</t>
    <phoneticPr fontId="1" type="noConversion"/>
  </si>
  <si>
    <t>#10A1</t>
    <phoneticPr fontId="1" type="noConversion"/>
  </si>
  <si>
    <t>#13A2</t>
    <phoneticPr fontId="1" type="noConversion"/>
  </si>
  <si>
    <t>#13A1</t>
    <phoneticPr fontId="1" type="noConversion"/>
  </si>
  <si>
    <t>#15A3</t>
    <phoneticPr fontId="1" type="noConversion"/>
  </si>
  <si>
    <t>#15A2</t>
    <phoneticPr fontId="1" type="noConversion"/>
  </si>
  <si>
    <t>#15A1</t>
    <phoneticPr fontId="1" type="noConversion"/>
  </si>
  <si>
    <t>#3B3</t>
    <phoneticPr fontId="1" type="noConversion"/>
  </si>
  <si>
    <t>#3B2</t>
    <phoneticPr fontId="1" type="noConversion"/>
  </si>
  <si>
    <t>#3B1</t>
    <phoneticPr fontId="1" type="noConversion"/>
  </si>
  <si>
    <t>#5B4</t>
    <phoneticPr fontId="1" type="noConversion"/>
  </si>
  <si>
    <t>#5B2</t>
    <phoneticPr fontId="1" type="noConversion"/>
  </si>
  <si>
    <t>#5B1</t>
    <phoneticPr fontId="1" type="noConversion"/>
  </si>
  <si>
    <t>#5B3</t>
    <phoneticPr fontId="1" type="noConversion"/>
  </si>
  <si>
    <t>#10B4</t>
    <phoneticPr fontId="1" type="noConversion"/>
  </si>
  <si>
    <t>#10B3</t>
    <phoneticPr fontId="1" type="noConversion"/>
  </si>
  <si>
    <t>#10B2</t>
    <phoneticPr fontId="1" type="noConversion"/>
  </si>
  <si>
    <t>#10B1</t>
    <phoneticPr fontId="1" type="noConversion"/>
  </si>
  <si>
    <t>#15B5</t>
    <phoneticPr fontId="1" type="noConversion"/>
  </si>
  <si>
    <t>#15B4</t>
    <phoneticPr fontId="1" type="noConversion"/>
  </si>
  <si>
    <t>#15B3</t>
    <phoneticPr fontId="1" type="noConversion"/>
  </si>
  <si>
    <t>#15B2</t>
    <phoneticPr fontId="1" type="noConversion"/>
  </si>
  <si>
    <t>#15B1</t>
    <phoneticPr fontId="1" type="noConversion"/>
  </si>
  <si>
    <t>#5A5</t>
    <phoneticPr fontId="1" type="noConversion"/>
  </si>
  <si>
    <t>#5B5</t>
    <phoneticPr fontId="1" type="noConversion"/>
  </si>
  <si>
    <t>Table S4. Compositions of experimental clinopyroxene.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</si>
</sst>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10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i/>
      <sz val="12"/>
      <color theme="1"/>
      <name val="Times New Roman"/>
      <family val="1"/>
    </font>
    <font>
      <i/>
      <vertAlign val="superscript"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ck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7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0">
    <xf numFmtId="0" fontId="0" fillId="0" borderId="0" xfId="0"/>
    <xf numFmtId="176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3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177" fontId="2" fillId="0" borderId="0" xfId="0" applyNumberFormat="1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176" fontId="2" fillId="0" borderId="5" xfId="0" applyNumberFormat="1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177" fontId="2" fillId="0" borderId="5" xfId="0" applyNumberFormat="1" applyFont="1" applyBorder="1" applyAlignment="1">
      <alignment horizontal="left"/>
    </xf>
    <xf numFmtId="177" fontId="2" fillId="0" borderId="7" xfId="0" applyNumberFormat="1" applyFont="1" applyBorder="1" applyAlignment="1">
      <alignment horizontal="left"/>
    </xf>
    <xf numFmtId="177" fontId="2" fillId="0" borderId="2" xfId="0" applyNumberFormat="1" applyFont="1" applyBorder="1" applyAlignment="1">
      <alignment horizontal="left"/>
    </xf>
    <xf numFmtId="177" fontId="2" fillId="0" borderId="6" xfId="0" applyNumberFormat="1" applyFont="1" applyBorder="1" applyAlignment="1">
      <alignment horizontal="left"/>
    </xf>
    <xf numFmtId="177" fontId="2" fillId="0" borderId="1" xfId="0" applyNumberFormat="1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177" fontId="0" fillId="0" borderId="2" xfId="0" applyNumberFormat="1" applyBorder="1"/>
    <xf numFmtId="177" fontId="0" fillId="0" borderId="7" xfId="0" applyNumberFormat="1" applyBorder="1"/>
    <xf numFmtId="177" fontId="0" fillId="0" borderId="0" xfId="0" applyNumberFormat="1"/>
    <xf numFmtId="177" fontId="0" fillId="0" borderId="5" xfId="0" applyNumberFormat="1" applyBorder="1"/>
    <xf numFmtId="177" fontId="0" fillId="0" borderId="1" xfId="0" applyNumberFormat="1" applyBorder="1" applyAlignment="1">
      <alignment horizontal="left"/>
    </xf>
    <xf numFmtId="177" fontId="0" fillId="0" borderId="6" xfId="0" applyNumberFormat="1" applyBorder="1" applyAlignment="1">
      <alignment horizontal="left"/>
    </xf>
    <xf numFmtId="177" fontId="0" fillId="0" borderId="0" xfId="0" applyNumberFormat="1" applyAlignment="1">
      <alignment horizontal="left"/>
    </xf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P41"/>
  <sheetViews>
    <sheetView tabSelected="1" zoomScale="113" zoomScaleNormal="110" zoomScalePageLayoutView="150" workbookViewId="0">
      <selection activeCell="E21" sqref="E21"/>
    </sheetView>
  </sheetViews>
  <sheetFormatPr baseColWidth="10" defaultRowHeight="16" x14ac:dyDescent="0.2"/>
  <cols>
    <col min="1" max="1" width="14.1640625" customWidth="1"/>
    <col min="2" max="68" width="8.83203125" customWidth="1"/>
  </cols>
  <sheetData>
    <row r="1" spans="1:68" s="2" customFormat="1" ht="17" thickBot="1" x14ac:dyDescent="0.25">
      <c r="A1" s="3" t="s">
        <v>67</v>
      </c>
      <c r="B1" s="3"/>
      <c r="C1" s="3"/>
      <c r="D1" s="3"/>
      <c r="E1" s="3"/>
      <c r="F1" s="3"/>
      <c r="G1" s="3"/>
      <c r="H1" s="3"/>
      <c r="I1" s="3"/>
    </row>
    <row r="2" spans="1:68" s="2" customFormat="1" ht="17" thickTop="1" x14ac:dyDescent="0.2">
      <c r="A2" s="13"/>
      <c r="B2" s="7" t="s">
        <v>26</v>
      </c>
      <c r="C2" s="7"/>
      <c r="D2" s="7"/>
      <c r="E2" s="7"/>
      <c r="F2" s="7"/>
      <c r="G2" s="7"/>
      <c r="H2" s="7"/>
      <c r="I2" s="7"/>
      <c r="J2" s="7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9"/>
      <c r="AI2" s="7" t="s">
        <v>27</v>
      </c>
      <c r="AJ2" s="4"/>
      <c r="AK2" s="4"/>
      <c r="AL2" s="4"/>
      <c r="AM2" s="4"/>
      <c r="AN2" s="4"/>
      <c r="AO2" s="4"/>
      <c r="AP2" s="4"/>
      <c r="AQ2" s="7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</row>
    <row r="3" spans="1:68" s="2" customFormat="1" x14ac:dyDescent="0.2">
      <c r="A3" s="20" t="s">
        <v>15</v>
      </c>
      <c r="B3" s="21" t="s">
        <v>33</v>
      </c>
      <c r="C3" s="21"/>
      <c r="D3" s="21" t="s">
        <v>34</v>
      </c>
      <c r="E3" s="21"/>
      <c r="F3" s="21" t="s">
        <v>35</v>
      </c>
      <c r="G3" s="21"/>
      <c r="H3" s="21" t="s">
        <v>65</v>
      </c>
      <c r="I3" s="21"/>
      <c r="J3" s="21" t="s">
        <v>36</v>
      </c>
      <c r="K3" s="21"/>
      <c r="L3" s="21" t="s">
        <v>37</v>
      </c>
      <c r="M3" s="21"/>
      <c r="N3" s="21" t="s">
        <v>38</v>
      </c>
      <c r="O3" s="21"/>
      <c r="P3" s="21" t="s">
        <v>39</v>
      </c>
      <c r="Q3" s="21"/>
      <c r="R3" s="21" t="s">
        <v>40</v>
      </c>
      <c r="S3" s="21"/>
      <c r="T3" s="21" t="s">
        <v>41</v>
      </c>
      <c r="U3" s="21"/>
      <c r="V3" s="21" t="s">
        <v>42</v>
      </c>
      <c r="W3" s="21"/>
      <c r="X3" s="21" t="s">
        <v>43</v>
      </c>
      <c r="Y3" s="21"/>
      <c r="Z3" s="21" t="s">
        <v>44</v>
      </c>
      <c r="AA3" s="21"/>
      <c r="AB3" s="21" t="s">
        <v>45</v>
      </c>
      <c r="AC3" s="21"/>
      <c r="AD3" s="21" t="s">
        <v>46</v>
      </c>
      <c r="AE3" s="21" t="s">
        <v>47</v>
      </c>
      <c r="AF3" s="21"/>
      <c r="AG3" s="21" t="s">
        <v>48</v>
      </c>
      <c r="AH3" s="22"/>
      <c r="AI3" s="21" t="s">
        <v>49</v>
      </c>
      <c r="AJ3" s="21"/>
      <c r="AK3" s="21" t="s">
        <v>50</v>
      </c>
      <c r="AL3" s="21"/>
      <c r="AM3" s="21" t="s">
        <v>51</v>
      </c>
      <c r="AN3" s="21"/>
      <c r="AO3" s="21" t="s">
        <v>66</v>
      </c>
      <c r="AP3" s="21"/>
      <c r="AQ3" s="21" t="s">
        <v>52</v>
      </c>
      <c r="AR3" s="21"/>
      <c r="AS3" s="21" t="s">
        <v>53</v>
      </c>
      <c r="AT3" s="21"/>
      <c r="AU3" s="21" t="s">
        <v>54</v>
      </c>
      <c r="AV3" s="21"/>
      <c r="AW3" s="21" t="s">
        <v>55</v>
      </c>
      <c r="AX3" s="21"/>
      <c r="AY3" s="21" t="s">
        <v>56</v>
      </c>
      <c r="AZ3" s="21"/>
      <c r="BA3" s="21" t="s">
        <v>57</v>
      </c>
      <c r="BB3" s="21"/>
      <c r="BC3" s="21" t="s">
        <v>58</v>
      </c>
      <c r="BD3" s="21"/>
      <c r="BE3" s="21" t="s">
        <v>59</v>
      </c>
      <c r="BF3" s="21"/>
      <c r="BG3" s="21" t="s">
        <v>60</v>
      </c>
      <c r="BH3" s="21"/>
      <c r="BI3" s="21" t="s">
        <v>61</v>
      </c>
      <c r="BJ3" s="21"/>
      <c r="BK3" s="21" t="s">
        <v>62</v>
      </c>
      <c r="BL3" s="21"/>
      <c r="BM3" s="21" t="s">
        <v>63</v>
      </c>
      <c r="BN3" s="21"/>
      <c r="BO3" s="21" t="s">
        <v>64</v>
      </c>
      <c r="BP3" s="21"/>
    </row>
    <row r="4" spans="1:68" s="2" customFormat="1" x14ac:dyDescent="0.2">
      <c r="A4" s="14" t="s">
        <v>16</v>
      </c>
      <c r="B4" s="2">
        <v>3</v>
      </c>
      <c r="D4" s="2">
        <v>3</v>
      </c>
      <c r="F4" s="2">
        <v>3</v>
      </c>
      <c r="G4" s="5"/>
      <c r="H4" s="5">
        <v>5</v>
      </c>
      <c r="I4" s="5"/>
      <c r="J4" s="2">
        <v>5</v>
      </c>
      <c r="L4" s="2">
        <v>5</v>
      </c>
      <c r="N4" s="2">
        <v>5</v>
      </c>
      <c r="P4" s="2">
        <v>5</v>
      </c>
      <c r="R4" s="2">
        <v>10</v>
      </c>
      <c r="T4" s="2">
        <v>10</v>
      </c>
      <c r="V4" s="2">
        <v>10</v>
      </c>
      <c r="X4" s="2">
        <v>10</v>
      </c>
      <c r="Z4" s="2">
        <v>13</v>
      </c>
      <c r="AB4" s="2">
        <v>13</v>
      </c>
      <c r="AD4" s="2">
        <v>15</v>
      </c>
      <c r="AE4" s="2">
        <v>15</v>
      </c>
      <c r="AG4" s="2">
        <v>15</v>
      </c>
      <c r="AH4" s="10"/>
      <c r="AI4" s="2">
        <v>3</v>
      </c>
      <c r="AK4" s="2">
        <v>3</v>
      </c>
      <c r="AM4" s="2">
        <v>3</v>
      </c>
      <c r="AO4" s="2">
        <v>5</v>
      </c>
      <c r="AQ4" s="2">
        <v>5</v>
      </c>
      <c r="AS4" s="2">
        <v>5</v>
      </c>
      <c r="AU4" s="2">
        <v>5</v>
      </c>
      <c r="AW4" s="2">
        <v>5</v>
      </c>
      <c r="AY4" s="2">
        <v>10</v>
      </c>
      <c r="BA4" s="2">
        <v>10</v>
      </c>
      <c r="BC4" s="2">
        <v>10</v>
      </c>
      <c r="BE4" s="2">
        <v>10</v>
      </c>
      <c r="BG4" s="2">
        <v>15</v>
      </c>
      <c r="BI4" s="2">
        <v>15</v>
      </c>
      <c r="BK4" s="2">
        <v>15</v>
      </c>
      <c r="BM4" s="2">
        <v>15</v>
      </c>
      <c r="BO4" s="2">
        <v>15</v>
      </c>
    </row>
    <row r="5" spans="1:68" s="2" customFormat="1" ht="18" x14ac:dyDescent="0.2">
      <c r="A5" s="14" t="s">
        <v>18</v>
      </c>
      <c r="B5" s="2">
        <v>700</v>
      </c>
      <c r="D5" s="2">
        <v>800</v>
      </c>
      <c r="F5" s="2">
        <v>900</v>
      </c>
      <c r="G5" s="5"/>
      <c r="H5" s="5">
        <v>700</v>
      </c>
      <c r="I5" s="5"/>
      <c r="J5" s="2">
        <v>800</v>
      </c>
      <c r="L5" s="2">
        <v>900</v>
      </c>
      <c r="N5" s="2">
        <v>1000</v>
      </c>
      <c r="P5" s="2">
        <v>1100</v>
      </c>
      <c r="R5" s="2">
        <v>1000</v>
      </c>
      <c r="T5" s="2">
        <v>1100</v>
      </c>
      <c r="V5" s="2">
        <v>1200</v>
      </c>
      <c r="X5" s="2">
        <v>1300</v>
      </c>
      <c r="Z5" s="2">
        <v>1100</v>
      </c>
      <c r="AB5" s="2">
        <v>1300</v>
      </c>
      <c r="AD5" s="2">
        <v>1100</v>
      </c>
      <c r="AE5" s="2">
        <v>1200</v>
      </c>
      <c r="AG5" s="2">
        <v>1300</v>
      </c>
      <c r="AH5" s="10"/>
      <c r="AI5" s="2">
        <v>700</v>
      </c>
      <c r="AK5" s="2">
        <v>800</v>
      </c>
      <c r="AM5" s="2">
        <v>900</v>
      </c>
      <c r="AO5" s="2">
        <v>700</v>
      </c>
      <c r="AQ5" s="2">
        <v>800</v>
      </c>
      <c r="AS5" s="2">
        <v>900</v>
      </c>
      <c r="AU5" s="2">
        <v>1000</v>
      </c>
      <c r="AW5" s="2">
        <v>1100</v>
      </c>
      <c r="AY5" s="2">
        <v>900</v>
      </c>
      <c r="BA5" s="2">
        <v>1000</v>
      </c>
      <c r="BC5" s="2">
        <v>1100</v>
      </c>
      <c r="BE5" s="2">
        <v>1300</v>
      </c>
      <c r="BG5" s="2">
        <v>900</v>
      </c>
      <c r="BI5" s="2">
        <v>1000</v>
      </c>
      <c r="BK5" s="2">
        <v>1100</v>
      </c>
      <c r="BM5" s="2">
        <v>1200</v>
      </c>
      <c r="BO5" s="2">
        <v>1300</v>
      </c>
    </row>
    <row r="6" spans="1:68" s="5" customFormat="1" ht="17" thickBot="1" x14ac:dyDescent="0.25">
      <c r="A6" s="11" t="s">
        <v>17</v>
      </c>
      <c r="B6" s="6">
        <v>7</v>
      </c>
      <c r="C6" s="6" t="s">
        <v>14</v>
      </c>
      <c r="D6" s="6">
        <v>7</v>
      </c>
      <c r="E6" s="6" t="s">
        <v>14</v>
      </c>
      <c r="F6" s="6">
        <v>6</v>
      </c>
      <c r="G6" s="6" t="s">
        <v>14</v>
      </c>
      <c r="H6" s="6">
        <v>6</v>
      </c>
      <c r="I6" s="6" t="s">
        <v>14</v>
      </c>
      <c r="J6" s="6">
        <v>7</v>
      </c>
      <c r="K6" s="6" t="s">
        <v>14</v>
      </c>
      <c r="L6" s="6">
        <v>8</v>
      </c>
      <c r="M6" s="6" t="s">
        <v>14</v>
      </c>
      <c r="N6" s="6">
        <v>5</v>
      </c>
      <c r="O6" s="6" t="s">
        <v>14</v>
      </c>
      <c r="P6" s="6">
        <v>7</v>
      </c>
      <c r="Q6" s="6" t="s">
        <v>14</v>
      </c>
      <c r="R6" s="6">
        <v>7</v>
      </c>
      <c r="S6" s="6" t="s">
        <v>14</v>
      </c>
      <c r="T6" s="6">
        <v>7</v>
      </c>
      <c r="U6" s="6" t="s">
        <v>14</v>
      </c>
      <c r="V6" s="6">
        <v>7</v>
      </c>
      <c r="W6" s="6" t="s">
        <v>14</v>
      </c>
      <c r="X6" s="6">
        <v>7</v>
      </c>
      <c r="Y6" s="6" t="s">
        <v>14</v>
      </c>
      <c r="Z6" s="6">
        <v>8</v>
      </c>
      <c r="AA6" s="6" t="s">
        <v>14</v>
      </c>
      <c r="AB6" s="6">
        <v>12</v>
      </c>
      <c r="AC6" s="6" t="s">
        <v>14</v>
      </c>
      <c r="AD6" s="6">
        <v>1</v>
      </c>
      <c r="AE6" s="6">
        <v>4</v>
      </c>
      <c r="AF6" s="6" t="s">
        <v>14</v>
      </c>
      <c r="AG6" s="6">
        <v>8</v>
      </c>
      <c r="AH6" s="11" t="s">
        <v>14</v>
      </c>
      <c r="AI6" s="6">
        <v>6</v>
      </c>
      <c r="AJ6" s="6" t="s">
        <v>14</v>
      </c>
      <c r="AK6" s="6">
        <v>7</v>
      </c>
      <c r="AL6" s="6" t="s">
        <v>14</v>
      </c>
      <c r="AM6" s="6">
        <v>7</v>
      </c>
      <c r="AN6" s="6" t="s">
        <v>14</v>
      </c>
      <c r="AO6" s="6">
        <v>5</v>
      </c>
      <c r="AP6" s="6" t="s">
        <v>14</v>
      </c>
      <c r="AQ6" s="6">
        <v>7</v>
      </c>
      <c r="AR6" s="6" t="s">
        <v>14</v>
      </c>
      <c r="AS6" s="6">
        <v>7</v>
      </c>
      <c r="AT6" s="6" t="s">
        <v>14</v>
      </c>
      <c r="AU6" s="6">
        <v>5</v>
      </c>
      <c r="AV6" s="6" t="s">
        <v>14</v>
      </c>
      <c r="AW6" s="6">
        <v>8</v>
      </c>
      <c r="AX6" s="6" t="s">
        <v>14</v>
      </c>
      <c r="AY6" s="6">
        <v>8</v>
      </c>
      <c r="AZ6" s="6" t="s">
        <v>14</v>
      </c>
      <c r="BA6" s="6">
        <v>7</v>
      </c>
      <c r="BB6" s="6" t="s">
        <v>14</v>
      </c>
      <c r="BC6" s="6">
        <v>9</v>
      </c>
      <c r="BD6" s="6" t="s">
        <v>14</v>
      </c>
      <c r="BE6" s="6">
        <v>5</v>
      </c>
      <c r="BF6" s="6" t="s">
        <v>14</v>
      </c>
      <c r="BG6" s="6">
        <v>7</v>
      </c>
      <c r="BH6" s="6" t="s">
        <v>14</v>
      </c>
      <c r="BI6" s="6">
        <v>7</v>
      </c>
      <c r="BJ6" s="6" t="s">
        <v>14</v>
      </c>
      <c r="BK6" s="6">
        <v>6</v>
      </c>
      <c r="BL6" s="6" t="s">
        <v>14</v>
      </c>
      <c r="BM6" s="6">
        <v>5</v>
      </c>
      <c r="BN6" s="6" t="s">
        <v>14</v>
      </c>
      <c r="BO6" s="6">
        <v>4</v>
      </c>
      <c r="BP6" s="6" t="s">
        <v>14</v>
      </c>
    </row>
    <row r="7" spans="1:68" s="2" customFormat="1" ht="19" thickTop="1" x14ac:dyDescent="0.25">
      <c r="A7" s="12" t="s">
        <v>19</v>
      </c>
      <c r="B7" s="1">
        <v>49.867000000000004</v>
      </c>
      <c r="C7" s="1">
        <v>0.40590454542909438</v>
      </c>
      <c r="D7" s="1">
        <v>53.380857142857145</v>
      </c>
      <c r="E7" s="1">
        <v>1.2575370972740347</v>
      </c>
      <c r="F7" s="1">
        <v>54.614166666666669</v>
      </c>
      <c r="G7" s="1">
        <v>0.16750862332694644</v>
      </c>
      <c r="H7" s="1">
        <v>54.809142857142852</v>
      </c>
      <c r="I7" s="1">
        <v>0.91354762618383645</v>
      </c>
      <c r="J7" s="1">
        <v>53.926000000000002</v>
      </c>
      <c r="K7" s="1">
        <v>0.62704616168898453</v>
      </c>
      <c r="L7" s="1">
        <v>55.805571428571433</v>
      </c>
      <c r="M7" s="1">
        <v>0.26718257917058313</v>
      </c>
      <c r="N7" s="1">
        <v>54.778199999999991</v>
      </c>
      <c r="O7" s="1">
        <v>0.87558743709580344</v>
      </c>
      <c r="P7" s="1">
        <v>55.942285714285717</v>
      </c>
      <c r="Q7" s="1">
        <v>0.35306847344215625</v>
      </c>
      <c r="R7" s="1">
        <v>55.813999999999993</v>
      </c>
      <c r="S7" s="1">
        <v>0.54723090799649332</v>
      </c>
      <c r="T7" s="1">
        <v>55.093666666666671</v>
      </c>
      <c r="U7" s="1">
        <v>0.46903150806268246</v>
      </c>
      <c r="V7" s="1">
        <v>55.699666666666666</v>
      </c>
      <c r="W7" s="1">
        <v>0.44004835592870345</v>
      </c>
      <c r="X7" s="1">
        <v>55.000571428571433</v>
      </c>
      <c r="Y7" s="1">
        <v>0.53386912712570267</v>
      </c>
      <c r="Z7" s="1">
        <v>55.497124999999997</v>
      </c>
      <c r="AA7" s="1">
        <v>0.92623099676862586</v>
      </c>
      <c r="AB7" s="1">
        <v>55.783181818181816</v>
      </c>
      <c r="AC7" s="1">
        <v>1.0409497252886484</v>
      </c>
      <c r="AD7" s="1">
        <v>57.927</v>
      </c>
      <c r="AE7" s="1">
        <v>55.608500000000006</v>
      </c>
      <c r="AF7" s="1">
        <v>0.47367209121923104</v>
      </c>
      <c r="AG7" s="1">
        <v>56.135666666666658</v>
      </c>
      <c r="AH7" s="12">
        <v>0.28475291433490768</v>
      </c>
      <c r="AI7" s="1">
        <v>48.657599999999995</v>
      </c>
      <c r="AJ7" s="1">
        <v>0.31320638563094444</v>
      </c>
      <c r="AK7" s="1">
        <v>52.697499999999998</v>
      </c>
      <c r="AL7" s="1">
        <v>0.87564576170960828</v>
      </c>
      <c r="AM7" s="1">
        <v>54.709428571428582</v>
      </c>
      <c r="AN7" s="1">
        <v>1.2980108801154022</v>
      </c>
      <c r="AO7" s="1">
        <v>54.77</v>
      </c>
      <c r="AP7" s="1">
        <v>0.97788813266139962</v>
      </c>
      <c r="AQ7" s="1">
        <v>52.670999999999999</v>
      </c>
      <c r="AR7" s="1">
        <v>0.16684963290340146</v>
      </c>
      <c r="AS7" s="1">
        <v>55.643285714285717</v>
      </c>
      <c r="AT7" s="1">
        <v>0.67360495296060841</v>
      </c>
      <c r="AU7" s="1">
        <v>55.208600000000004</v>
      </c>
      <c r="AV7" s="1">
        <v>0.54268502835438481</v>
      </c>
      <c r="AW7" s="1">
        <v>55.993625000000002</v>
      </c>
      <c r="AX7" s="1">
        <v>0.33795300616357987</v>
      </c>
      <c r="AY7" s="1">
        <v>56.655857142857144</v>
      </c>
      <c r="AZ7" s="1">
        <v>0.80157406369707018</v>
      </c>
      <c r="BA7" s="1">
        <v>54.68</v>
      </c>
      <c r="BB7" s="1">
        <v>0.30664311503765962</v>
      </c>
      <c r="BC7" s="1">
        <v>54.927777777777777</v>
      </c>
      <c r="BD7" s="1">
        <v>0.37231222792399571</v>
      </c>
      <c r="BE7" s="1">
        <v>55.3904</v>
      </c>
      <c r="BF7" s="1">
        <v>0.14883628589829842</v>
      </c>
      <c r="BG7" s="1">
        <v>56.400599999999997</v>
      </c>
      <c r="BH7" s="1">
        <v>0.32034768611619535</v>
      </c>
      <c r="BI7" s="1">
        <v>55.832000000000001</v>
      </c>
      <c r="BJ7" s="1">
        <v>0.31525492330281851</v>
      </c>
      <c r="BK7" s="1">
        <v>56.428104575163403</v>
      </c>
      <c r="BL7" s="1">
        <v>0.21212548696991315</v>
      </c>
      <c r="BM7" s="1">
        <v>56.389374999999994</v>
      </c>
      <c r="BN7" s="1">
        <v>0.50514686973196066</v>
      </c>
      <c r="BO7" s="1">
        <v>56.631901840490805</v>
      </c>
      <c r="BP7" s="1">
        <v>0.37032755771073894</v>
      </c>
    </row>
    <row r="8" spans="1:68" s="2" customFormat="1" ht="18" x14ac:dyDescent="0.25">
      <c r="A8" s="12" t="s">
        <v>20</v>
      </c>
      <c r="B8" s="1">
        <v>3.4405000000000001</v>
      </c>
      <c r="C8" s="1">
        <v>1.5893272948011679</v>
      </c>
      <c r="D8" s="1">
        <v>1.3054285714285714</v>
      </c>
      <c r="E8" s="1">
        <v>0.7954536633973377</v>
      </c>
      <c r="F8" s="1">
        <v>0.47783333333333333</v>
      </c>
      <c r="G8" s="1">
        <v>5.4946691337047687E-2</v>
      </c>
      <c r="H8" s="1">
        <v>1.6467142857142858</v>
      </c>
      <c r="I8" s="1">
        <v>0.80687947662331716</v>
      </c>
      <c r="J8" s="1">
        <v>0.25</v>
      </c>
      <c r="K8" s="1">
        <v>0.17335384494021336</v>
      </c>
      <c r="L8" s="1">
        <v>0.31</v>
      </c>
      <c r="M8" s="1">
        <v>0.15870997808221493</v>
      </c>
      <c r="N8" s="1">
        <v>0.34699999999999998</v>
      </c>
      <c r="O8" s="1">
        <v>3.3075670817082459E-2</v>
      </c>
      <c r="P8" s="1">
        <v>0.38614285714285712</v>
      </c>
      <c r="Q8" s="1">
        <v>5.9953383251200462E-2</v>
      </c>
      <c r="R8" s="1">
        <v>0.33</v>
      </c>
      <c r="S8" s="1">
        <v>0.13378589860918333</v>
      </c>
      <c r="T8" s="1">
        <v>0.43566666666666665</v>
      </c>
      <c r="U8" s="1">
        <v>6.0979960278402495E-2</v>
      </c>
      <c r="V8" s="1">
        <v>0.6143333333333334</v>
      </c>
      <c r="W8" s="1">
        <v>0.34830956856732426</v>
      </c>
      <c r="X8" s="1">
        <v>0.57771428571428574</v>
      </c>
      <c r="Y8" s="1">
        <v>5.8745733670537287E-2</v>
      </c>
      <c r="Z8" s="1">
        <v>0.63712499999999994</v>
      </c>
      <c r="AA8" s="1">
        <v>0.14091082064554164</v>
      </c>
      <c r="AB8" s="1">
        <v>0.75354545454545452</v>
      </c>
      <c r="AC8" s="1">
        <v>7.3525955387893333E-2</v>
      </c>
      <c r="AD8" s="1">
        <v>0.502</v>
      </c>
      <c r="AE8" s="1">
        <v>0.7922499999999999</v>
      </c>
      <c r="AF8" s="1">
        <v>0.26000997577016177</v>
      </c>
      <c r="AG8" s="1">
        <v>0.72000000000000008</v>
      </c>
      <c r="AH8" s="12">
        <v>7.2677369242426043E-2</v>
      </c>
      <c r="AI8" s="1">
        <v>0.69900000000000007</v>
      </c>
      <c r="AJ8" s="1">
        <v>0.33702878215369086</v>
      </c>
      <c r="AK8" s="1">
        <v>1.8497499999999998</v>
      </c>
      <c r="AL8" s="1">
        <v>1.0475067720544819</v>
      </c>
      <c r="AM8" s="1">
        <v>0.5804285714285714</v>
      </c>
      <c r="AN8" s="1">
        <v>0.25216596413748577</v>
      </c>
      <c r="AO8" s="1">
        <v>1.6415999999999999</v>
      </c>
      <c r="AP8" s="1">
        <v>1.0858330626758423</v>
      </c>
      <c r="AQ8" s="1">
        <v>0.63500000000000001</v>
      </c>
      <c r="AR8" s="1">
        <v>0.42174561052843179</v>
      </c>
      <c r="AS8" s="1">
        <v>0.32685714285714285</v>
      </c>
      <c r="AT8" s="1">
        <v>0.15057739212912477</v>
      </c>
      <c r="AU8" s="1">
        <v>0.36160000000000003</v>
      </c>
      <c r="AV8" s="1">
        <v>6.3399053620696783E-2</v>
      </c>
      <c r="AW8" s="1">
        <v>0.39074999999999993</v>
      </c>
      <c r="AX8" s="1">
        <v>6.5672958666410472E-2</v>
      </c>
      <c r="AY8" s="1">
        <v>0.30828571428571427</v>
      </c>
      <c r="AZ8" s="1">
        <v>0.24207065927458593</v>
      </c>
      <c r="BA8" s="1">
        <v>0.18571428571428569</v>
      </c>
      <c r="BB8" s="1">
        <v>6.1290209625342075E-2</v>
      </c>
      <c r="BC8" s="1">
        <v>0.19055555555555556</v>
      </c>
      <c r="BD8" s="1">
        <v>3.987511368457803E-2</v>
      </c>
      <c r="BE8" s="1">
        <v>0.20299999999999999</v>
      </c>
      <c r="BF8" s="1">
        <v>2.6351470547201168E-2</v>
      </c>
      <c r="BG8" s="1">
        <v>0.45220000000000005</v>
      </c>
      <c r="BH8" s="1">
        <v>6.8394151796772842E-2</v>
      </c>
      <c r="BI8" s="1">
        <v>0.1525</v>
      </c>
      <c r="BJ8" s="1">
        <v>3.5827131246212444E-2</v>
      </c>
      <c r="BK8" s="1">
        <v>0.22549019607843138</v>
      </c>
      <c r="BL8" s="1">
        <v>6.6755773782747219E-2</v>
      </c>
      <c r="BM8" s="1">
        <v>0.15312499999999998</v>
      </c>
      <c r="BN8" s="1">
        <v>1.7652195330893065E-2</v>
      </c>
      <c r="BO8" s="1">
        <v>0.125</v>
      </c>
      <c r="BP8" s="1">
        <v>1.1734031702701339E-2</v>
      </c>
    </row>
    <row r="9" spans="1:68" s="2" customFormat="1" ht="18" x14ac:dyDescent="0.25">
      <c r="A9" s="12" t="s">
        <v>21</v>
      </c>
      <c r="B9" s="1">
        <v>9.9092500000000001</v>
      </c>
      <c r="C9" s="1">
        <v>0.37311752505075396</v>
      </c>
      <c r="D9" s="1">
        <v>10.556142857142857</v>
      </c>
      <c r="E9" s="1">
        <v>0.99385762541313549</v>
      </c>
      <c r="F9" s="1">
        <v>9.8191666666666659</v>
      </c>
      <c r="G9" s="1">
        <v>0.90635100203447005</v>
      </c>
      <c r="H9" s="1">
        <v>11.877285714285714</v>
      </c>
      <c r="I9" s="1">
        <v>0.9738817344282934</v>
      </c>
      <c r="J9" s="1">
        <v>8.4670000000000005</v>
      </c>
      <c r="K9" s="1">
        <v>1.4409233922114817</v>
      </c>
      <c r="L9" s="1">
        <v>10.384428571428572</v>
      </c>
      <c r="M9" s="1">
        <v>1.3715582230381833</v>
      </c>
      <c r="N9" s="1">
        <v>11.517000000000001</v>
      </c>
      <c r="O9" s="1">
        <v>0.29343823881696141</v>
      </c>
      <c r="P9" s="1">
        <v>12.538</v>
      </c>
      <c r="Q9" s="1">
        <v>0.25503949274012966</v>
      </c>
      <c r="R9" s="1">
        <v>12.341166666666666</v>
      </c>
      <c r="S9" s="1">
        <v>0.22771796640191203</v>
      </c>
      <c r="T9" s="1">
        <v>12.293333333333331</v>
      </c>
      <c r="U9" s="1">
        <v>0.59047062209355983</v>
      </c>
      <c r="V9" s="1">
        <v>11.629333333333333</v>
      </c>
      <c r="W9" s="1">
        <v>0.80877987665921103</v>
      </c>
      <c r="X9" s="1">
        <v>10.836857142857143</v>
      </c>
      <c r="Y9" s="1">
        <v>0.80562352578988317</v>
      </c>
      <c r="Z9" s="1">
        <v>13.094750000000001</v>
      </c>
      <c r="AA9" s="1">
        <v>0.52495470042661752</v>
      </c>
      <c r="AB9" s="1">
        <v>12.675272727272727</v>
      </c>
      <c r="AC9" s="1">
        <v>0.97553641103558919</v>
      </c>
      <c r="AD9" s="1">
        <v>17.033000000000001</v>
      </c>
      <c r="AE9" s="1">
        <v>14.9625</v>
      </c>
      <c r="AF9" s="1">
        <v>0.82518740295765558</v>
      </c>
      <c r="AG9" s="1">
        <v>14.235666666666667</v>
      </c>
      <c r="AH9" s="12">
        <v>0.28134123211660417</v>
      </c>
      <c r="AI9" s="1">
        <v>12.169400000000001</v>
      </c>
      <c r="AJ9" s="1">
        <v>0.99416147581768632</v>
      </c>
      <c r="AK9" s="1">
        <v>9.6372499999999999</v>
      </c>
      <c r="AL9" s="1">
        <v>0.5745776166019696</v>
      </c>
      <c r="AM9" s="1">
        <v>8.4708571428571435</v>
      </c>
      <c r="AN9" s="1">
        <v>0.99889316296609609</v>
      </c>
      <c r="AO9" s="1">
        <v>8.8460000000000001</v>
      </c>
      <c r="AP9" s="1">
        <v>0.42974085214231178</v>
      </c>
      <c r="AQ9" s="1">
        <v>11.023999999999999</v>
      </c>
      <c r="AR9" s="1">
        <v>0.51543364267381675</v>
      </c>
      <c r="AS9" s="1">
        <v>10.189428571428573</v>
      </c>
      <c r="AT9" s="1">
        <v>1.0476734574615161</v>
      </c>
      <c r="AU9" s="1">
        <v>10.228399999999999</v>
      </c>
      <c r="AV9" s="1">
        <v>0.57123816399116789</v>
      </c>
      <c r="AW9" s="1">
        <v>9.8245000000000005</v>
      </c>
      <c r="AX9" s="1">
        <v>0.17988746482175991</v>
      </c>
      <c r="AY9" s="1">
        <v>10.042</v>
      </c>
      <c r="AZ9" s="1">
        <v>0.60755387768140701</v>
      </c>
      <c r="BA9" s="1">
        <v>9.05457142857143</v>
      </c>
      <c r="BB9" s="1">
        <v>0.19659738200760696</v>
      </c>
      <c r="BC9" s="1">
        <v>9.7082222222222221</v>
      </c>
      <c r="BD9" s="1">
        <v>0.2087495989498622</v>
      </c>
      <c r="BE9" s="1">
        <v>10.979999999999999</v>
      </c>
      <c r="BF9" s="1">
        <v>0.24089167690063501</v>
      </c>
      <c r="BG9" s="1">
        <v>9.3108000000000004</v>
      </c>
      <c r="BH9" s="1">
        <v>1.2155549185454335</v>
      </c>
      <c r="BI9" s="1">
        <v>14.664499999999999</v>
      </c>
      <c r="BJ9" s="1">
        <v>0.43934676888914687</v>
      </c>
      <c r="BK9" s="1">
        <v>14.310130718954246</v>
      </c>
      <c r="BL9" s="1">
        <v>0.29816866964112015</v>
      </c>
      <c r="BM9" s="1">
        <v>14.064791666666666</v>
      </c>
      <c r="BN9" s="1">
        <v>0.39321871776404554</v>
      </c>
      <c r="BO9" s="1">
        <v>15.231339468302657</v>
      </c>
      <c r="BP9" s="1">
        <v>0.64976433227748021</v>
      </c>
    </row>
    <row r="10" spans="1:68" s="2" customFormat="1" x14ac:dyDescent="0.2">
      <c r="A10" s="12" t="s">
        <v>3</v>
      </c>
      <c r="B10" s="1">
        <v>11.54575</v>
      </c>
      <c r="C10" s="1">
        <v>0.65803699554052408</v>
      </c>
      <c r="D10" s="1">
        <v>8.2981428571428584</v>
      </c>
      <c r="E10" s="1">
        <v>1.683345854334789</v>
      </c>
      <c r="F10" s="1">
        <v>6.9093333333333335</v>
      </c>
      <c r="G10" s="1">
        <v>0.51519791234911727</v>
      </c>
      <c r="H10" s="1">
        <v>7.1525714285714281</v>
      </c>
      <c r="I10" s="1">
        <v>0.47976388750624194</v>
      </c>
      <c r="J10" s="1">
        <v>7.048</v>
      </c>
      <c r="K10" s="1">
        <v>0.7377562078506843</v>
      </c>
      <c r="L10" s="1">
        <v>7.0285714285714294</v>
      </c>
      <c r="M10" s="1">
        <v>0.33621798079853638</v>
      </c>
      <c r="N10" s="1">
        <v>6.4978000000000007</v>
      </c>
      <c r="O10" s="1">
        <v>0.17199697671761557</v>
      </c>
      <c r="P10" s="1">
        <v>6.5617142857142863</v>
      </c>
      <c r="Q10" s="1">
        <v>0.2269617427080195</v>
      </c>
      <c r="R10" s="1">
        <v>7.0549999999999997</v>
      </c>
      <c r="S10" s="1">
        <v>0.49362333818408555</v>
      </c>
      <c r="T10" s="1">
        <v>7.1308333333333342</v>
      </c>
      <c r="U10" s="1">
        <v>0.55640615161548634</v>
      </c>
      <c r="V10" s="1">
        <v>7.4325000000000001</v>
      </c>
      <c r="W10" s="1">
        <v>0.48766270789006066</v>
      </c>
      <c r="X10" s="1">
        <v>7.963857142857143</v>
      </c>
      <c r="Y10" s="1">
        <v>0.41462941408010123</v>
      </c>
      <c r="Z10" s="1">
        <v>7.4408750000000001</v>
      </c>
      <c r="AA10" s="1">
        <v>0.58450950323754336</v>
      </c>
      <c r="AB10" s="1">
        <v>6.6254545454545459</v>
      </c>
      <c r="AC10" s="1">
        <v>0.57555291418321686</v>
      </c>
      <c r="AD10" s="1">
        <v>6.4180000000000001</v>
      </c>
      <c r="AE10" s="1">
        <v>6.7282500000000001</v>
      </c>
      <c r="AF10" s="1">
        <v>0.45299910319999542</v>
      </c>
      <c r="AG10" s="1">
        <v>6.6093333333333328</v>
      </c>
      <c r="AH10" s="12">
        <v>6.4043388070553833E-2</v>
      </c>
      <c r="AI10" s="1">
        <v>13.589000000000002</v>
      </c>
      <c r="AJ10" s="1">
        <v>0.31045579395463074</v>
      </c>
      <c r="AK10" s="1">
        <v>7.7779999999999996</v>
      </c>
      <c r="AL10" s="1">
        <v>0.55031831697663858</v>
      </c>
      <c r="AM10" s="1">
        <v>6.9225714285714286</v>
      </c>
      <c r="AN10" s="1">
        <v>1.1538479544726936</v>
      </c>
      <c r="AO10" s="1">
        <v>7.4718</v>
      </c>
      <c r="AP10" s="1">
        <v>0.88122696281945267</v>
      </c>
      <c r="AQ10" s="1">
        <v>7.2919999999999998</v>
      </c>
      <c r="AR10" s="1">
        <v>0.33500889540428624</v>
      </c>
      <c r="AS10" s="1">
        <v>4.9375714285714292</v>
      </c>
      <c r="AT10" s="1">
        <v>0.28671731082467056</v>
      </c>
      <c r="AU10" s="1">
        <v>4.7196000000000007</v>
      </c>
      <c r="AV10" s="1">
        <v>0.24314407251668704</v>
      </c>
      <c r="AW10" s="1">
        <v>5.6132499999999999</v>
      </c>
      <c r="AX10" s="1">
        <v>0.31676874451245951</v>
      </c>
      <c r="AY10" s="1">
        <v>7.0784285714285717</v>
      </c>
      <c r="AZ10" s="1">
        <v>0.79988800236441859</v>
      </c>
      <c r="BA10" s="1">
        <v>7.6304285714285713</v>
      </c>
      <c r="BB10" s="1">
        <v>0.45654693300997684</v>
      </c>
      <c r="BC10" s="1">
        <v>7.7140000000000004</v>
      </c>
      <c r="BD10" s="1">
        <v>0.69121085382424663</v>
      </c>
      <c r="BE10" s="1">
        <v>9.968</v>
      </c>
      <c r="BF10" s="1">
        <v>0.46906843850338076</v>
      </c>
      <c r="BG10" s="1">
        <v>8.6706000000000003</v>
      </c>
      <c r="BH10" s="1">
        <v>0.26479395763498825</v>
      </c>
      <c r="BI10" s="1">
        <v>8.5668333333333333</v>
      </c>
      <c r="BJ10" s="1">
        <v>5.2514812725130922E-2</v>
      </c>
      <c r="BK10" s="1">
        <v>9.2374183006535961</v>
      </c>
      <c r="BL10" s="1">
        <v>9.3789510192889947E-2</v>
      </c>
      <c r="BM10" s="1">
        <v>9.8645833333333339</v>
      </c>
      <c r="BN10" s="1">
        <v>0.31790942106203801</v>
      </c>
      <c r="BO10" s="1">
        <v>8.470858895705522</v>
      </c>
      <c r="BP10" s="1">
        <v>0.34336678639612184</v>
      </c>
    </row>
    <row r="11" spans="1:68" s="2" customFormat="1" x14ac:dyDescent="0.2">
      <c r="A11" s="12" t="s">
        <v>1</v>
      </c>
      <c r="B11" s="1">
        <v>0.22950000000000001</v>
      </c>
      <c r="C11" s="1">
        <v>2.3329166294576476E-2</v>
      </c>
      <c r="D11" s="1">
        <v>0.13799999999999998</v>
      </c>
      <c r="E11" s="1">
        <v>4.189101506119354E-2</v>
      </c>
      <c r="F11" s="1">
        <v>0.11099999999999999</v>
      </c>
      <c r="G11" s="1">
        <v>2.2803508501982837E-2</v>
      </c>
      <c r="H11" s="1">
        <v>7.1142857142857147E-2</v>
      </c>
      <c r="I11" s="1">
        <v>1.997447350587081E-2</v>
      </c>
      <c r="J11" s="1">
        <v>0.115</v>
      </c>
      <c r="K11" s="1">
        <v>1.6131404843417088E-2</v>
      </c>
      <c r="L11" s="1">
        <v>4.8571428571428564E-2</v>
      </c>
      <c r="M11" s="1">
        <v>1.2081356863923431E-2</v>
      </c>
      <c r="N11" s="1">
        <v>6.2799999999999995E-2</v>
      </c>
      <c r="O11" s="1">
        <v>1.1303096920755814E-2</v>
      </c>
      <c r="P11" s="1">
        <v>6.6142857142857142E-2</v>
      </c>
      <c r="Q11" s="1">
        <v>2.1669125972409761E-2</v>
      </c>
      <c r="R11" s="1">
        <v>2.1000000000000001E-2</v>
      </c>
      <c r="S11" s="1">
        <v>8.2462112512353188E-3</v>
      </c>
      <c r="T11" s="1">
        <v>5.1166666666666666E-2</v>
      </c>
      <c r="U11" s="1">
        <v>2.0995369859937114E-2</v>
      </c>
      <c r="V11" s="1">
        <v>6.3666666666666663E-2</v>
      </c>
      <c r="W11" s="1">
        <v>2.0685475312133605E-2</v>
      </c>
      <c r="X11" s="1">
        <v>7.685714285714286E-2</v>
      </c>
      <c r="Y11" s="1">
        <v>1.8043032461539314E-2</v>
      </c>
      <c r="Z11" s="1">
        <v>3.6250000000000004E-2</v>
      </c>
      <c r="AA11" s="1">
        <v>1.0997158723961382E-2</v>
      </c>
      <c r="AB11" s="1">
        <v>5.036363636363636E-2</v>
      </c>
      <c r="AC11" s="1">
        <v>9.7633147060610312E-3</v>
      </c>
      <c r="AD11" s="1">
        <v>1.9E-2</v>
      </c>
      <c r="AE11" s="1">
        <v>2.9749999999999999E-2</v>
      </c>
      <c r="AF11" s="1">
        <v>4.9686517285879471E-3</v>
      </c>
      <c r="AG11" s="1">
        <v>1.833333333333333E-2</v>
      </c>
      <c r="AH11" s="12">
        <v>2.8674417556808756E-3</v>
      </c>
      <c r="AI11" s="1">
        <v>0.19419999999999998</v>
      </c>
      <c r="AJ11" s="1">
        <v>1.1443775600735978E-2</v>
      </c>
      <c r="AK11" s="1">
        <v>0.14812500000000001</v>
      </c>
      <c r="AL11" s="1">
        <v>2.0355819192555302E-2</v>
      </c>
      <c r="AM11" s="1">
        <v>0.11157142857142857</v>
      </c>
      <c r="AN11" s="1">
        <v>1.4617573991184539E-2</v>
      </c>
      <c r="AO11" s="1">
        <v>8.3400000000000002E-2</v>
      </c>
      <c r="AP11" s="1">
        <v>2.7074711448139228E-2</v>
      </c>
      <c r="AQ11" s="1">
        <v>0.156</v>
      </c>
      <c r="AR11" s="1">
        <v>2.0346989949375831E-2</v>
      </c>
      <c r="AS11" s="1">
        <v>7.2142857142857147E-2</v>
      </c>
      <c r="AT11" s="1">
        <v>1.6522094051201097E-2</v>
      </c>
      <c r="AU11" s="1">
        <v>5.4999999999999993E-2</v>
      </c>
      <c r="AV11" s="1">
        <v>7.8740078740118704E-3</v>
      </c>
      <c r="AW11" s="1">
        <v>6.25E-2</v>
      </c>
      <c r="AX11" s="1">
        <v>2.0205197351176766E-2</v>
      </c>
      <c r="AY11" s="1">
        <v>4.3428571428571427E-2</v>
      </c>
      <c r="AZ11" s="1">
        <v>2.7973748626969854E-2</v>
      </c>
      <c r="BA11" s="1">
        <v>2.2142857142857141E-2</v>
      </c>
      <c r="BB11" s="1">
        <v>7.3178562713518292E-3</v>
      </c>
      <c r="BC11" s="1">
        <v>4.0222222222222229E-2</v>
      </c>
      <c r="BD11" s="1">
        <v>2.4822828998850487E-2</v>
      </c>
      <c r="BE11" s="1">
        <v>5.3800000000000001E-2</v>
      </c>
      <c r="BF11" s="1">
        <v>1.4851262572589565E-2</v>
      </c>
      <c r="BG11" s="1">
        <v>1.5599999999999999E-2</v>
      </c>
      <c r="BH11" s="1">
        <v>1.4759403781996071E-2</v>
      </c>
      <c r="BI11" s="1">
        <v>1.6166666666666666E-2</v>
      </c>
      <c r="BJ11" s="1">
        <v>8.2141476869010688E-3</v>
      </c>
      <c r="BK11" s="1">
        <v>2.0784313725490194E-2</v>
      </c>
      <c r="BL11" s="1">
        <v>9.4106322848148752E-3</v>
      </c>
      <c r="BM11" s="1">
        <v>3.0625000000000003E-2</v>
      </c>
      <c r="BN11" s="1">
        <v>9.243376006633058E-3</v>
      </c>
      <c r="BO11" s="1">
        <v>2.7862985685071579E-2</v>
      </c>
      <c r="BP11" s="1">
        <v>9.7564081505439239E-3</v>
      </c>
    </row>
    <row r="12" spans="1:68" s="2" customFormat="1" x14ac:dyDescent="0.2">
      <c r="A12" s="12" t="s">
        <v>2</v>
      </c>
      <c r="B12" s="1">
        <v>13.408750000000001</v>
      </c>
      <c r="C12" s="1">
        <v>0.90947852503508819</v>
      </c>
      <c r="D12" s="1">
        <v>14.111999999999998</v>
      </c>
      <c r="E12" s="1">
        <v>0.72895071359944674</v>
      </c>
      <c r="F12" s="1">
        <v>15.566166666666668</v>
      </c>
      <c r="G12" s="1">
        <v>0.5765898070166996</v>
      </c>
      <c r="H12" s="1">
        <v>12.514428571428571</v>
      </c>
      <c r="I12" s="1">
        <v>0.87995305997257689</v>
      </c>
      <c r="J12" s="1">
        <v>13.657999999999999</v>
      </c>
      <c r="K12" s="1">
        <v>0.86829884768372734</v>
      </c>
      <c r="L12" s="1">
        <v>13.322000000000001</v>
      </c>
      <c r="M12" s="1">
        <v>0.88945938636904609</v>
      </c>
      <c r="N12" s="1">
        <v>11.788600000000001</v>
      </c>
      <c r="O12" s="1">
        <v>0.41109249567463518</v>
      </c>
      <c r="P12" s="1">
        <v>11.836857142857143</v>
      </c>
      <c r="Q12" s="1">
        <v>0.35145104457761078</v>
      </c>
      <c r="R12" s="1">
        <v>9.0496666666666652</v>
      </c>
      <c r="S12" s="1">
        <v>0.14351035580132215</v>
      </c>
      <c r="T12" s="1">
        <v>10.362</v>
      </c>
      <c r="U12" s="1">
        <v>0.59003587461554674</v>
      </c>
      <c r="V12" s="1">
        <v>10.721499999999999</v>
      </c>
      <c r="W12" s="1">
        <v>0.53653199656062767</v>
      </c>
      <c r="X12" s="1">
        <v>11.285571428571428</v>
      </c>
      <c r="Y12" s="1">
        <v>0.72460548027241456</v>
      </c>
      <c r="Z12" s="1">
        <v>7.7859999999999996</v>
      </c>
      <c r="AA12" s="1">
        <v>0.41475354127481523</v>
      </c>
      <c r="AB12" s="1">
        <v>9.1119090909090907</v>
      </c>
      <c r="AC12" s="1">
        <v>0.39653784745319087</v>
      </c>
      <c r="AD12" s="1">
        <v>3.754</v>
      </c>
      <c r="AE12" s="1">
        <v>5.4754999999999994</v>
      </c>
      <c r="AF12" s="1">
        <v>0.45711295103070521</v>
      </c>
      <c r="AG12" s="1">
        <v>6.3880000000000008</v>
      </c>
      <c r="AH12" s="12">
        <v>8.4974505980715417E-2</v>
      </c>
      <c r="AI12" s="1">
        <v>7.0286</v>
      </c>
      <c r="AJ12" s="1">
        <v>0.73965332419991703</v>
      </c>
      <c r="AK12" s="1">
        <v>13.422000000000001</v>
      </c>
      <c r="AL12" s="1">
        <v>0.36545485357291391</v>
      </c>
      <c r="AM12" s="1">
        <v>14.297714285714287</v>
      </c>
      <c r="AN12" s="1">
        <v>1.0727690091248789</v>
      </c>
      <c r="AO12" s="1">
        <v>13.376200000000001</v>
      </c>
      <c r="AP12" s="1">
        <v>0.53393085694685205</v>
      </c>
      <c r="AQ12" s="1">
        <v>13.122999999999999</v>
      </c>
      <c r="AR12" s="1">
        <v>0.52626099988503805</v>
      </c>
      <c r="AS12" s="1">
        <v>13.783285714285713</v>
      </c>
      <c r="AT12" s="1">
        <v>0.68456069631463301</v>
      </c>
      <c r="AU12" s="1">
        <v>13.460800000000001</v>
      </c>
      <c r="AV12" s="1">
        <v>0.29997626572780689</v>
      </c>
      <c r="AW12" s="1">
        <v>13.376374999999999</v>
      </c>
      <c r="AX12" s="1">
        <v>0.19397547364293272</v>
      </c>
      <c r="AY12" s="1">
        <v>11.265571428571429</v>
      </c>
      <c r="AZ12" s="1">
        <v>0.95422981016746955</v>
      </c>
      <c r="BA12" s="1">
        <v>11.270142857142856</v>
      </c>
      <c r="BB12" s="1">
        <v>0.50931338333974663</v>
      </c>
      <c r="BC12" s="1">
        <v>10.832777777777778</v>
      </c>
      <c r="BD12" s="1">
        <v>0.61547574693218265</v>
      </c>
      <c r="BE12" s="1">
        <v>8.5966000000000005</v>
      </c>
      <c r="BF12" s="1">
        <v>0.30142766959919248</v>
      </c>
      <c r="BG12" s="1">
        <v>8.683600000000002</v>
      </c>
      <c r="BH12" s="1">
        <v>0.75174852178105445</v>
      </c>
      <c r="BI12" s="1">
        <v>4.5279999999999996</v>
      </c>
      <c r="BJ12" s="1">
        <v>0.24430240822936353</v>
      </c>
      <c r="BK12" s="1">
        <v>3.8799019607843137</v>
      </c>
      <c r="BL12" s="1">
        <v>0.16731283074926842</v>
      </c>
      <c r="BM12" s="1">
        <v>4.7929166666666676</v>
      </c>
      <c r="BN12" s="1">
        <v>0.20279585794586658</v>
      </c>
      <c r="BO12" s="1">
        <v>4.333333333333333</v>
      </c>
      <c r="BP12" s="1">
        <v>0.19597193676646665</v>
      </c>
    </row>
    <row r="13" spans="1:68" s="2" customFormat="1" x14ac:dyDescent="0.2">
      <c r="A13" s="12" t="s">
        <v>0</v>
      </c>
      <c r="B13" s="1">
        <v>7.0302499999999997</v>
      </c>
      <c r="C13" s="1">
        <v>1.0464321227389786</v>
      </c>
      <c r="D13" s="1">
        <v>7.8165714285714287</v>
      </c>
      <c r="E13" s="1">
        <v>0.94228201073515494</v>
      </c>
      <c r="F13" s="1">
        <v>9.0681666666666683</v>
      </c>
      <c r="G13" s="1">
        <v>0.4720644082702648</v>
      </c>
      <c r="H13" s="1">
        <v>6.5374285714285714</v>
      </c>
      <c r="I13" s="1">
        <v>0.45176727799762995</v>
      </c>
      <c r="J13" s="1">
        <v>10.348000000000001</v>
      </c>
      <c r="K13" s="1">
        <v>1.6380745472115219</v>
      </c>
      <c r="L13" s="1">
        <v>8.2741428571428575</v>
      </c>
      <c r="M13" s="1">
        <v>0.81305410618964125</v>
      </c>
      <c r="N13" s="1">
        <v>7.2279999999999998</v>
      </c>
      <c r="O13" s="1">
        <v>0.38567291841662921</v>
      </c>
      <c r="P13" s="1">
        <v>7.1801428571428572</v>
      </c>
      <c r="Q13" s="1">
        <v>0.14649956467163847</v>
      </c>
      <c r="R13" s="1">
        <v>5.9813333333333327</v>
      </c>
      <c r="S13" s="1">
        <v>0.12424795996536743</v>
      </c>
      <c r="T13" s="1">
        <v>6.1861666666666659</v>
      </c>
      <c r="U13" s="1">
        <v>0.31661670658524771</v>
      </c>
      <c r="V13" s="1">
        <v>6.9359999999999999</v>
      </c>
      <c r="W13" s="1">
        <v>0.43126248774190112</v>
      </c>
      <c r="X13" s="1">
        <v>7.1874285714285717</v>
      </c>
      <c r="Y13" s="1">
        <v>0.51697108433723482</v>
      </c>
      <c r="Z13" s="1">
        <v>5.5883749999999992</v>
      </c>
      <c r="AA13" s="1">
        <v>0.3702090414549597</v>
      </c>
      <c r="AB13" s="1">
        <v>6.269636363636363</v>
      </c>
      <c r="AC13" s="1">
        <v>0.28590407568950077</v>
      </c>
      <c r="AD13" s="1">
        <v>2.895</v>
      </c>
      <c r="AE13" s="1">
        <v>4.0655000000000001</v>
      </c>
      <c r="AF13" s="1">
        <v>0.60820452974307415</v>
      </c>
      <c r="AG13" s="1">
        <v>4.7566666666666668</v>
      </c>
      <c r="AH13" s="12">
        <v>4.3622114676948695E-2</v>
      </c>
      <c r="AI13" s="1">
        <v>11.634</v>
      </c>
      <c r="AJ13" s="1">
        <v>0.43671684190101934</v>
      </c>
      <c r="AK13" s="1">
        <v>9.8308749999999989</v>
      </c>
      <c r="AL13" s="1">
        <v>0.48796117609395956</v>
      </c>
      <c r="AM13" s="1">
        <v>11.535142857142857</v>
      </c>
      <c r="AN13" s="1">
        <v>0.7943657719160846</v>
      </c>
      <c r="AO13" s="1">
        <v>9.2360000000000007</v>
      </c>
      <c r="AP13" s="1">
        <v>0.25247732571460729</v>
      </c>
      <c r="AQ13" s="1">
        <v>9.516</v>
      </c>
      <c r="AR13" s="1">
        <v>0.66404620321179453</v>
      </c>
      <c r="AS13" s="1">
        <v>9.9424285714285698</v>
      </c>
      <c r="AT13" s="1">
        <v>0.52531700827564454</v>
      </c>
      <c r="AU13" s="1">
        <v>9.8046000000000006</v>
      </c>
      <c r="AV13" s="1">
        <v>0.49935342193680798</v>
      </c>
      <c r="AW13" s="1">
        <v>10.192625</v>
      </c>
      <c r="AX13" s="1">
        <v>0.16019202344374087</v>
      </c>
      <c r="AY13" s="1">
        <v>8.2085714285714282</v>
      </c>
      <c r="AZ13" s="1">
        <v>0.81298723538439344</v>
      </c>
      <c r="BA13" s="1">
        <v>8.0620000000000012</v>
      </c>
      <c r="BB13" s="1">
        <v>0.38163857247400979</v>
      </c>
      <c r="BC13" s="1">
        <v>7.7746666666666657</v>
      </c>
      <c r="BD13" s="1">
        <v>0.54777550146022391</v>
      </c>
      <c r="BE13" s="1">
        <v>6.1642000000000001</v>
      </c>
      <c r="BF13" s="1">
        <v>0.4293909174633298</v>
      </c>
      <c r="BG13" s="1">
        <v>7.1189999999999998</v>
      </c>
      <c r="BH13" s="1">
        <v>0.65570755676597192</v>
      </c>
      <c r="BI13" s="1">
        <v>3.5271666666666666</v>
      </c>
      <c r="BJ13" s="1">
        <v>0.19564288611878766</v>
      </c>
      <c r="BK13" s="1">
        <v>3.2148692810457513</v>
      </c>
      <c r="BL13" s="1">
        <v>0.12171471653921814</v>
      </c>
      <c r="BM13" s="1">
        <v>3.7264583333333334</v>
      </c>
      <c r="BN13" s="1">
        <v>0.21566789283525728</v>
      </c>
      <c r="BO13" s="1">
        <v>3.5373210633946823</v>
      </c>
      <c r="BP13" s="1">
        <v>0.13553136168429802</v>
      </c>
    </row>
    <row r="14" spans="1:68" s="2" customFormat="1" ht="18" x14ac:dyDescent="0.25">
      <c r="A14" s="12" t="s">
        <v>22</v>
      </c>
      <c r="B14" s="1">
        <v>3.8704999999999998</v>
      </c>
      <c r="C14" s="1">
        <v>0.58643861571353073</v>
      </c>
      <c r="D14" s="1">
        <v>4.8084285714285722</v>
      </c>
      <c r="E14" s="1">
        <v>0.66451697971272283</v>
      </c>
      <c r="F14" s="1">
        <v>4.7160000000000002</v>
      </c>
      <c r="G14" s="1">
        <v>0.30312593642467039</v>
      </c>
      <c r="H14" s="1">
        <v>5.9295714285714283</v>
      </c>
      <c r="I14" s="1">
        <v>0.91837105123969598</v>
      </c>
      <c r="J14" s="1">
        <v>4.4710000000000001</v>
      </c>
      <c r="K14" s="1">
        <v>0.28779506597577381</v>
      </c>
      <c r="L14" s="1">
        <v>6.2585714285714289</v>
      </c>
      <c r="M14" s="1">
        <v>0.56997214396666718</v>
      </c>
      <c r="N14" s="1">
        <v>6.9154</v>
      </c>
      <c r="O14" s="1">
        <v>6.8590378333990829E-2</v>
      </c>
      <c r="P14" s="1">
        <v>6.8108571428571434</v>
      </c>
      <c r="Q14" s="1">
        <v>0.24165230546116012</v>
      </c>
      <c r="R14" s="1">
        <v>8.8786666666666676</v>
      </c>
      <c r="S14" s="1">
        <v>0.3117855388279292</v>
      </c>
      <c r="T14" s="1">
        <v>7.5956666666666663</v>
      </c>
      <c r="U14" s="1">
        <v>0.38756791519537431</v>
      </c>
      <c r="V14" s="1">
        <v>7.304833333333332</v>
      </c>
      <c r="W14" s="1">
        <v>0.32571327711484044</v>
      </c>
      <c r="X14" s="1">
        <v>6.5462857142857143</v>
      </c>
      <c r="Y14" s="1">
        <v>0.44493329011556448</v>
      </c>
      <c r="Z14" s="1">
        <v>9.5132499999999993</v>
      </c>
      <c r="AA14" s="1">
        <v>0.20706505620215113</v>
      </c>
      <c r="AB14" s="1">
        <v>8.0253636363636378</v>
      </c>
      <c r="AC14" s="1">
        <v>0.69935259317941834</v>
      </c>
      <c r="AD14" s="1">
        <v>11.255000000000001</v>
      </c>
      <c r="AE14" s="1">
        <v>10.305000000000001</v>
      </c>
      <c r="AF14" s="1">
        <v>0.24645892152648885</v>
      </c>
      <c r="AG14" s="1">
        <v>10.172333333333334</v>
      </c>
      <c r="AH14" s="12">
        <v>0.1535889174242582</v>
      </c>
      <c r="AI14" s="1">
        <v>2.9556</v>
      </c>
      <c r="AJ14" s="1">
        <v>0.13887202742093174</v>
      </c>
      <c r="AK14" s="1">
        <v>3.9087499999999995</v>
      </c>
      <c r="AL14" s="1">
        <v>0.27688163084610729</v>
      </c>
      <c r="AM14" s="1">
        <v>4.1738571428571429</v>
      </c>
      <c r="AN14" s="1">
        <v>0.23453505895185706</v>
      </c>
      <c r="AO14" s="1">
        <v>4.8335999999999997</v>
      </c>
      <c r="AP14" s="1">
        <v>0.17841816051063858</v>
      </c>
      <c r="AQ14" s="1">
        <v>4.4160000000000004</v>
      </c>
      <c r="AR14" s="1">
        <v>0.16786065649818016</v>
      </c>
      <c r="AS14" s="1">
        <v>5.6378571428571425</v>
      </c>
      <c r="AT14" s="1">
        <v>0.47628785670955309</v>
      </c>
      <c r="AU14" s="1">
        <v>5.9758000000000004</v>
      </c>
      <c r="AV14" s="1">
        <v>0.18735356948828075</v>
      </c>
      <c r="AW14" s="1">
        <v>5.6196250000000001</v>
      </c>
      <c r="AX14" s="1">
        <v>0.18929602313572266</v>
      </c>
      <c r="AY14" s="1">
        <v>7.774</v>
      </c>
      <c r="AZ14" s="1">
        <v>0.5048450964687794</v>
      </c>
      <c r="BA14" s="1">
        <v>7.6414285714285715</v>
      </c>
      <c r="BB14" s="1">
        <v>0.36197744884092947</v>
      </c>
      <c r="BC14" s="1">
        <v>7.34311111111111</v>
      </c>
      <c r="BD14" s="1">
        <v>0.31908635001427443</v>
      </c>
      <c r="BE14" s="1">
        <v>7.5914000000000001</v>
      </c>
      <c r="BF14" s="1">
        <v>9.5080176693146584E-2</v>
      </c>
      <c r="BG14" s="1">
        <v>9.3450000000000006</v>
      </c>
      <c r="BH14" s="1">
        <v>0.46986253308813636</v>
      </c>
      <c r="BI14" s="1">
        <v>11.484333333333334</v>
      </c>
      <c r="BJ14" s="1">
        <v>0.13892284029473156</v>
      </c>
      <c r="BK14" s="1">
        <v>12.887745098039218</v>
      </c>
      <c r="BL14" s="1">
        <v>0.13328384498255375</v>
      </c>
      <c r="BM14" s="1">
        <v>10.971875000000001</v>
      </c>
      <c r="BN14" s="1">
        <v>0.3389802354120367</v>
      </c>
      <c r="BO14" s="1">
        <v>11.630368098159511</v>
      </c>
      <c r="BP14" s="1">
        <v>0.28103247143346227</v>
      </c>
    </row>
    <row r="15" spans="1:68" s="2" customFormat="1" ht="18" x14ac:dyDescent="0.25">
      <c r="A15" s="12" t="s">
        <v>23</v>
      </c>
      <c r="B15" s="1">
        <v>3.7499999999999999E-2</v>
      </c>
      <c r="C15" s="1">
        <v>2.0621590627301283E-2</v>
      </c>
      <c r="D15" s="1">
        <v>2.6285714285714284E-2</v>
      </c>
      <c r="E15" s="1">
        <v>6.9223093940489859E-3</v>
      </c>
      <c r="F15" s="1">
        <v>4.8333333333333336E-3</v>
      </c>
      <c r="G15" s="1">
        <v>4.8102898965539384E-3</v>
      </c>
      <c r="H15" s="1">
        <v>4.3142857142857149E-2</v>
      </c>
      <c r="I15" s="1">
        <v>2.0131202301960218E-2</v>
      </c>
      <c r="J15" s="1">
        <v>1.7000000000000001E-2</v>
      </c>
      <c r="K15" s="1">
        <v>0.12535017617325742</v>
      </c>
      <c r="L15" s="1">
        <v>1.3857142857142858E-2</v>
      </c>
      <c r="M15" s="1">
        <v>6.9164105353772577E-3</v>
      </c>
      <c r="N15" s="1">
        <v>2.8999999999999998E-2</v>
      </c>
      <c r="O15" s="1">
        <v>5.8309518948453003E-3</v>
      </c>
      <c r="P15" s="1">
        <v>3.2999999999999995E-2</v>
      </c>
      <c r="Q15" s="1">
        <v>6.7188434378884923E-3</v>
      </c>
      <c r="R15" s="1">
        <v>7.5499999999999998E-2</v>
      </c>
      <c r="S15" s="1">
        <v>1.4534441853748661E-2</v>
      </c>
      <c r="T15" s="1">
        <v>9.7666666666666666E-2</v>
      </c>
      <c r="U15" s="1">
        <v>1.4738460646289475E-2</v>
      </c>
      <c r="V15" s="1">
        <v>4.8499999999999995E-2</v>
      </c>
      <c r="W15" s="1">
        <v>8.9582364335844839E-3</v>
      </c>
      <c r="X15" s="1">
        <v>0.17585714285714288</v>
      </c>
      <c r="Y15" s="1">
        <v>4.7552763391021199E-2</v>
      </c>
      <c r="Z15" s="1">
        <v>5.2874999999999998E-2</v>
      </c>
      <c r="AA15" s="1">
        <v>6.4116593016160794E-3</v>
      </c>
      <c r="AB15" s="1">
        <v>4.7090909090909079E-2</v>
      </c>
      <c r="AC15" s="1">
        <v>1.2146488796464818E-2</v>
      </c>
      <c r="AD15" s="1">
        <v>1.0999999999999999E-2</v>
      </c>
      <c r="AE15" s="1">
        <v>2.8499999999999998E-2</v>
      </c>
      <c r="AF15" s="1">
        <v>2.1794494717703372E-3</v>
      </c>
      <c r="AG15" s="1">
        <v>3.9E-2</v>
      </c>
      <c r="AH15" s="12">
        <v>2.1602468994692888E-3</v>
      </c>
      <c r="AI15" s="1">
        <v>0.27500000000000002</v>
      </c>
      <c r="AJ15" s="1">
        <v>8.3515268065186776E-2</v>
      </c>
      <c r="AK15" s="1">
        <v>2.2249999999999999E-2</v>
      </c>
      <c r="AL15" s="1">
        <v>2.5562423594017839E-2</v>
      </c>
      <c r="AM15" s="1">
        <v>2.9285714285714286E-2</v>
      </c>
      <c r="AN15" s="1">
        <v>3.4499334509996753E-2</v>
      </c>
      <c r="AO15" s="1">
        <v>2.7600000000000003E-2</v>
      </c>
      <c r="AP15" s="1">
        <v>1.6131955864060622E-2</v>
      </c>
      <c r="AQ15" s="1">
        <v>3.9E-2</v>
      </c>
      <c r="AR15" s="1">
        <v>1.0703270528207706E-2</v>
      </c>
      <c r="AS15" s="1">
        <v>8.8571428571428568E-3</v>
      </c>
      <c r="AT15" s="1">
        <v>4.5490523794544753E-3</v>
      </c>
      <c r="AU15" s="1">
        <v>3.3199999999999993E-2</v>
      </c>
      <c r="AV15" s="1">
        <v>7.7820305833375004E-3</v>
      </c>
      <c r="AW15" s="1">
        <v>8.6250000000000007E-3</v>
      </c>
      <c r="AX15" s="1">
        <v>6.4019040136509379E-3</v>
      </c>
      <c r="AY15" s="1">
        <v>3.7571428571428575E-2</v>
      </c>
      <c r="AZ15" s="1">
        <v>1.494616188531493E-2</v>
      </c>
      <c r="BA15" s="1">
        <v>2.3857142857142855E-2</v>
      </c>
      <c r="BB15" s="1">
        <v>1.0161953853587849E-2</v>
      </c>
      <c r="BC15" s="1">
        <v>3.344444444444445E-2</v>
      </c>
      <c r="BD15" s="1">
        <v>6.4310205015501044E-3</v>
      </c>
      <c r="BE15" s="1">
        <v>5.1000000000000004E-2</v>
      </c>
      <c r="BF15" s="1">
        <v>7.7201036262474904E-3</v>
      </c>
      <c r="BG15" s="1">
        <v>1.72E-2</v>
      </c>
      <c r="BH15" s="1">
        <v>4.9558046773455393E-3</v>
      </c>
      <c r="BI15" s="1">
        <v>1.5833333333333335E-2</v>
      </c>
      <c r="BJ15" s="1">
        <v>7.7977917101930468E-3</v>
      </c>
      <c r="BK15" s="1">
        <v>1.2908496732026145E-2</v>
      </c>
      <c r="BL15" s="1">
        <v>4.4503433076062216E-3</v>
      </c>
      <c r="BM15" s="1">
        <v>1.9583333333333335E-2</v>
      </c>
      <c r="BN15" s="1">
        <v>6.9971422738143588E-3</v>
      </c>
      <c r="BO15" s="1">
        <v>2.6329243353783234E-2</v>
      </c>
      <c r="BP15" s="1">
        <v>4.6569840025492901E-3</v>
      </c>
    </row>
    <row r="16" spans="1:68" s="2" customFormat="1" ht="18" x14ac:dyDescent="0.25">
      <c r="A16" s="12" t="s">
        <v>24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0.22642857142857142</v>
      </c>
      <c r="I16" s="1">
        <v>0.15215204532952945</v>
      </c>
      <c r="J16" s="1">
        <v>4.3999999999999997E-2</v>
      </c>
      <c r="K16" s="1">
        <v>8.1785627642568075E-3</v>
      </c>
      <c r="L16" s="1">
        <v>1.942857142857143E-2</v>
      </c>
      <c r="M16" s="1">
        <v>1.9790742012055915E-2</v>
      </c>
      <c r="N16" s="1">
        <v>7.6E-3</v>
      </c>
      <c r="O16" s="1">
        <v>8.7772433029966769E-3</v>
      </c>
      <c r="P16" s="1">
        <v>2.7857142857142865E-2</v>
      </c>
      <c r="Q16" s="1">
        <v>2.4239451734892083E-2</v>
      </c>
      <c r="R16" s="1">
        <v>4.4000000000000004E-2</v>
      </c>
      <c r="S16" s="1">
        <v>2.2022715545545243E-2</v>
      </c>
      <c r="T16" s="1">
        <v>5.2333333333333343E-2</v>
      </c>
      <c r="U16" s="1">
        <v>1.7461067804945038E-2</v>
      </c>
      <c r="V16" s="1">
        <v>4.5666666666666661E-2</v>
      </c>
      <c r="W16" s="1">
        <v>4.6338129248192812E-2</v>
      </c>
      <c r="X16" s="1">
        <v>2.7571428571428573E-2</v>
      </c>
      <c r="Y16" s="1">
        <v>1.6229225338938415E-2</v>
      </c>
      <c r="Z16" s="1">
        <v>5.0250000000000003E-2</v>
      </c>
      <c r="AA16" s="1">
        <v>2.2314513214497872E-2</v>
      </c>
      <c r="AB16" s="1">
        <v>6.0090909090909084E-2</v>
      </c>
      <c r="AC16" s="1">
        <v>2.4999834710197427E-2</v>
      </c>
      <c r="AD16" s="1">
        <v>4.2999999999999997E-2</v>
      </c>
      <c r="AE16" s="1">
        <v>2.775E-2</v>
      </c>
      <c r="AF16" s="1">
        <v>3.7666297933298407E-3</v>
      </c>
      <c r="AG16" s="1">
        <v>2.6999999999999996E-2</v>
      </c>
      <c r="AH16" s="12">
        <v>1.3063945294843617E-2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0.15179999999999999</v>
      </c>
      <c r="AP16" s="1">
        <v>6.126140710104528E-2</v>
      </c>
      <c r="AQ16" s="1">
        <v>0.182</v>
      </c>
      <c r="AR16" s="1">
        <v>4.3906263790033401E-2</v>
      </c>
      <c r="AS16" s="1">
        <v>3.5571428571428566E-2</v>
      </c>
      <c r="AT16" s="1">
        <v>2.4593013774863226E-2</v>
      </c>
      <c r="AU16" s="1">
        <v>1.4600000000000002E-2</v>
      </c>
      <c r="AV16" s="1">
        <v>1.2338557452149745E-2</v>
      </c>
      <c r="AW16" s="1">
        <v>2.6625000000000003E-2</v>
      </c>
      <c r="AX16" s="1">
        <v>1.8323055831383588E-2</v>
      </c>
      <c r="AY16" s="1">
        <v>3.8285714285714277E-2</v>
      </c>
      <c r="AZ16" s="1">
        <v>2.5733326283880469E-2</v>
      </c>
      <c r="BA16" s="1">
        <v>3.5428571428571427E-2</v>
      </c>
      <c r="BB16" s="1">
        <v>2.2083330124502396E-2</v>
      </c>
      <c r="BC16" s="1">
        <v>1.2888888888888889E-2</v>
      </c>
      <c r="BD16" s="1">
        <v>8.6338409689166278E-3</v>
      </c>
      <c r="BE16" s="1">
        <v>9.4000000000000004E-3</v>
      </c>
      <c r="BF16" s="1">
        <v>8.1141851100403166E-3</v>
      </c>
      <c r="BG16" s="1">
        <v>0</v>
      </c>
      <c r="BH16" s="1">
        <v>0</v>
      </c>
      <c r="BI16" s="1">
        <v>1.7000000000000001E-2</v>
      </c>
      <c r="BJ16" s="1">
        <v>1.1590225767142468E-2</v>
      </c>
      <c r="BK16" s="1">
        <v>2.0784313725490198E-2</v>
      </c>
      <c r="BL16" s="1">
        <v>2.9257477676655585E-3</v>
      </c>
      <c r="BM16" s="1">
        <v>1.4166666666666668E-2</v>
      </c>
      <c r="BN16" s="1">
        <v>7.9397732965116787E-3</v>
      </c>
      <c r="BO16" s="1">
        <v>1.6871165644171779E-2</v>
      </c>
      <c r="BP16" s="1">
        <v>1.3683932183404005E-2</v>
      </c>
    </row>
    <row r="17" spans="1:68" s="2" customFormat="1" x14ac:dyDescent="0.2">
      <c r="A17" s="12" t="s">
        <v>4</v>
      </c>
      <c r="B17" s="1">
        <v>99.339000000000027</v>
      </c>
      <c r="C17" s="1">
        <v>0.17260504048260311</v>
      </c>
      <c r="D17" s="1">
        <v>100.44185714285712</v>
      </c>
      <c r="E17" s="1">
        <v>0.52673073320826358</v>
      </c>
      <c r="F17" s="1">
        <v>101.28666666666668</v>
      </c>
      <c r="G17" s="1">
        <v>0.23147906072808813</v>
      </c>
      <c r="H17" s="1">
        <v>100.80785714285715</v>
      </c>
      <c r="I17" s="1">
        <v>0.59014076494424683</v>
      </c>
      <c r="J17" s="1">
        <v>98.343999999999994</v>
      </c>
      <c r="K17" s="1">
        <v>0.7256339756837884</v>
      </c>
      <c r="L17" s="1">
        <v>101.46514285714287</v>
      </c>
      <c r="M17" s="1">
        <v>0.37881749415457555</v>
      </c>
      <c r="N17" s="1">
        <v>99.17140000000002</v>
      </c>
      <c r="O17" s="1">
        <v>1.4624812614184053</v>
      </c>
      <c r="P17" s="1">
        <v>101.383</v>
      </c>
      <c r="Q17" s="1">
        <v>0.35032433951574582</v>
      </c>
      <c r="R17" s="1">
        <v>99.590333333333334</v>
      </c>
      <c r="S17" s="1">
        <v>0.47478650172707421</v>
      </c>
      <c r="T17" s="1">
        <v>99.298500000000004</v>
      </c>
      <c r="U17" s="1">
        <v>0.50859405881967124</v>
      </c>
      <c r="V17" s="1">
        <v>100.496</v>
      </c>
      <c r="W17" s="1">
        <v>0.21265935201631742</v>
      </c>
      <c r="X17" s="1">
        <v>99.678571428571431</v>
      </c>
      <c r="Y17" s="1">
        <v>0.27204036315163604</v>
      </c>
      <c r="Z17" s="1">
        <v>99.696875000000006</v>
      </c>
      <c r="AA17" s="1">
        <v>0.85039188576503166</v>
      </c>
      <c r="AB17" s="1">
        <v>99.401909090909101</v>
      </c>
      <c r="AC17" s="1">
        <v>1.0900135490855487</v>
      </c>
      <c r="AD17" s="1">
        <v>99.857000000000014</v>
      </c>
      <c r="AE17" s="1">
        <v>98.023500000000013</v>
      </c>
      <c r="AF17" s="1">
        <v>0.61762063598944683</v>
      </c>
      <c r="AG17" s="1">
        <v>99.102000000000018</v>
      </c>
      <c r="AH17" s="12">
        <v>0.4370133483850015</v>
      </c>
      <c r="AI17" s="1">
        <v>97.202399999999983</v>
      </c>
      <c r="AJ17" s="1">
        <v>0.63315388334906419</v>
      </c>
      <c r="AK17" s="1">
        <v>99.294499999999999</v>
      </c>
      <c r="AL17" s="1">
        <v>1.1174499988813826</v>
      </c>
      <c r="AM17" s="1">
        <v>100.83085714285713</v>
      </c>
      <c r="AN17" s="1">
        <v>0.95522629010413995</v>
      </c>
      <c r="AO17" s="1">
        <v>100.438</v>
      </c>
      <c r="AP17" s="1">
        <v>0.58736632521791377</v>
      </c>
      <c r="AQ17" s="1">
        <v>99.054000000000002</v>
      </c>
      <c r="AR17" s="1">
        <v>0.69770899377892415</v>
      </c>
      <c r="AS17" s="1">
        <v>100.57728571428572</v>
      </c>
      <c r="AT17" s="1">
        <v>0.8641037825046104</v>
      </c>
      <c r="AU17" s="1">
        <v>99.862200000000001</v>
      </c>
      <c r="AV17" s="1">
        <v>0.66040817681188879</v>
      </c>
      <c r="AW17" s="1">
        <v>101.10850000000001</v>
      </c>
      <c r="AX17" s="1">
        <v>0.55974927422909715</v>
      </c>
      <c r="AY17" s="1">
        <v>101.452</v>
      </c>
      <c r="AZ17" s="1">
        <v>0.71505983765596337</v>
      </c>
      <c r="BA17" s="1">
        <v>98.605714285714299</v>
      </c>
      <c r="BB17" s="1">
        <v>0.38800504940959518</v>
      </c>
      <c r="BC17" s="1">
        <v>98.577666666666659</v>
      </c>
      <c r="BD17" s="1">
        <v>0.58709283763302755</v>
      </c>
      <c r="BE17" s="1">
        <v>99.007800000000003</v>
      </c>
      <c r="BF17" s="1">
        <v>0.34218439473476758</v>
      </c>
      <c r="BG17" s="1">
        <v>100.0146</v>
      </c>
      <c r="BH17" s="1">
        <v>0.43729468325147081</v>
      </c>
      <c r="BI17" s="1">
        <v>98.804333333333332</v>
      </c>
      <c r="BJ17" s="1">
        <v>0.45568068742145473</v>
      </c>
      <c r="BK17" s="1">
        <v>100.23120915032679</v>
      </c>
      <c r="BL17" s="1">
        <v>0.31113256374449316</v>
      </c>
      <c r="BM17" s="1">
        <v>100.0275</v>
      </c>
      <c r="BN17" s="1">
        <v>0.8645414044451496</v>
      </c>
      <c r="BO17" s="1">
        <v>100.03118609406953</v>
      </c>
      <c r="BP17" s="1">
        <v>0.66288667960669678</v>
      </c>
    </row>
    <row r="18" spans="1:68" s="2" customFormat="1" x14ac:dyDescent="0.2">
      <c r="A18" s="12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P18" s="1"/>
      <c r="Q18" s="1"/>
      <c r="V18" s="1"/>
      <c r="W18" s="1"/>
      <c r="AB18" s="1"/>
      <c r="AC18" s="1"/>
      <c r="AH18" s="10"/>
      <c r="AQ18" s="1"/>
      <c r="AR18" s="1"/>
      <c r="AS18" s="1"/>
      <c r="AT18" s="1"/>
      <c r="AW18" s="1"/>
      <c r="AX18" s="1"/>
      <c r="AY18" s="1"/>
      <c r="AZ18" s="1"/>
      <c r="BG18" s="1"/>
      <c r="BH18" s="1"/>
      <c r="BI18" s="1"/>
      <c r="BJ18" s="1"/>
    </row>
    <row r="19" spans="1:68" s="2" customFormat="1" x14ac:dyDescent="0.2">
      <c r="A19" s="14" t="s">
        <v>25</v>
      </c>
      <c r="B19" s="5"/>
      <c r="C19" s="5"/>
      <c r="D19" s="5"/>
      <c r="E19" s="5"/>
      <c r="F19" s="5"/>
      <c r="G19" s="5"/>
      <c r="H19" s="5"/>
      <c r="I19" s="5"/>
      <c r="AH19" s="10"/>
    </row>
    <row r="20" spans="1:68" s="2" customFormat="1" x14ac:dyDescent="0.2">
      <c r="A20" s="12" t="s">
        <v>5</v>
      </c>
      <c r="B20" s="1">
        <v>1.8593999999999999</v>
      </c>
      <c r="C20" s="1"/>
      <c r="D20" s="1">
        <v>1.9302571428571429</v>
      </c>
      <c r="E20" s="1"/>
      <c r="F20" s="1">
        <v>1.9506500000000002</v>
      </c>
      <c r="G20" s="1"/>
      <c r="H20" s="1">
        <v>1.950992857142857</v>
      </c>
      <c r="I20" s="1"/>
      <c r="J20" s="1">
        <v>1.976675</v>
      </c>
      <c r="K20" s="1"/>
      <c r="L20" s="1">
        <v>1.9803535714285714</v>
      </c>
      <c r="M20" s="1"/>
      <c r="N20" s="1">
        <v>1.9788999999999999</v>
      </c>
      <c r="O20" s="1"/>
      <c r="P20" s="1">
        <v>1.9715749999999999</v>
      </c>
      <c r="Q20" s="1"/>
      <c r="R20" s="1">
        <v>2.0024416666666665</v>
      </c>
      <c r="S20" s="1"/>
      <c r="T20" s="1">
        <v>1.9859708333333332</v>
      </c>
      <c r="U20" s="1"/>
      <c r="V20" s="1">
        <v>1.9869874999999999</v>
      </c>
      <c r="W20" s="1"/>
      <c r="X20" s="1">
        <v>1.9868892857142857</v>
      </c>
      <c r="Y20" s="1"/>
      <c r="Z20" s="1">
        <v>1.99</v>
      </c>
      <c r="AB20" s="1">
        <v>1.9951681818181819</v>
      </c>
      <c r="AC20" s="1"/>
      <c r="AD20" s="1">
        <v>2.0269249999999999</v>
      </c>
      <c r="AE20" s="1">
        <v>2.0035625000000001</v>
      </c>
      <c r="AF20" s="1"/>
      <c r="AG20" s="1">
        <v>2.0054833333333333</v>
      </c>
      <c r="AH20" s="12"/>
      <c r="AI20" s="1">
        <v>1.831955</v>
      </c>
      <c r="AJ20" s="1"/>
      <c r="AK20" s="1">
        <v>1.9197499999999998</v>
      </c>
      <c r="AL20" s="1"/>
      <c r="AM20" s="1">
        <v>1.9561571428571429</v>
      </c>
      <c r="AN20" s="1"/>
      <c r="AO20" s="1">
        <v>1.9665550000000001</v>
      </c>
      <c r="AP20" s="1"/>
      <c r="AQ20" s="1">
        <v>1.9158249999999999</v>
      </c>
      <c r="AS20" s="1">
        <v>1.9740857142857144</v>
      </c>
      <c r="AT20" s="1"/>
      <c r="AU20" s="1">
        <v>1.9723199999999999</v>
      </c>
      <c r="AV20" s="1"/>
      <c r="AW20" s="1">
        <v>1.9793937500000001</v>
      </c>
      <c r="AX20" s="1"/>
      <c r="AY20" s="1">
        <v>2.0062535714285716</v>
      </c>
      <c r="AZ20" s="1"/>
      <c r="BA20" s="1">
        <v>2.0045999999999999</v>
      </c>
      <c r="BB20" s="1"/>
      <c r="BC20" s="1">
        <v>2.0076722222222223</v>
      </c>
      <c r="BD20" s="1"/>
      <c r="BE20" s="1">
        <v>2.0177400000000003</v>
      </c>
      <c r="BF20" s="1"/>
      <c r="BG20" s="1">
        <v>2.035765</v>
      </c>
      <c r="BH20" s="1"/>
      <c r="BI20" s="1">
        <v>2.0145125000000004</v>
      </c>
      <c r="BJ20" s="1"/>
      <c r="BK20" s="1">
        <v>2.0183666666666666</v>
      </c>
      <c r="BL20" s="1"/>
      <c r="BM20" s="1">
        <v>2.0194800000000002</v>
      </c>
      <c r="BN20" s="1"/>
      <c r="BO20" s="1">
        <v>2.0137375000000004</v>
      </c>
      <c r="BP20" s="1"/>
    </row>
    <row r="21" spans="1:68" s="2" customFormat="1" x14ac:dyDescent="0.2">
      <c r="A21" s="12" t="s">
        <v>12</v>
      </c>
      <c r="B21" s="1">
        <v>9.6381250000000002E-2</v>
      </c>
      <c r="C21" s="1"/>
      <c r="D21" s="1">
        <v>3.5489285714285716E-2</v>
      </c>
      <c r="E21" s="1"/>
      <c r="F21" s="1">
        <v>1.2833333333333334E-2</v>
      </c>
      <c r="G21" s="1"/>
      <c r="H21" s="1">
        <v>4.4246428571428568E-2</v>
      </c>
      <c r="I21" s="1"/>
      <c r="J21" s="1">
        <v>6.875E-3</v>
      </c>
      <c r="K21" s="1"/>
      <c r="L21" s="1">
        <v>8.2428571428571438E-3</v>
      </c>
      <c r="M21" s="1"/>
      <c r="N21" s="1">
        <v>9.4450000000000003E-3</v>
      </c>
      <c r="O21" s="1"/>
      <c r="P21" s="1">
        <v>1.0246428571428571E-2</v>
      </c>
      <c r="Q21" s="1"/>
      <c r="R21" s="1">
        <v>8.8874999999999996E-3</v>
      </c>
      <c r="S21" s="1"/>
      <c r="T21" s="1">
        <v>1.1804166666666666E-2</v>
      </c>
      <c r="U21" s="1"/>
      <c r="V21" s="1">
        <v>1.6512499999999996E-2</v>
      </c>
      <c r="W21" s="1"/>
      <c r="X21" s="1">
        <v>1.5692857142857144E-2</v>
      </c>
      <c r="Y21" s="1"/>
      <c r="Z21" s="1">
        <v>0.02</v>
      </c>
      <c r="AB21" s="1">
        <v>2.0284090909090904E-2</v>
      </c>
      <c r="AC21" s="1"/>
      <c r="AD21" s="1">
        <v>1.32E-2</v>
      </c>
      <c r="AE21" s="1">
        <v>2.1443750000000001E-2</v>
      </c>
      <c r="AF21" s="1"/>
      <c r="AG21" s="1">
        <v>1.9350000000000003E-2</v>
      </c>
      <c r="AH21" s="12"/>
      <c r="AI21" s="1">
        <v>1.9810000000000001E-2</v>
      </c>
      <c r="AJ21" s="1"/>
      <c r="AK21" s="1">
        <v>5.0581250000000001E-2</v>
      </c>
      <c r="AL21" s="1"/>
      <c r="AM21" s="1">
        <v>1.5664285714285714E-2</v>
      </c>
      <c r="AN21" s="1"/>
      <c r="AO21" s="1">
        <v>4.4480000000000006E-2</v>
      </c>
      <c r="AP21" s="1"/>
      <c r="AQ21" s="1">
        <v>1.7350000000000001E-2</v>
      </c>
      <c r="AS21" s="1">
        <v>8.7178571428571435E-3</v>
      </c>
      <c r="AT21" s="1"/>
      <c r="AU21" s="1">
        <v>9.7099999999999999E-3</v>
      </c>
      <c r="AV21" s="1"/>
      <c r="AW21" s="1">
        <v>1.0384375000000001E-2</v>
      </c>
      <c r="AX21" s="1"/>
      <c r="AY21" s="1">
        <v>8.2071428571428573E-3</v>
      </c>
      <c r="AZ21" s="1"/>
      <c r="BA21" s="1">
        <v>5.1250000000000002E-3</v>
      </c>
      <c r="BB21" s="1"/>
      <c r="BC21" s="1">
        <v>5.2333333333333338E-3</v>
      </c>
      <c r="BD21" s="1"/>
      <c r="BE21" s="1">
        <v>5.5449999999999996E-3</v>
      </c>
      <c r="BF21" s="1"/>
      <c r="BG21" s="1">
        <v>1.227E-2</v>
      </c>
      <c r="BH21" s="1"/>
      <c r="BI21" s="1">
        <v>4.1333333333333335E-3</v>
      </c>
      <c r="BJ21" s="1"/>
      <c r="BK21" s="1">
        <v>6.0666666666666655E-3</v>
      </c>
      <c r="BL21" s="1"/>
      <c r="BM21" s="1">
        <v>4.1200000000000004E-3</v>
      </c>
      <c r="BN21" s="1"/>
      <c r="BO21" s="1">
        <v>3.3437499999999999E-3</v>
      </c>
      <c r="BP21" s="1"/>
    </row>
    <row r="22" spans="1:68" s="2" customFormat="1" x14ac:dyDescent="0.2">
      <c r="A22" s="12" t="s">
        <v>7</v>
      </c>
      <c r="B22" s="1">
        <v>0.435525</v>
      </c>
      <c r="C22" s="1"/>
      <c r="D22" s="1">
        <v>0.45014999999999994</v>
      </c>
      <c r="E22" s="1"/>
      <c r="F22" s="1">
        <v>0.41322499999999995</v>
      </c>
      <c r="G22" s="1"/>
      <c r="H22" s="1">
        <v>0.49809285714285717</v>
      </c>
      <c r="I22" s="1"/>
      <c r="J22" s="1">
        <v>0.36582500000000001</v>
      </c>
      <c r="K22" s="1"/>
      <c r="L22" s="1">
        <v>0.43396071428571437</v>
      </c>
      <c r="M22" s="1"/>
      <c r="N22" s="1">
        <v>0.49054000000000003</v>
      </c>
      <c r="O22" s="1"/>
      <c r="P22" s="1">
        <v>0.52083214285714285</v>
      </c>
      <c r="Q22" s="1"/>
      <c r="R22" s="1">
        <v>0.52187083333333328</v>
      </c>
      <c r="S22" s="1"/>
      <c r="T22" s="1">
        <v>0.52231250000000007</v>
      </c>
      <c r="U22" s="1"/>
      <c r="V22" s="1">
        <v>0.48890000000000006</v>
      </c>
      <c r="W22" s="1"/>
      <c r="X22" s="1">
        <v>0.46127142857142861</v>
      </c>
      <c r="Y22" s="1"/>
      <c r="Z22" s="1">
        <v>0.55000000000000004</v>
      </c>
      <c r="AB22" s="1">
        <v>0.53406818181818194</v>
      </c>
      <c r="AC22" s="1"/>
      <c r="AD22" s="1">
        <v>0.70250000000000001</v>
      </c>
      <c r="AE22" s="1">
        <v>0.63549999999999995</v>
      </c>
      <c r="AF22" s="1"/>
      <c r="AG22" s="1">
        <v>0.59945000000000004</v>
      </c>
      <c r="AH22" s="12"/>
      <c r="AI22" s="1">
        <v>0.53988500000000006</v>
      </c>
      <c r="AJ22" s="1"/>
      <c r="AK22" s="1">
        <v>0.413753125</v>
      </c>
      <c r="AL22" s="1"/>
      <c r="AM22" s="1">
        <v>0.35746785714285706</v>
      </c>
      <c r="AN22" s="1"/>
      <c r="AO22" s="1">
        <v>0.37442499999999995</v>
      </c>
      <c r="AP22" s="1"/>
      <c r="AQ22" s="1">
        <v>0.47262500000000002</v>
      </c>
      <c r="AS22" s="1">
        <v>0.42571785714285715</v>
      </c>
      <c r="AT22" s="1"/>
      <c r="AU22" s="1">
        <v>0.43082500000000001</v>
      </c>
      <c r="AV22" s="1"/>
      <c r="AW22" s="1">
        <v>0.40935937500000003</v>
      </c>
      <c r="AX22" s="1"/>
      <c r="AY22" s="1">
        <v>0.41906071428571423</v>
      </c>
      <c r="AZ22" s="1"/>
      <c r="BA22" s="1">
        <v>0.39127499999999998</v>
      </c>
      <c r="BB22" s="1"/>
      <c r="BC22" s="1">
        <v>0.41821944444444448</v>
      </c>
      <c r="BD22" s="1"/>
      <c r="BE22" s="1">
        <v>0.47146499999999997</v>
      </c>
      <c r="BF22" s="1"/>
      <c r="BG22" s="1">
        <v>0.39611500000000005</v>
      </c>
      <c r="BH22" s="1"/>
      <c r="BI22" s="1">
        <v>0.62364166666666654</v>
      </c>
      <c r="BJ22" s="1"/>
      <c r="BK22" s="1">
        <v>0.60329583333333325</v>
      </c>
      <c r="BL22" s="1"/>
      <c r="BM22" s="1">
        <v>0.59370999999999996</v>
      </c>
      <c r="BN22" s="1"/>
      <c r="BO22" s="1">
        <v>0.63818750000000002</v>
      </c>
      <c r="BP22" s="1"/>
    </row>
    <row r="23" spans="1:68" s="2" customFormat="1" ht="18" x14ac:dyDescent="0.2">
      <c r="A23" s="12" t="s">
        <v>28</v>
      </c>
      <c r="B23" s="1">
        <v>0.36008125000000002</v>
      </c>
      <c r="C23" s="1"/>
      <c r="D23" s="1">
        <v>0.25146071428571432</v>
      </c>
      <c r="E23" s="1"/>
      <c r="F23" s="1">
        <v>0.20644583333333333</v>
      </c>
      <c r="G23" s="1"/>
      <c r="H23" s="1">
        <v>0.2130892857142857</v>
      </c>
      <c r="I23" s="1"/>
      <c r="J23" s="1">
        <v>0.21607499999999999</v>
      </c>
      <c r="K23" s="1"/>
      <c r="L23" s="1">
        <v>0.20865714285714285</v>
      </c>
      <c r="M23" s="1"/>
      <c r="N23" s="1">
        <v>0.19641</v>
      </c>
      <c r="O23" s="1"/>
      <c r="P23" s="1">
        <v>0.19339642857142861</v>
      </c>
      <c r="Q23" s="1"/>
      <c r="R23" s="1">
        <v>0.21174999999999999</v>
      </c>
      <c r="S23" s="1"/>
      <c r="T23" s="1">
        <v>0.21502499999999999</v>
      </c>
      <c r="U23" s="1"/>
      <c r="V23" s="1">
        <v>0.22180416666666666</v>
      </c>
      <c r="W23" s="1"/>
      <c r="X23" s="1">
        <v>0.24068928571428572</v>
      </c>
      <c r="Y23" s="1"/>
      <c r="Z23" s="1">
        <v>0.22</v>
      </c>
      <c r="AB23" s="1">
        <v>0.19837954545454545</v>
      </c>
      <c r="AC23" s="1"/>
      <c r="AD23" s="1">
        <v>0.18779999999999999</v>
      </c>
      <c r="AE23" s="1">
        <v>0.20278750000000001</v>
      </c>
      <c r="AF23" s="1"/>
      <c r="AG23" s="1">
        <v>0.19749166666666665</v>
      </c>
      <c r="AH23" s="12"/>
      <c r="AI23" s="1">
        <v>0.42791999999999997</v>
      </c>
      <c r="AJ23" s="1"/>
      <c r="AK23" s="1">
        <v>0.236971875</v>
      </c>
      <c r="AL23" s="1"/>
      <c r="AM23" s="1">
        <v>0.20736785714285713</v>
      </c>
      <c r="AN23" s="1"/>
      <c r="AO23" s="1">
        <v>0.22439499999999998</v>
      </c>
      <c r="AP23" s="1"/>
      <c r="AQ23" s="1">
        <v>0.22182499999999999</v>
      </c>
      <c r="AS23" s="1">
        <v>0.14657142857142857</v>
      </c>
      <c r="AT23" s="1"/>
      <c r="AU23" s="1">
        <v>0.14100499999999999</v>
      </c>
      <c r="AV23" s="1"/>
      <c r="AW23" s="1">
        <v>0.16598749999999998</v>
      </c>
      <c r="AX23" s="1"/>
      <c r="AY23" s="1">
        <v>0.20961071428571429</v>
      </c>
      <c r="AZ23" s="1"/>
      <c r="BA23" s="1">
        <v>0.23398214285714289</v>
      </c>
      <c r="BB23" s="1"/>
      <c r="BC23" s="1">
        <v>0.23594166666666666</v>
      </c>
      <c r="BD23" s="1"/>
      <c r="BE23" s="1">
        <v>0.30373</v>
      </c>
      <c r="BF23" s="1"/>
      <c r="BG23" s="1">
        <v>0.26173999999999997</v>
      </c>
      <c r="BH23" s="1"/>
      <c r="BI23" s="1">
        <v>0.25850833333333334</v>
      </c>
      <c r="BJ23" s="1"/>
      <c r="BK23" s="1">
        <v>0.27634166666666665</v>
      </c>
      <c r="BL23" s="1"/>
      <c r="BM23" s="1">
        <v>0.295485</v>
      </c>
      <c r="BN23" s="1"/>
      <c r="BO23" s="1">
        <v>0.25201249999999997</v>
      </c>
      <c r="BP23" s="1"/>
    </row>
    <row r="24" spans="1:68" s="2" customFormat="1" x14ac:dyDescent="0.2">
      <c r="A24" s="12" t="s">
        <v>10</v>
      </c>
      <c r="B24" s="1">
        <v>7.2562500000000005E-3</v>
      </c>
      <c r="C24" s="1"/>
      <c r="D24" s="1">
        <v>4.2428571428571437E-3</v>
      </c>
      <c r="E24" s="1"/>
      <c r="F24" s="1">
        <v>3.3541666666666668E-3</v>
      </c>
      <c r="G24" s="1"/>
      <c r="H24" s="1">
        <v>2.157142857142857E-3</v>
      </c>
      <c r="I24" s="1"/>
      <c r="J24" s="1">
        <v>3.5750000000000001E-3</v>
      </c>
      <c r="K24" s="1"/>
      <c r="L24" s="1">
        <v>1.4535714285714286E-3</v>
      </c>
      <c r="M24" s="1"/>
      <c r="N24" s="1">
        <v>1.9250000000000001E-3</v>
      </c>
      <c r="O24" s="1"/>
      <c r="P24" s="1">
        <v>1.9678571428571427E-3</v>
      </c>
      <c r="Q24" s="1"/>
      <c r="R24" s="1">
        <v>6.4166666666666669E-4</v>
      </c>
      <c r="S24" s="1"/>
      <c r="T24" s="1">
        <v>1.5624999999999997E-3</v>
      </c>
      <c r="U24" s="1"/>
      <c r="V24" s="1">
        <v>1.9208333333333334E-3</v>
      </c>
      <c r="W24" s="1"/>
      <c r="X24" s="1">
        <v>2.3535714285714284E-3</v>
      </c>
      <c r="Y24" s="1"/>
      <c r="Z24" s="1">
        <v>0</v>
      </c>
      <c r="AB24" s="1">
        <v>1.5250000000000001E-3</v>
      </c>
      <c r="AC24" s="1"/>
      <c r="AD24" s="1">
        <v>5.7499999999999999E-4</v>
      </c>
      <c r="AE24" s="1">
        <v>9.0624999999999994E-4</v>
      </c>
      <c r="AF24" s="1"/>
      <c r="AG24" s="1">
        <v>5.666666666666666E-4</v>
      </c>
      <c r="AH24" s="12"/>
      <c r="AI24" s="1">
        <v>6.1950000000000009E-3</v>
      </c>
      <c r="AJ24" s="1"/>
      <c r="AK24" s="1">
        <v>4.5687499999999999E-3</v>
      </c>
      <c r="AL24" s="1"/>
      <c r="AM24" s="1">
        <v>3.3785714285714287E-3</v>
      </c>
      <c r="AN24" s="1"/>
      <c r="AO24" s="1">
        <v>2.5400000000000002E-3</v>
      </c>
      <c r="AP24" s="1"/>
      <c r="AQ24" s="1">
        <v>4.8250000000000003E-3</v>
      </c>
      <c r="AS24" s="1">
        <v>2.1749999999999999E-3</v>
      </c>
      <c r="AT24" s="1"/>
      <c r="AU24" s="1">
        <v>1.66E-3</v>
      </c>
      <c r="AV24" s="1"/>
      <c r="AW24" s="1">
        <v>1.8687500000000002E-3</v>
      </c>
      <c r="AX24" s="1"/>
      <c r="AY24" s="1">
        <v>1.3000000000000002E-3</v>
      </c>
      <c r="AZ24" s="1"/>
      <c r="BA24" s="1">
        <v>6.8571428571428581E-4</v>
      </c>
      <c r="BB24" s="1"/>
      <c r="BC24" s="1">
        <v>1.25E-3</v>
      </c>
      <c r="BD24" s="1"/>
      <c r="BE24" s="1">
        <v>1.6549999999999998E-3</v>
      </c>
      <c r="BF24" s="1"/>
      <c r="BG24" s="1">
        <v>4.75E-4</v>
      </c>
      <c r="BH24" s="1"/>
      <c r="BI24" s="1">
        <v>4.8750000000000003E-4</v>
      </c>
      <c r="BJ24" s="1"/>
      <c r="BK24" s="1">
        <v>5.2499999999999997E-4</v>
      </c>
      <c r="BL24" s="1"/>
      <c r="BM24" s="1">
        <v>9.2499999999999993E-4</v>
      </c>
      <c r="BN24" s="1"/>
      <c r="BO24" s="1">
        <v>8.3749999999999992E-4</v>
      </c>
      <c r="BP24" s="1"/>
    </row>
    <row r="25" spans="1:68" s="2" customFormat="1" x14ac:dyDescent="0.2">
      <c r="A25" s="12" t="s">
        <v>11</v>
      </c>
      <c r="B25" s="1">
        <v>0.53574999999999995</v>
      </c>
      <c r="C25" s="1"/>
      <c r="D25" s="1">
        <v>0.54677500000000001</v>
      </c>
      <c r="E25" s="1"/>
      <c r="F25" s="1">
        <v>0.59579166666666672</v>
      </c>
      <c r="G25" s="1"/>
      <c r="H25" s="1">
        <v>0.47768571428571427</v>
      </c>
      <c r="I25" s="1"/>
      <c r="J25" s="1">
        <v>0.53642500000000004</v>
      </c>
      <c r="K25" s="1"/>
      <c r="L25" s="1">
        <v>0.50679999999999992</v>
      </c>
      <c r="M25" s="1"/>
      <c r="N25" s="1">
        <v>0.45623500000000006</v>
      </c>
      <c r="O25" s="1"/>
      <c r="P25" s="1">
        <v>0.44702499999999995</v>
      </c>
      <c r="Q25" s="1"/>
      <c r="R25" s="1">
        <v>0.34791250000000001</v>
      </c>
      <c r="S25" s="1"/>
      <c r="T25" s="1">
        <v>0.40026250000000002</v>
      </c>
      <c r="U25" s="1"/>
      <c r="V25" s="1">
        <v>0.4098916666666666</v>
      </c>
      <c r="W25" s="1"/>
      <c r="X25" s="1">
        <v>0.437</v>
      </c>
      <c r="Y25" s="1"/>
      <c r="Z25" s="1">
        <v>0.3</v>
      </c>
      <c r="AB25" s="1">
        <v>0.34943181818181823</v>
      </c>
      <c r="AC25" s="1"/>
      <c r="AD25" s="1">
        <v>0.14074999999999999</v>
      </c>
      <c r="AE25" s="1">
        <v>0.21138125000000002</v>
      </c>
      <c r="AF25" s="1"/>
      <c r="AG25" s="1">
        <v>0.24455833333333332</v>
      </c>
      <c r="AH25" s="12"/>
      <c r="AI25" s="1">
        <v>0.28344999999999998</v>
      </c>
      <c r="AJ25" s="1"/>
      <c r="AK25" s="1">
        <v>0.52393125000000007</v>
      </c>
      <c r="AL25" s="1"/>
      <c r="AM25" s="1">
        <v>0.54755357142857142</v>
      </c>
      <c r="AN25" s="1"/>
      <c r="AO25" s="1">
        <v>0.51457000000000008</v>
      </c>
      <c r="AP25" s="1"/>
      <c r="AQ25" s="1">
        <v>0.51144999999999996</v>
      </c>
      <c r="AS25" s="1">
        <v>0.52426785714285706</v>
      </c>
      <c r="AT25" s="1"/>
      <c r="AU25" s="1">
        <v>0.51527500000000004</v>
      </c>
      <c r="AV25" s="1"/>
      <c r="AW25" s="1">
        <v>0.50666562500000001</v>
      </c>
      <c r="AX25" s="1"/>
      <c r="AY25" s="1">
        <v>0.42759642857142854</v>
      </c>
      <c r="AZ25" s="1"/>
      <c r="BA25" s="1">
        <v>0.4426964285714286</v>
      </c>
      <c r="BB25" s="1"/>
      <c r="BC25" s="1">
        <v>0.42416944444444443</v>
      </c>
      <c r="BD25" s="1"/>
      <c r="BE25" s="1">
        <v>0.33551500000000001</v>
      </c>
      <c r="BF25" s="1"/>
      <c r="BG25" s="1">
        <v>0.33582000000000001</v>
      </c>
      <c r="BH25" s="1"/>
      <c r="BI25" s="1">
        <v>0.17508750000000003</v>
      </c>
      <c r="BJ25" s="1"/>
      <c r="BK25" s="1">
        <v>0.14872083333333333</v>
      </c>
      <c r="BL25" s="1"/>
      <c r="BM25" s="1">
        <v>0.18396000000000001</v>
      </c>
      <c r="BN25" s="1"/>
      <c r="BO25" s="1">
        <v>0.16516874999999998</v>
      </c>
      <c r="BP25" s="1"/>
    </row>
    <row r="26" spans="1:68" s="2" customFormat="1" x14ac:dyDescent="0.2">
      <c r="A26" s="12" t="s">
        <v>8</v>
      </c>
      <c r="B26" s="1">
        <v>0.39080625000000002</v>
      </c>
      <c r="C26" s="1"/>
      <c r="D26" s="1">
        <v>0.42123571428571427</v>
      </c>
      <c r="E26" s="1"/>
      <c r="F26" s="1">
        <v>0.48289166666666666</v>
      </c>
      <c r="G26" s="1"/>
      <c r="H26" s="1">
        <v>0.34702857142857141</v>
      </c>
      <c r="I26" s="1"/>
      <c r="J26" s="1">
        <v>0.56542499999999996</v>
      </c>
      <c r="K26" s="1"/>
      <c r="L26" s="1">
        <v>0.43801071428571431</v>
      </c>
      <c r="M26" s="1"/>
      <c r="N26" s="1">
        <v>0.38903500000000002</v>
      </c>
      <c r="O26" s="1"/>
      <c r="P26" s="1">
        <v>0.37723214285714285</v>
      </c>
      <c r="Q26" s="1"/>
      <c r="R26" s="1">
        <v>0.31990000000000002</v>
      </c>
      <c r="S26" s="1"/>
      <c r="T26" s="1">
        <v>0.33242499999999997</v>
      </c>
      <c r="U26" s="1"/>
      <c r="V26" s="1">
        <v>0.36889166666666667</v>
      </c>
      <c r="W26" s="1"/>
      <c r="X26" s="1">
        <v>0.38723571428571424</v>
      </c>
      <c r="Y26" s="1"/>
      <c r="Z26" s="1">
        <v>0.3</v>
      </c>
      <c r="AB26" s="1">
        <v>0.33438863636363636</v>
      </c>
      <c r="AC26" s="1"/>
      <c r="AD26" s="1">
        <v>0.151</v>
      </c>
      <c r="AE26" s="1">
        <v>0.21831249999999999</v>
      </c>
      <c r="AF26" s="1"/>
      <c r="AG26" s="1">
        <v>0.25333333333333335</v>
      </c>
      <c r="AH26" s="12"/>
      <c r="AI26" s="1">
        <v>0.65305000000000002</v>
      </c>
      <c r="AJ26" s="1"/>
      <c r="AK26" s="1">
        <v>0.53392187499999999</v>
      </c>
      <c r="AL26" s="1"/>
      <c r="AM26" s="1">
        <v>0.61459285714285716</v>
      </c>
      <c r="AN26" s="1"/>
      <c r="AO26" s="1">
        <v>0.49436999999999998</v>
      </c>
      <c r="AP26" s="1"/>
      <c r="AQ26" s="1">
        <v>0.51597499999999996</v>
      </c>
      <c r="AS26" s="1">
        <v>0.52615357142857144</v>
      </c>
      <c r="AT26" s="1"/>
      <c r="AU26" s="1">
        <v>0.52204500000000009</v>
      </c>
      <c r="AV26" s="1"/>
      <c r="AW26" s="1">
        <v>0.53711874999999998</v>
      </c>
      <c r="AX26" s="1"/>
      <c r="AY26" s="1">
        <v>0.43343214285714282</v>
      </c>
      <c r="AZ26" s="1"/>
      <c r="BA26" s="1">
        <v>0.44057500000000005</v>
      </c>
      <c r="BB26" s="1"/>
      <c r="BC26" s="1">
        <v>0.42346388888888886</v>
      </c>
      <c r="BD26" s="1"/>
      <c r="BE26" s="1">
        <v>0.33464499999999997</v>
      </c>
      <c r="BF26" s="1"/>
      <c r="BG26" s="1">
        <v>0.383025</v>
      </c>
      <c r="BH26" s="1"/>
      <c r="BI26" s="1">
        <v>0.18972916666666664</v>
      </c>
      <c r="BJ26" s="1"/>
      <c r="BK26" s="1">
        <v>0.17143333333333333</v>
      </c>
      <c r="BL26" s="1"/>
      <c r="BM26" s="1">
        <v>0.19895500000000002</v>
      </c>
      <c r="BN26" s="1"/>
      <c r="BO26" s="1">
        <v>0.18757499999999999</v>
      </c>
      <c r="BP26" s="1"/>
    </row>
    <row r="27" spans="1:68" s="2" customFormat="1" x14ac:dyDescent="0.2">
      <c r="A27" s="12" t="s">
        <v>6</v>
      </c>
      <c r="B27" s="1">
        <v>0.279775</v>
      </c>
      <c r="C27" s="1"/>
      <c r="D27" s="1">
        <v>0.33686785714285711</v>
      </c>
      <c r="E27" s="1"/>
      <c r="F27" s="1">
        <v>0.32655833333333334</v>
      </c>
      <c r="G27" s="1"/>
      <c r="H27" s="1">
        <v>0.40876071428571426</v>
      </c>
      <c r="I27" s="1"/>
      <c r="J27" s="1">
        <v>0.31777499999999997</v>
      </c>
      <c r="K27" s="1"/>
      <c r="L27" s="1">
        <v>0.43037142857142863</v>
      </c>
      <c r="M27" s="1"/>
      <c r="N27" s="1">
        <v>0.48447000000000007</v>
      </c>
      <c r="O27" s="1"/>
      <c r="P27" s="1">
        <v>0.46538571428571424</v>
      </c>
      <c r="Q27" s="1"/>
      <c r="R27" s="1">
        <v>0.61770416666666661</v>
      </c>
      <c r="S27" s="1"/>
      <c r="T27" s="1">
        <v>0.53087499999999999</v>
      </c>
      <c r="U27" s="1"/>
      <c r="V27" s="1">
        <v>0.50519999999999998</v>
      </c>
      <c r="W27" s="1"/>
      <c r="X27" s="1">
        <v>0.45841428571428561</v>
      </c>
      <c r="Y27" s="1"/>
      <c r="Z27" s="1">
        <v>0.66</v>
      </c>
      <c r="AB27" s="1">
        <v>0.55644772727272729</v>
      </c>
      <c r="AC27" s="1"/>
      <c r="AD27" s="1">
        <v>0.76365000000000005</v>
      </c>
      <c r="AE27" s="1">
        <v>0.7199875</v>
      </c>
      <c r="AF27" s="1"/>
      <c r="AG27" s="1">
        <v>0.70465</v>
      </c>
      <c r="AH27" s="12"/>
      <c r="AI27" s="1">
        <v>0.21571500000000002</v>
      </c>
      <c r="AJ27" s="1"/>
      <c r="AK27" s="1">
        <v>0.27595937500000001</v>
      </c>
      <c r="AL27" s="1"/>
      <c r="AM27" s="1">
        <v>0.28929642857142862</v>
      </c>
      <c r="AN27" s="1"/>
      <c r="AO27" s="1">
        <v>0.33650999999999998</v>
      </c>
      <c r="AP27" s="1"/>
      <c r="AQ27" s="1">
        <v>0.311475</v>
      </c>
      <c r="AS27" s="1">
        <v>0.38755000000000001</v>
      </c>
      <c r="AT27" s="1"/>
      <c r="AU27" s="1">
        <v>0.41398499999999994</v>
      </c>
      <c r="AV27" s="1"/>
      <c r="AW27" s="1">
        <v>0.38515624999999998</v>
      </c>
      <c r="AX27" s="1"/>
      <c r="AY27" s="1">
        <v>0.53373214285714288</v>
      </c>
      <c r="AZ27" s="1"/>
      <c r="BA27" s="1">
        <v>0.54320714285714289</v>
      </c>
      <c r="BB27" s="1"/>
      <c r="BC27" s="1">
        <v>0.52051666666666663</v>
      </c>
      <c r="BD27" s="1"/>
      <c r="BE27" s="1">
        <v>0.5361800000000001</v>
      </c>
      <c r="BF27" s="1"/>
      <c r="BG27" s="1">
        <v>0.65405499999999994</v>
      </c>
      <c r="BH27" s="1"/>
      <c r="BI27" s="1">
        <v>0.80347500000000005</v>
      </c>
      <c r="BJ27" s="1"/>
      <c r="BK27" s="1">
        <v>0.89387083333333328</v>
      </c>
      <c r="BL27" s="1"/>
      <c r="BM27" s="1">
        <v>0.76180500000000007</v>
      </c>
      <c r="BN27" s="1"/>
      <c r="BO27" s="1">
        <v>0.80176875000000003</v>
      </c>
      <c r="BP27" s="1"/>
    </row>
    <row r="28" spans="1:68" s="2" customFormat="1" x14ac:dyDescent="0.2">
      <c r="A28" s="12" t="s">
        <v>9</v>
      </c>
      <c r="B28" s="1">
        <v>1.7874999999999998E-3</v>
      </c>
      <c r="C28" s="1"/>
      <c r="D28" s="1">
        <v>1.1999999999999999E-3</v>
      </c>
      <c r="E28" s="1"/>
      <c r="F28" s="1">
        <v>2.1666666666666666E-4</v>
      </c>
      <c r="G28" s="1"/>
      <c r="H28" s="1">
        <v>1.964285714285714E-3</v>
      </c>
      <c r="I28" s="1"/>
      <c r="J28" s="1">
        <v>7.7499999999999997E-4</v>
      </c>
      <c r="K28" s="1"/>
      <c r="L28" s="1">
        <v>6.2142857142857139E-4</v>
      </c>
      <c r="M28" s="1"/>
      <c r="N28" s="1">
        <v>1.33E-3</v>
      </c>
      <c r="O28" s="1"/>
      <c r="P28" s="1">
        <v>1.4892857142857143E-3</v>
      </c>
      <c r="Q28" s="1"/>
      <c r="R28" s="1">
        <v>3.4624999999999999E-3</v>
      </c>
      <c r="S28" s="1"/>
      <c r="T28" s="1">
        <v>4.5000000000000005E-3</v>
      </c>
      <c r="U28" s="1"/>
      <c r="V28" s="1">
        <v>2.2083333333333334E-3</v>
      </c>
      <c r="W28" s="1"/>
      <c r="X28" s="1">
        <v>8.0999999999999996E-3</v>
      </c>
      <c r="Y28" s="1"/>
      <c r="Z28" s="1">
        <v>0</v>
      </c>
      <c r="AB28" s="1">
        <v>2.15E-3</v>
      </c>
      <c r="AC28" s="1"/>
      <c r="AD28" s="1">
        <v>5.0000000000000001E-4</v>
      </c>
      <c r="AE28" s="1">
        <v>1.3125000000000001E-3</v>
      </c>
      <c r="AF28" s="1"/>
      <c r="AG28" s="1">
        <v>1.7833333333333332E-3</v>
      </c>
      <c r="AH28" s="12"/>
      <c r="AI28" s="1">
        <v>1.321E-2</v>
      </c>
      <c r="AJ28" s="1"/>
      <c r="AK28" s="1">
        <v>1.0249999999999999E-3</v>
      </c>
      <c r="AL28" s="1"/>
      <c r="AM28" s="1">
        <v>1.3392857142857143E-3</v>
      </c>
      <c r="AN28" s="1"/>
      <c r="AO28" s="1">
        <v>1.2600000000000001E-3</v>
      </c>
      <c r="AP28" s="1"/>
      <c r="AQ28" s="1">
        <v>1.8E-3</v>
      </c>
      <c r="AS28" s="1">
        <v>4.1071428571428579E-4</v>
      </c>
      <c r="AT28" s="1"/>
      <c r="AU28" s="1">
        <v>1.5200000000000001E-3</v>
      </c>
      <c r="AV28" s="1"/>
      <c r="AW28" s="1">
        <v>3.9375E-4</v>
      </c>
      <c r="AX28" s="1"/>
      <c r="AY28" s="1">
        <v>1.6857142857142856E-3</v>
      </c>
      <c r="AZ28" s="1"/>
      <c r="BA28" s="1">
        <v>1.1178571428571431E-3</v>
      </c>
      <c r="BB28" s="1"/>
      <c r="BC28" s="1">
        <v>1.5555555555555557E-3</v>
      </c>
      <c r="BD28" s="1"/>
      <c r="BE28" s="1">
        <v>2.3650000000000003E-3</v>
      </c>
      <c r="BF28" s="1"/>
      <c r="BG28" s="1">
        <v>7.9000000000000012E-4</v>
      </c>
      <c r="BH28" s="1"/>
      <c r="BI28" s="1">
        <v>7.4166666666666662E-4</v>
      </c>
      <c r="BJ28" s="1"/>
      <c r="BK28" s="1">
        <v>5.8750000000000002E-4</v>
      </c>
      <c r="BL28" s="1"/>
      <c r="BM28" s="1">
        <v>8.8999999999999995E-4</v>
      </c>
      <c r="BN28" s="1"/>
      <c r="BO28" s="1">
        <v>1.18125E-3</v>
      </c>
      <c r="BP28" s="1"/>
    </row>
    <row r="29" spans="1:68" s="2" customFormat="1" x14ac:dyDescent="0.2">
      <c r="A29" s="12" t="s">
        <v>13</v>
      </c>
      <c r="B29" s="1">
        <v>0</v>
      </c>
      <c r="C29" s="1"/>
      <c r="D29" s="1">
        <v>0</v>
      </c>
      <c r="E29" s="1"/>
      <c r="F29" s="1">
        <v>0</v>
      </c>
      <c r="G29" s="1"/>
      <c r="H29" s="1">
        <v>6.8285714285714278E-3</v>
      </c>
      <c r="I29" s="1"/>
      <c r="J29" s="1">
        <v>1.3500000000000001E-3</v>
      </c>
      <c r="K29" s="1"/>
      <c r="L29" s="1">
        <v>5.7857142857142851E-4</v>
      </c>
      <c r="M29" s="1"/>
      <c r="N29" s="1">
        <v>2.3000000000000001E-4</v>
      </c>
      <c r="O29" s="1"/>
      <c r="P29" s="1">
        <v>8.2857142857142851E-4</v>
      </c>
      <c r="Q29" s="1"/>
      <c r="R29" s="1">
        <v>1.3374999999999999E-3</v>
      </c>
      <c r="S29" s="1"/>
      <c r="T29" s="1">
        <v>1.6000000000000001E-3</v>
      </c>
      <c r="U29" s="1"/>
      <c r="V29" s="1">
        <v>1.3833333333333334E-3</v>
      </c>
      <c r="W29" s="1"/>
      <c r="X29" s="1">
        <v>8.428571428571427E-4</v>
      </c>
      <c r="Y29" s="1"/>
      <c r="Z29" s="1">
        <v>0</v>
      </c>
      <c r="AB29" s="1">
        <v>1.8181818181818182E-3</v>
      </c>
      <c r="AC29" s="1"/>
      <c r="AD29" s="1">
        <v>1.2750000000000001E-3</v>
      </c>
      <c r="AE29" s="1">
        <v>8.5625000000000002E-4</v>
      </c>
      <c r="AF29" s="1"/>
      <c r="AG29" s="1">
        <v>8.166666666666666E-4</v>
      </c>
      <c r="AH29" s="12"/>
      <c r="AI29" s="1">
        <v>0</v>
      </c>
      <c r="AJ29" s="1"/>
      <c r="AK29" s="1">
        <v>0</v>
      </c>
      <c r="AL29" s="1"/>
      <c r="AM29" s="1">
        <v>0</v>
      </c>
      <c r="AN29" s="1"/>
      <c r="AO29" s="1">
        <v>4.6099999999999995E-3</v>
      </c>
      <c r="AP29" s="1"/>
      <c r="AQ29" s="1">
        <v>5.5999999999999999E-3</v>
      </c>
      <c r="AS29" s="1">
        <v>1.0714285714285715E-3</v>
      </c>
      <c r="AT29" s="1"/>
      <c r="AU29" s="1">
        <v>4.4499999999999997E-4</v>
      </c>
      <c r="AV29" s="1"/>
      <c r="AW29" s="1">
        <v>7.9374999999999997E-4</v>
      </c>
      <c r="AX29" s="1"/>
      <c r="AY29" s="1">
        <v>1.1392857142857144E-3</v>
      </c>
      <c r="AZ29" s="1"/>
      <c r="BA29" s="1">
        <v>1.0964285714285713E-3</v>
      </c>
      <c r="BB29" s="1"/>
      <c r="BC29" s="1">
        <v>3.9999999999999996E-4</v>
      </c>
      <c r="BD29" s="1"/>
      <c r="BE29" s="1">
        <v>2.8499999999999999E-4</v>
      </c>
      <c r="BF29" s="1"/>
      <c r="BG29" s="1">
        <v>0</v>
      </c>
      <c r="BH29" s="1"/>
      <c r="BI29" s="1">
        <v>5.2083333333333322E-4</v>
      </c>
      <c r="BJ29" s="1"/>
      <c r="BK29" s="1">
        <v>5.1666666666666668E-4</v>
      </c>
      <c r="BL29" s="1"/>
      <c r="BM29" s="1">
        <v>4.1999999999999996E-4</v>
      </c>
      <c r="BN29" s="1"/>
      <c r="BO29" s="1">
        <v>5.0624999999999997E-4</v>
      </c>
      <c r="BP29" s="1"/>
    </row>
    <row r="30" spans="1:68" s="2" customFormat="1" x14ac:dyDescent="0.2">
      <c r="A30" s="12" t="s">
        <v>4</v>
      </c>
      <c r="B30" s="1">
        <v>3.9667624999999997</v>
      </c>
      <c r="C30" s="1"/>
      <c r="D30" s="1">
        <v>3.9776785714285716</v>
      </c>
      <c r="E30" s="1"/>
      <c r="F30" s="1">
        <v>3.9919666666666664</v>
      </c>
      <c r="G30" s="1"/>
      <c r="H30" s="1">
        <v>3.9508535714285711</v>
      </c>
      <c r="I30" s="1"/>
      <c r="J30" s="1">
        <v>3.9908000000000001</v>
      </c>
      <c r="K30" s="1"/>
      <c r="L30" s="1">
        <v>4.0090535714285718</v>
      </c>
      <c r="M30" s="1"/>
      <c r="N30" s="1">
        <v>4.0085200000000007</v>
      </c>
      <c r="O30" s="1"/>
      <c r="P30" s="1">
        <v>3.9899857142857136</v>
      </c>
      <c r="Q30" s="1"/>
      <c r="R30" s="1">
        <v>4.0359083333333334</v>
      </c>
      <c r="S30" s="1"/>
      <c r="T30" s="1">
        <v>4.0063374999999999</v>
      </c>
      <c r="U30" s="1"/>
      <c r="V30" s="1">
        <v>4.003708333333333</v>
      </c>
      <c r="W30" s="1"/>
      <c r="X30" s="1">
        <v>3.9984892857142862</v>
      </c>
      <c r="Y30" s="1"/>
      <c r="Z30" s="1">
        <v>4.04</v>
      </c>
      <c r="AB30" s="1">
        <v>3.9936613636363645</v>
      </c>
      <c r="AC30" s="1"/>
      <c r="AD30" s="1">
        <v>3.9881750000000005</v>
      </c>
      <c r="AE30" s="1">
        <v>4.0160500000000008</v>
      </c>
      <c r="AF30" s="1"/>
      <c r="AG30" s="1">
        <v>4.0274833333333335</v>
      </c>
      <c r="AH30" s="12"/>
      <c r="AI30" s="1">
        <v>3.9911900000000005</v>
      </c>
      <c r="AJ30" s="1"/>
      <c r="AK30" s="1">
        <v>3.9604625000000002</v>
      </c>
      <c r="AL30" s="1"/>
      <c r="AM30" s="1">
        <v>3.9928178571428568</v>
      </c>
      <c r="AN30" s="1"/>
      <c r="AO30" s="1">
        <v>3.9637199999999999</v>
      </c>
      <c r="AP30" s="1"/>
      <c r="AQ30" s="1">
        <v>3.9787750000000002</v>
      </c>
      <c r="AS30" s="1">
        <v>3.9967250000000001</v>
      </c>
      <c r="AT30" s="1"/>
      <c r="AU30" s="1">
        <v>4.0087900000000003</v>
      </c>
      <c r="AV30" s="1"/>
      <c r="AW30" s="1">
        <v>3.9971281250000001</v>
      </c>
      <c r="AX30" s="1"/>
      <c r="AY30" s="1">
        <v>4.0420250000000006</v>
      </c>
      <c r="AZ30" s="1"/>
      <c r="BA30" s="1">
        <v>4.0643607142857148</v>
      </c>
      <c r="BB30" s="1"/>
      <c r="BC30" s="1">
        <v>4.0384222222222226</v>
      </c>
      <c r="BD30" s="1"/>
      <c r="BE30" s="1">
        <v>4.009125</v>
      </c>
      <c r="BF30" s="1"/>
      <c r="BG30" s="1">
        <v>4.0800549999999998</v>
      </c>
      <c r="BH30" s="1"/>
      <c r="BI30" s="1">
        <v>4.0708458333333324</v>
      </c>
      <c r="BJ30" s="1"/>
      <c r="BK30" s="1">
        <v>4.1197249999999999</v>
      </c>
      <c r="BL30" s="1"/>
      <c r="BM30" s="1">
        <v>4.0597500000000002</v>
      </c>
      <c r="BN30" s="1"/>
      <c r="BO30" s="1">
        <v>4.06431875</v>
      </c>
      <c r="BP30" s="1"/>
    </row>
    <row r="31" spans="1:68" s="25" customFormat="1" ht="18" x14ac:dyDescent="0.2">
      <c r="A31" s="16" t="s">
        <v>29</v>
      </c>
      <c r="B31" s="17">
        <f>IF((12*(1-(4/B30)))&gt;0,12*(1-(4/B30)),0)</f>
        <v>0</v>
      </c>
      <c r="C31" s="17"/>
      <c r="D31" s="17">
        <f>IF((12*(1-(4/D30)))&gt;0,12*(1-(4/D30)),0)</f>
        <v>0</v>
      </c>
      <c r="E31" s="17"/>
      <c r="F31" s="17">
        <f>IF((12*(1-(4/F30)))&gt;0,12*(1-(4/F30)),0)</f>
        <v>0</v>
      </c>
      <c r="G31" s="17"/>
      <c r="H31" s="17">
        <f>IF((12*(1-(4/H30)))&gt;0,12*(1-(4/H30)),0)</f>
        <v>0</v>
      </c>
      <c r="I31" s="17"/>
      <c r="J31" s="17">
        <f>IF((12*(1-(4/J30)))&gt;0,12*(1-(4/J30)),0)</f>
        <v>0</v>
      </c>
      <c r="K31" s="23"/>
      <c r="L31" s="17">
        <f>IF((12*(1-(4/L30)))&gt;0,12*(1-(4/L30)),0)</f>
        <v>2.7099377747688003E-2</v>
      </c>
      <c r="M31" s="23"/>
      <c r="N31" s="17">
        <f>IF((12*(1-(4/N30)))&gt;0,12*(1-(4/N30)),0)</f>
        <v>2.5505672916690258E-2</v>
      </c>
      <c r="O31" s="23"/>
      <c r="P31" s="17">
        <f>IF((12*(1-(4/P30)))&gt;0,12*(1-(4/P30)),0)</f>
        <v>0</v>
      </c>
      <c r="Q31" s="23"/>
      <c r="R31" s="17">
        <f>IF((12*(1-(4/R30)))&gt;0,12*(1-(4/R30)),0)</f>
        <v>0.10676654780315964</v>
      </c>
      <c r="S31" s="23"/>
      <c r="T31" s="17">
        <f>IF((12*(1-(4/T30)))&gt;0,12*(1-(4/T30)),0)</f>
        <v>1.8982424720832558E-2</v>
      </c>
      <c r="U31" s="23"/>
      <c r="V31" s="17">
        <f>IF((12*(1-(4/V30)))&gt;0,12*(1-(4/V30)),0)</f>
        <v>1.1114695750813031E-2</v>
      </c>
      <c r="W31" s="23"/>
      <c r="X31" s="17">
        <f>IF((12*(1-(4/X30)))&gt;0,12*(1-(4/X30)),0)</f>
        <v>0</v>
      </c>
      <c r="Y31" s="23"/>
      <c r="Z31" s="17">
        <f>IF((12*(1-(4/Z30)))&gt;0,12*(1-(4/Z30)),0)</f>
        <v>0.11881188118811892</v>
      </c>
      <c r="AA31" s="23"/>
      <c r="AB31" s="17">
        <f>IF((12*(1-(4/AB30)))&gt;0,12*(1-(4/AB30)),0)</f>
        <v>0</v>
      </c>
      <c r="AC31" s="23"/>
      <c r="AD31" s="17">
        <f>IF((12*(1-(4/AD30)))&gt;0,12*(1-(4/AD30)),0)</f>
        <v>0</v>
      </c>
      <c r="AE31" s="17">
        <f>IF((12*(1-(4/AE30)))&gt;0,12*(1-(4/AE30)),0)</f>
        <v>4.7957570249376413E-2</v>
      </c>
      <c r="AF31" s="23"/>
      <c r="AG31" s="17">
        <f>IF((12*(1-(4/AG30)))&gt;0,12*(1-(4/AG30)),0)</f>
        <v>8.1887365559138114E-2</v>
      </c>
      <c r="AH31" s="24"/>
      <c r="AI31" s="17">
        <f>IF((12*(1-(4/AI30)))&gt;0,12*(1-(4/AI30)),0)</f>
        <v>0</v>
      </c>
      <c r="AJ31" s="23"/>
      <c r="AK31" s="17">
        <f>IF((12*(1-(4/AK30)))&gt;0,12*(1-(4/AK30)),0)</f>
        <v>0</v>
      </c>
      <c r="AL31" s="23"/>
      <c r="AM31" s="17">
        <f>IF((12*(1-(4/AM30)))&gt;0,12*(1-(4/AM30)),0)</f>
        <v>0</v>
      </c>
      <c r="AN31" s="23"/>
      <c r="AO31" s="17">
        <f>IF((12*(1-(4/AO30)))&gt;0,12*(1-(4/AO30)),0)</f>
        <v>0</v>
      </c>
      <c r="AP31" s="23"/>
      <c r="AQ31" s="17">
        <f>IF((12*(1-(4/AQ30)))&gt;0,12*(1-(4/AQ30)),0)</f>
        <v>0</v>
      </c>
      <c r="AR31" s="23"/>
      <c r="AS31" s="17">
        <f>IF((12*(1-(4/AS30)))&gt;0,12*(1-(4/AS30)),0)</f>
        <v>0</v>
      </c>
      <c r="AT31" s="23"/>
      <c r="AU31" s="17">
        <f>IF((12*(1-(4/AU30)))&gt;0,12*(1-(4/AU30)),0)</f>
        <v>2.6312178986678258E-2</v>
      </c>
      <c r="AV31" s="23"/>
      <c r="AW31" s="17">
        <f>IF((12*(1-(4/AW30)))&gt;0,12*(1-(4/AW30)),0)</f>
        <v>0</v>
      </c>
      <c r="AX31" s="23"/>
      <c r="AY31" s="17">
        <f>IF((12*(1-(4/AY30)))&gt;0,12*(1-(4/AY30)),0)</f>
        <v>0.12476419616405288</v>
      </c>
      <c r="AZ31" s="23"/>
      <c r="BA31" s="17">
        <f>IF((12*(1-(4/BA30)))&gt;0,12*(1-(4/BA30)),0)</f>
        <v>0.19002461290257511</v>
      </c>
      <c r="BB31" s="23"/>
      <c r="BC31" s="17">
        <f>IF((12*(1-(4/BC30)))&gt;0,12*(1-(4/BC30)),0)</f>
        <v>0.11417000038518976</v>
      </c>
      <c r="BD31" s="23"/>
      <c r="BE31" s="17">
        <f>IF((12*(1-(4/BE30)))&gt;0,12*(1-(4/BE30)),0)</f>
        <v>2.7312692919278625E-2</v>
      </c>
      <c r="BF31" s="23"/>
      <c r="BG31" s="17">
        <f>IF((12*(1-(4/BG30)))&gt;0,12*(1-(4/BG30)),0)</f>
        <v>0.23545270835809751</v>
      </c>
      <c r="BH31" s="23"/>
      <c r="BI31" s="17">
        <f>IF((12*(1-(4/BI30)))&gt;0,12*(1-(4/BI30)),0)</f>
        <v>0.2088386627267238</v>
      </c>
      <c r="BJ31" s="23"/>
      <c r="BK31" s="17">
        <f>BK23</f>
        <v>0.27634166666666665</v>
      </c>
      <c r="BL31" s="23"/>
      <c r="BM31" s="17">
        <f>IF((12*(1-(4/BM30)))&gt;0,12*(1-(4/BM30)),0)</f>
        <v>0.17661186033622833</v>
      </c>
      <c r="BN31" s="23"/>
      <c r="BO31" s="17">
        <f>IF((12*(1-(4/BO30)))&gt;0,12*(1-(4/BO30)),0)</f>
        <v>0.18990267434117891</v>
      </c>
      <c r="BP31" s="23"/>
    </row>
    <row r="32" spans="1:68" s="25" customFormat="1" ht="18" x14ac:dyDescent="0.2">
      <c r="A32" s="15" t="s">
        <v>30</v>
      </c>
      <c r="B32" s="8">
        <f>B23-B31</f>
        <v>0.36008125000000002</v>
      </c>
      <c r="C32" s="8"/>
      <c r="D32" s="8">
        <f>D23-D31</f>
        <v>0.25146071428571432</v>
      </c>
      <c r="E32" s="8"/>
      <c r="F32" s="8">
        <f>F23-F31</f>
        <v>0.20644583333333333</v>
      </c>
      <c r="G32" s="8"/>
      <c r="H32" s="8">
        <f>H23-H31</f>
        <v>0.2130892857142857</v>
      </c>
      <c r="I32" s="8"/>
      <c r="J32" s="8">
        <f>J23-J31</f>
        <v>0.21607499999999999</v>
      </c>
      <c r="L32" s="8">
        <f>L23-L31</f>
        <v>0.18155776510945484</v>
      </c>
      <c r="N32" s="8">
        <f>N23-N31</f>
        <v>0.17090432708330974</v>
      </c>
      <c r="P32" s="8">
        <f>P23-P31</f>
        <v>0.19339642857142861</v>
      </c>
      <c r="R32" s="8">
        <f>R23-R31</f>
        <v>0.10498345219684035</v>
      </c>
      <c r="T32" s="8">
        <f>T23-T31</f>
        <v>0.19604257527916744</v>
      </c>
      <c r="V32" s="8">
        <f>V23-V31</f>
        <v>0.21068947091585363</v>
      </c>
      <c r="X32" s="8">
        <f>X23-X31</f>
        <v>0.24068928571428572</v>
      </c>
      <c r="Z32" s="8">
        <f>Z23-Z31</f>
        <v>0.10118811881188108</v>
      </c>
      <c r="AB32" s="8">
        <f>AB23-AB31</f>
        <v>0.19837954545454545</v>
      </c>
      <c r="AD32" s="8">
        <f>AD23-AD31</f>
        <v>0.18779999999999999</v>
      </c>
      <c r="AE32" s="8">
        <f>AE23-AE31</f>
        <v>0.1548299297506236</v>
      </c>
      <c r="AG32" s="8">
        <f>AG23-AG31</f>
        <v>0.11560430110752853</v>
      </c>
      <c r="AH32" s="26"/>
      <c r="AI32" s="8">
        <f>AI23-AI31</f>
        <v>0.42791999999999997</v>
      </c>
      <c r="AK32" s="8">
        <f>AK23-AK31</f>
        <v>0.236971875</v>
      </c>
      <c r="AM32" s="8">
        <f>AM23-AM31</f>
        <v>0.20736785714285713</v>
      </c>
      <c r="AO32" s="8">
        <f>AO23-AO31</f>
        <v>0.22439499999999998</v>
      </c>
      <c r="AQ32" s="8">
        <f>AQ23-AQ31</f>
        <v>0.22182499999999999</v>
      </c>
      <c r="AS32" s="8">
        <f>AS23-AS31</f>
        <v>0.14657142857142857</v>
      </c>
      <c r="AU32" s="8">
        <f>AU23-AU31</f>
        <v>0.11469282101332173</v>
      </c>
      <c r="AW32" s="8">
        <f>AW23-AW31</f>
        <v>0.16598749999999998</v>
      </c>
      <c r="AY32" s="8">
        <f>AY23-AY31</f>
        <v>8.4846518121661413E-2</v>
      </c>
      <c r="BA32" s="8">
        <f>BA23-BA31</f>
        <v>4.3957529954567781E-2</v>
      </c>
      <c r="BC32" s="8">
        <f>BC23-BC31</f>
        <v>0.1217716662814769</v>
      </c>
      <c r="BE32" s="8">
        <f>BE23-BE31</f>
        <v>0.27641730708072138</v>
      </c>
      <c r="BG32" s="8">
        <f>BG23-BG31</f>
        <v>2.6287291641902466E-2</v>
      </c>
      <c r="BI32" s="8">
        <f>BI23-BI31</f>
        <v>4.9669670606609539E-2</v>
      </c>
      <c r="BK32" s="8">
        <f>BK23-BK31</f>
        <v>0</v>
      </c>
      <c r="BM32" s="8">
        <f>BM23-BM31</f>
        <v>0.11887313966377167</v>
      </c>
      <c r="BO32" s="8">
        <f>BO23-BO31</f>
        <v>6.2109825658821061E-2</v>
      </c>
    </row>
    <row r="33" spans="1:68" s="25" customFormat="1" ht="18" x14ac:dyDescent="0.2">
      <c r="A33" s="15" t="s">
        <v>31</v>
      </c>
      <c r="B33" s="8">
        <f>B31/B23</f>
        <v>0</v>
      </c>
      <c r="C33" s="8"/>
      <c r="D33" s="8">
        <f>D31/D23</f>
        <v>0</v>
      </c>
      <c r="E33" s="8"/>
      <c r="F33" s="8">
        <f>F31/F23</f>
        <v>0</v>
      </c>
      <c r="G33" s="8"/>
      <c r="H33" s="8">
        <f>H31/H23</f>
        <v>0</v>
      </c>
      <c r="I33" s="8"/>
      <c r="J33" s="8">
        <f>J31/J23</f>
        <v>0</v>
      </c>
      <c r="L33" s="8">
        <f>L31/L23</f>
        <v>0.12987515009846368</v>
      </c>
      <c r="N33" s="8">
        <f>N31/N23</f>
        <v>0.12985933973163413</v>
      </c>
      <c r="P33" s="8">
        <f>P31/P23</f>
        <v>0</v>
      </c>
      <c r="R33" s="8">
        <f>R31/R23</f>
        <v>0.50421037923570078</v>
      </c>
      <c r="T33" s="8">
        <f>T31/T23</f>
        <v>8.8280082412894118E-2</v>
      </c>
      <c r="V33" s="8">
        <f>V31/V23</f>
        <v>5.0110401070672841E-2</v>
      </c>
      <c r="X33" s="8">
        <f>X31/X23</f>
        <v>0</v>
      </c>
      <c r="Z33" s="8">
        <f>Z31/Z23</f>
        <v>0.54005400540054049</v>
      </c>
      <c r="AB33" s="8">
        <f>AB31/AB23</f>
        <v>0</v>
      </c>
      <c r="AD33" s="8">
        <f>AD31/AD23</f>
        <v>0</v>
      </c>
      <c r="AE33" s="8">
        <f>AE31/AE23</f>
        <v>0.23649174751587948</v>
      </c>
      <c r="AG33" s="8">
        <f>AG31/AG23</f>
        <v>0.41463706768625574</v>
      </c>
      <c r="AH33" s="26"/>
      <c r="AI33" s="8">
        <f>AI31/AI23</f>
        <v>0</v>
      </c>
      <c r="AK33" s="8">
        <f>AK31/AK23</f>
        <v>0</v>
      </c>
      <c r="AM33" s="8">
        <f>AM31/AM23</f>
        <v>0</v>
      </c>
      <c r="AO33" s="8">
        <f>AO31/AO23</f>
        <v>0</v>
      </c>
      <c r="AQ33" s="8">
        <f>AQ31/AQ23</f>
        <v>0</v>
      </c>
      <c r="AS33" s="8">
        <f>AS31/AS23</f>
        <v>0</v>
      </c>
      <c r="AU33" s="8">
        <f>AU31/AU23</f>
        <v>0.1866045813033457</v>
      </c>
      <c r="AW33" s="8">
        <f>AW31/AW23</f>
        <v>0</v>
      </c>
      <c r="AY33" s="8">
        <f>AY31/AY23</f>
        <v>0.59521860124950687</v>
      </c>
      <c r="BA33" s="8">
        <f>BA31/BA23</f>
        <v>0.81213297126949591</v>
      </c>
      <c r="BC33" s="8">
        <f>BC31/BC23</f>
        <v>0.48389079384815359</v>
      </c>
      <c r="BE33" s="8">
        <f>BE31/BE23</f>
        <v>8.9924251536820946E-2</v>
      </c>
      <c r="BG33" s="8">
        <f>BG31/BG23</f>
        <v>0.89956715961678591</v>
      </c>
      <c r="BI33" s="8">
        <f>BI31/BI23</f>
        <v>0.80786046636816533</v>
      </c>
      <c r="BK33" s="8">
        <f>BK31/BK23</f>
        <v>1</v>
      </c>
      <c r="BM33" s="8">
        <f>BM31/BM23</f>
        <v>0.59770161035662839</v>
      </c>
      <c r="BO33" s="8">
        <f>BO31/BO23</f>
        <v>0.75354466282894272</v>
      </c>
    </row>
    <row r="34" spans="1:68" s="29" customFormat="1" ht="17" thickBot="1" x14ac:dyDescent="0.25">
      <c r="A34" s="18" t="s">
        <v>32</v>
      </c>
      <c r="B34" s="19">
        <f>B26/(B26+B23)</f>
        <v>0.52045912337067801</v>
      </c>
      <c r="C34" s="19"/>
      <c r="D34" s="19">
        <f>D26/(D26+D23)</f>
        <v>0.62618990735579094</v>
      </c>
      <c r="E34" s="19"/>
      <c r="F34" s="19">
        <f>F26/(F26+F23)</f>
        <v>0.70051559166107558</v>
      </c>
      <c r="G34" s="19"/>
      <c r="H34" s="19">
        <f>H26/(H26+H23)</f>
        <v>0.61956348472579115</v>
      </c>
      <c r="I34" s="19"/>
      <c r="J34" s="19">
        <f>J26/(J26+J23)</f>
        <v>0.72351247600767754</v>
      </c>
      <c r="K34" s="27"/>
      <c r="L34" s="19">
        <f>L26/(L26+L23)</f>
        <v>0.67733490917726591</v>
      </c>
      <c r="M34" s="27"/>
      <c r="N34" s="19">
        <f>N26/(N26+N23)</f>
        <v>0.664511610825953</v>
      </c>
      <c r="O34" s="27"/>
      <c r="P34" s="19">
        <f>P26/(P26+P23)</f>
        <v>0.66108176447025824</v>
      </c>
      <c r="Q34" s="27"/>
      <c r="R34" s="19">
        <f>R26/(R26+R23)</f>
        <v>0.6017116524028967</v>
      </c>
      <c r="S34" s="27"/>
      <c r="T34" s="19">
        <f>T26/(T26+T23)</f>
        <v>0.60722440405516476</v>
      </c>
      <c r="U34" s="27"/>
      <c r="V34" s="19">
        <f>V26/(V26+V23)</f>
        <v>0.62450358687141583</v>
      </c>
      <c r="W34" s="27"/>
      <c r="X34" s="19">
        <f>X26/(X26+X23)</f>
        <v>0.61669102884216154</v>
      </c>
      <c r="Y34" s="27"/>
      <c r="Z34" s="19">
        <f>Z26/(Z26+Z23)</f>
        <v>0.57692307692307687</v>
      </c>
      <c r="AA34" s="27"/>
      <c r="AB34" s="19">
        <f>AB26/(AB26+AB23)</f>
        <v>0.62764378162086532</v>
      </c>
      <c r="AC34" s="27"/>
      <c r="AD34" s="19">
        <f>AD26/(AD26+AD23)</f>
        <v>0.44569067296340026</v>
      </c>
      <c r="AE34" s="19">
        <f>AE26/(AE26+AE23)</f>
        <v>0.51843386369033473</v>
      </c>
      <c r="AF34" s="27"/>
      <c r="AG34" s="19">
        <f>AG26/(AG26+AG23)</f>
        <v>0.56193275291595035</v>
      </c>
      <c r="AH34" s="28"/>
      <c r="AI34" s="19">
        <f>AI26/(AI26+AI23)</f>
        <v>0.60413332469911285</v>
      </c>
      <c r="AJ34" s="27"/>
      <c r="AK34" s="19">
        <f>AK26/(AK26+AK23)</f>
        <v>0.69260112045272137</v>
      </c>
      <c r="AL34" s="27"/>
      <c r="AM34" s="19">
        <f>AM26/(AM26+AM23)</f>
        <v>0.74771561032200884</v>
      </c>
      <c r="AN34" s="27"/>
      <c r="AO34" s="19">
        <f>AO26/(AO26+AO23)</f>
        <v>0.68780477624814784</v>
      </c>
      <c r="AP34" s="27"/>
      <c r="AQ34" s="19">
        <f>AQ26/(AQ26+AQ23)</f>
        <v>0.69934264028191917</v>
      </c>
      <c r="AR34" s="27"/>
      <c r="AS34" s="19">
        <f>AS26/(AS26+AS23)</f>
        <v>0.78212281605198475</v>
      </c>
      <c r="AT34" s="27"/>
      <c r="AU34" s="19">
        <f>AU26/(AU26+AU23)</f>
        <v>0.78733881306085507</v>
      </c>
      <c r="AV34" s="27"/>
      <c r="AW34" s="19">
        <f>AW26/(AW26+AW23)</f>
        <v>0.76392259349138203</v>
      </c>
      <c r="AX34" s="27"/>
      <c r="AY34" s="19">
        <f>AY26/(AY26+AY23)</f>
        <v>0.67403305711683281</v>
      </c>
      <c r="AZ34" s="27"/>
      <c r="BA34" s="19">
        <f>BA26/(BA26+BA23)</f>
        <v>0.65313221372752495</v>
      </c>
      <c r="BB34" s="27"/>
      <c r="BC34" s="19">
        <f>BC26/(BC26+BC23)</f>
        <v>0.64219035663434232</v>
      </c>
      <c r="BD34" s="27"/>
      <c r="BE34" s="19">
        <f>BE26/(BE26+BE23)</f>
        <v>0.52421382416291362</v>
      </c>
      <c r="BF34" s="27"/>
      <c r="BG34" s="19">
        <f>BG26/(BG26+BG23)</f>
        <v>0.59405364745294797</v>
      </c>
      <c r="BH34" s="27"/>
      <c r="BI34" s="19">
        <f>BI26/(BI26+BI23)</f>
        <v>0.42327821002630672</v>
      </c>
      <c r="BJ34" s="27"/>
      <c r="BK34" s="19">
        <f>BK26/(BK26+BK23)</f>
        <v>0.38285597305194202</v>
      </c>
      <c r="BL34" s="27"/>
      <c r="BM34" s="19">
        <f>BM26/(BM26+BM23)</f>
        <v>0.40238451581587253</v>
      </c>
      <c r="BN34" s="27"/>
      <c r="BO34" s="19">
        <f>BO26/(BO26+BO23)</f>
        <v>0.42670685585918616</v>
      </c>
      <c r="BP34" s="27"/>
    </row>
    <row r="35" spans="1:68" s="25" customFormat="1" ht="17" thickTop="1" x14ac:dyDescent="0.2"/>
    <row r="36" spans="1:68" s="25" customFormat="1" x14ac:dyDescent="0.2"/>
    <row r="37" spans="1:68" s="25" customFormat="1" x14ac:dyDescent="0.2"/>
    <row r="38" spans="1:68" s="25" customFormat="1" x14ac:dyDescent="0.2"/>
    <row r="39" spans="1:68" s="25" customFormat="1" x14ac:dyDescent="0.2"/>
    <row r="40" spans="1:68" s="25" customFormat="1" x14ac:dyDescent="0.2"/>
    <row r="41" spans="1:68" s="25" customFormat="1" x14ac:dyDescent="0.2"/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 S4_Cpx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yanfei</cp:lastModifiedBy>
  <dcterms:created xsi:type="dcterms:W3CDTF">2022-03-30T11:06:41Z</dcterms:created>
  <dcterms:modified xsi:type="dcterms:W3CDTF">2023-05-31T00:14:33Z</dcterms:modified>
</cp:coreProperties>
</file>