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QuantumnSol\퍼블리싱\플랫폼_기획서\13.창_직원\"/>
    </mc:Choice>
  </mc:AlternateContent>
  <bookViews>
    <workbookView xWindow="0" yWindow="0" windowWidth="15396" windowHeight="10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G5" i="1" s="1"/>
  <c r="G7" i="1"/>
  <c r="G6" i="1"/>
  <c r="H6" i="1" s="1"/>
  <c r="D18" i="1"/>
  <c r="G3" i="1" l="1"/>
  <c r="G4" i="1"/>
  <c r="D9" i="1"/>
  <c r="D10" i="1"/>
  <c r="D14" i="1" s="1"/>
  <c r="D8" i="1" l="1"/>
  <c r="D11" i="1"/>
  <c r="C5" i="1" l="1"/>
  <c r="C3" i="1"/>
  <c r="C4" i="1"/>
  <c r="B4" i="1"/>
  <c r="B5" i="1"/>
  <c r="B6" i="1"/>
  <c r="C6" i="1" s="1"/>
  <c r="B7" i="1"/>
  <c r="C7" i="1" s="1"/>
  <c r="B3" i="1"/>
  <c r="I8" i="1" s="1"/>
  <c r="D12" i="1"/>
  <c r="C10" i="1" l="1"/>
  <c r="I9" i="1"/>
  <c r="D15" i="1"/>
  <c r="D13" i="1"/>
  <c r="C9" i="1"/>
  <c r="C8" i="1" l="1"/>
  <c r="E4" i="1"/>
  <c r="F4" i="1" s="1"/>
  <c r="E7" i="1"/>
  <c r="F7" i="1" s="1"/>
  <c r="E6" i="1"/>
  <c r="E5" i="1"/>
  <c r="E3" i="1"/>
  <c r="F6" i="1"/>
  <c r="F3" i="1"/>
  <c r="F5" i="1"/>
  <c r="E10" i="1"/>
  <c r="E9" i="1" l="1"/>
  <c r="F10" i="1"/>
  <c r="H7" i="1"/>
  <c r="G9" i="1"/>
  <c r="H5" i="1"/>
  <c r="H4" i="1"/>
  <c r="E8" i="1"/>
  <c r="H3" i="1"/>
  <c r="F9" i="1"/>
  <c r="F8" i="1" s="1"/>
  <c r="G10" i="1" l="1"/>
  <c r="G8" i="1" s="1"/>
  <c r="H10" i="1"/>
  <c r="H9" i="1"/>
  <c r="H8" i="1" l="1"/>
</calcChain>
</file>

<file path=xl/sharedStrings.xml><?xml version="1.0" encoding="utf-8"?>
<sst xmlns="http://schemas.openxmlformats.org/spreadsheetml/2006/main" count="32" uniqueCount="29">
  <si>
    <t>원수강료</t>
    <phoneticPr fontId="2" type="noConversion"/>
  </si>
  <si>
    <t>할인</t>
    <phoneticPr fontId="2" type="noConversion"/>
  </si>
  <si>
    <t>결제금액</t>
    <phoneticPr fontId="2" type="noConversion"/>
  </si>
  <si>
    <t>납입액</t>
    <phoneticPr fontId="2" type="noConversion"/>
  </si>
  <si>
    <t>잔액</t>
    <phoneticPr fontId="2" type="noConversion"/>
  </si>
  <si>
    <t>총 할인액</t>
    <phoneticPr fontId="2" type="noConversion"/>
  </si>
  <si>
    <t>③ 결제금액 = 과목별 원수강료 - 과목별 할인액</t>
    <phoneticPr fontId="2" type="noConversion"/>
  </si>
  <si>
    <t>개별할인</t>
    <phoneticPr fontId="2" type="noConversion"/>
  </si>
  <si>
    <t>개별납입</t>
    <phoneticPr fontId="2" type="noConversion"/>
  </si>
  <si>
    <t>패키지할인</t>
    <phoneticPr fontId="2" type="noConversion"/>
  </si>
  <si>
    <t>일반</t>
    <phoneticPr fontId="2" type="noConversion"/>
  </si>
  <si>
    <t>패키지</t>
    <phoneticPr fontId="2" type="noConversion"/>
  </si>
  <si>
    <t>패키지1</t>
    <phoneticPr fontId="2" type="noConversion"/>
  </si>
  <si>
    <t>패키지2</t>
    <phoneticPr fontId="2" type="noConversion"/>
  </si>
  <si>
    <t>합계</t>
    <phoneticPr fontId="2" type="noConversion"/>
  </si>
  <si>
    <t>과목</t>
    <phoneticPr fontId="2" type="noConversion"/>
  </si>
  <si>
    <t>과목</t>
    <phoneticPr fontId="2" type="noConversion"/>
  </si>
  <si>
    <t>과목 수강료비율</t>
    <phoneticPr fontId="2" type="noConversion"/>
  </si>
  <si>
    <t>유형 수강료비율</t>
    <phoneticPr fontId="2" type="noConversion"/>
  </si>
  <si>
    <t>① 수강료 비율 산정 = 과목 원수강료 / 총 원수강료 * 유형 수강료비율</t>
    <phoneticPr fontId="2" type="noConversion"/>
  </si>
  <si>
    <t>④ 납입액 = 총 납입액 * 과목 수강료비율</t>
    <phoneticPr fontId="2" type="noConversion"/>
  </si>
  <si>
    <t>유형</t>
    <phoneticPr fontId="2" type="noConversion"/>
  </si>
  <si>
    <t>환불금액</t>
    <phoneticPr fontId="2" type="noConversion"/>
  </si>
  <si>
    <t>일반할인</t>
    <phoneticPr fontId="2" type="noConversion"/>
  </si>
  <si>
    <t>② 과목별 할인액 산정 = 총 할인액 * 과목 수강료비율 / 유형 할인액비율</t>
    <phoneticPr fontId="2" type="noConversion"/>
  </si>
  <si>
    <t>ⓞ 유형 수강료비율 = 유형 원수강료 / 총 원수강료</t>
    <phoneticPr fontId="2" type="noConversion"/>
  </si>
  <si>
    <t>ⓞ 유형 할인액비율 = 유형별 총할인액 / 총 할인액</t>
    <phoneticPr fontId="2" type="noConversion"/>
  </si>
  <si>
    <t>총 결제금액</t>
    <phoneticPr fontId="2" type="noConversion"/>
  </si>
  <si>
    <t>총 납입액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</si>
</sst>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41" fontId="0" fillId="0" borderId="0" xfId="1" applyFont="1">
      <alignment vertical="center"/>
    </xf>
    <xf numFmtId="9" fontId="0" fillId="0" borderId="0" xfId="1" applyNumberFormat="1" applyFont="1">
      <alignment vertical="center"/>
    </xf>
    <xf numFmtId="9" fontId="0" fillId="0" borderId="0" xfId="2" applyFont="1">
      <alignment vertical="center"/>
    </xf>
    <xf numFmtId="41" fontId="0" fillId="5" borderId="0" xfId="1" applyFont="1" applyFill="1">
      <alignment vertical="center"/>
    </xf>
    <xf numFmtId="41" fontId="3" fillId="0" borderId="0" xfId="1" applyFont="1">
      <alignment vertical="center"/>
    </xf>
    <xf numFmtId="43" fontId="0" fillId="6" borderId="0" xfId="1" applyNumberFormat="1" applyFont="1" applyFill="1">
      <alignment vertical="center"/>
    </xf>
    <xf numFmtId="10" fontId="0" fillId="4" borderId="0" xfId="2" applyNumberFormat="1" applyFont="1" applyFill="1">
      <alignment vertical="center"/>
    </xf>
    <xf numFmtId="41" fontId="0" fillId="0" borderId="0" xfId="1" applyFont="1" applyBorder="1">
      <alignment vertical="center"/>
    </xf>
    <xf numFmtId="10" fontId="0" fillId="0" borderId="0" xfId="2" applyNumberFormat="1" applyFont="1">
      <alignment vertical="center"/>
    </xf>
    <xf numFmtId="41" fontId="0" fillId="0" borderId="1" xfId="1" applyFont="1" applyBorder="1">
      <alignment vertical="center"/>
    </xf>
    <xf numFmtId="41" fontId="0" fillId="0" borderId="2" xfId="1" applyFont="1" applyBorder="1">
      <alignment vertical="center"/>
    </xf>
    <xf numFmtId="41" fontId="0" fillId="0" borderId="3" xfId="1" applyFont="1" applyBorder="1">
      <alignment vertical="center"/>
    </xf>
    <xf numFmtId="41" fontId="0" fillId="0" borderId="4" xfId="1" applyFont="1" applyBorder="1">
      <alignment vertical="center"/>
    </xf>
    <xf numFmtId="41" fontId="0" fillId="0" borderId="5" xfId="1" applyFont="1" applyBorder="1">
      <alignment vertical="center"/>
    </xf>
    <xf numFmtId="41" fontId="0" fillId="4" borderId="4" xfId="1" applyFont="1" applyFill="1" applyBorder="1">
      <alignment vertical="center"/>
    </xf>
    <xf numFmtId="41" fontId="0" fillId="6" borderId="4" xfId="1" applyFont="1" applyFill="1" applyBorder="1">
      <alignment vertical="center"/>
    </xf>
    <xf numFmtId="41" fontId="0" fillId="5" borderId="4" xfId="1" applyFont="1" applyFill="1" applyBorder="1">
      <alignment vertical="center"/>
    </xf>
    <xf numFmtId="41" fontId="0" fillId="7" borderId="4" xfId="1" applyFont="1" applyFill="1" applyBorder="1">
      <alignment vertical="center"/>
    </xf>
    <xf numFmtId="41" fontId="0" fillId="0" borderId="6" xfId="1" applyFont="1" applyBorder="1">
      <alignment vertical="center"/>
    </xf>
    <xf numFmtId="41" fontId="0" fillId="0" borderId="7" xfId="1" applyFont="1" applyBorder="1">
      <alignment vertical="center"/>
    </xf>
    <xf numFmtId="41" fontId="0" fillId="0" borderId="8" xfId="1" applyFont="1" applyBorder="1">
      <alignment vertical="center"/>
    </xf>
    <xf numFmtId="41" fontId="3" fillId="0" borderId="9" xfId="1" applyFont="1" applyBorder="1">
      <alignment vertical="center"/>
    </xf>
    <xf numFmtId="9" fontId="3" fillId="0" borderId="9" xfId="2" applyFont="1" applyBorder="1">
      <alignment vertical="center"/>
    </xf>
    <xf numFmtId="41" fontId="0" fillId="0" borderId="9" xfId="1" applyFont="1" applyBorder="1">
      <alignment vertical="center"/>
    </xf>
    <xf numFmtId="41" fontId="3" fillId="2" borderId="9" xfId="1" applyFont="1" applyFill="1" applyBorder="1">
      <alignment vertical="center"/>
    </xf>
    <xf numFmtId="41" fontId="0" fillId="0" borderId="10" xfId="1" applyFont="1" applyBorder="1">
      <alignment vertical="center"/>
    </xf>
    <xf numFmtId="9" fontId="3" fillId="0" borderId="10" xfId="2" applyFont="1" applyBorder="1">
      <alignment vertical="center"/>
    </xf>
    <xf numFmtId="41" fontId="3" fillId="0" borderId="10" xfId="1" applyFont="1" applyBorder="1">
      <alignment vertical="center"/>
    </xf>
    <xf numFmtId="41" fontId="3" fillId="2" borderId="10" xfId="1" applyFont="1" applyFill="1" applyBorder="1">
      <alignment vertical="center"/>
    </xf>
    <xf numFmtId="41" fontId="3" fillId="0" borderId="11" xfId="1" applyFont="1" applyBorder="1">
      <alignment vertical="center"/>
    </xf>
    <xf numFmtId="9" fontId="3" fillId="0" borderId="12" xfId="2" applyFont="1" applyBorder="1">
      <alignment vertical="center"/>
    </xf>
    <xf numFmtId="41" fontId="3" fillId="0" borderId="12" xfId="1" applyFont="1" applyBorder="1">
      <alignment vertical="center"/>
    </xf>
    <xf numFmtId="41" fontId="3" fillId="0" borderId="13" xfId="1" applyFont="1" applyBorder="1">
      <alignment vertical="center"/>
    </xf>
    <xf numFmtId="41" fontId="0" fillId="7" borderId="0" xfId="1" applyFont="1" applyFill="1" applyAlignment="1">
      <alignment horizontal="left" vertical="center"/>
    </xf>
    <xf numFmtId="41" fontId="0" fillId="3" borderId="0" xfId="1" applyFont="1" applyFill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3" sqref="I23"/>
    </sheetView>
  </sheetViews>
  <sheetFormatPr defaultColWidth="8.69921875" defaultRowHeight="17.399999999999999" x14ac:dyDescent="0.4"/>
  <cols>
    <col min="1" max="1" width="9.19921875" style="1" customWidth="1"/>
    <col min="2" max="2" width="16.5" style="1" bestFit="1" customWidth="1"/>
    <col min="3" max="3" width="14.19921875" style="1" customWidth="1"/>
    <col min="4" max="4" width="10.69921875" style="1" bestFit="1" customWidth="1"/>
    <col min="5" max="5" width="11.69921875" style="1" bestFit="1" customWidth="1"/>
    <col min="6" max="7" width="10.8984375" style="1" bestFit="1" customWidth="1"/>
    <col min="8" max="8" width="10.69921875" style="1" bestFit="1" customWidth="1"/>
    <col min="9" max="9" width="12" style="1" bestFit="1" customWidth="1"/>
    <col min="10" max="16384" width="8.69921875" style="1"/>
  </cols>
  <sheetData>
    <row r="1" spans="1:9" x14ac:dyDescent="0.4">
      <c r="A1" s="35"/>
      <c r="B1" s="35"/>
      <c r="C1" s="35"/>
      <c r="D1" s="35"/>
      <c r="E1" s="35"/>
      <c r="F1" s="35"/>
      <c r="G1" s="35"/>
      <c r="H1" s="35"/>
    </row>
    <row r="2" spans="1:9" x14ac:dyDescent="0.4">
      <c r="A2" s="1" t="s">
        <v>21</v>
      </c>
      <c r="B2" s="1" t="s">
        <v>18</v>
      </c>
      <c r="C2" s="1" t="s">
        <v>17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22</v>
      </c>
    </row>
    <row r="3" spans="1:9" x14ac:dyDescent="0.4">
      <c r="A3" s="1" t="s">
        <v>15</v>
      </c>
      <c r="B3" s="3">
        <f>($D$9/$D$8)</f>
        <v>0.22580645161290322</v>
      </c>
      <c r="C3" s="7">
        <f>D3/($D$8*B3)</f>
        <v>2.8571428571428571E-2</v>
      </c>
      <c r="D3" s="1">
        <v>5000</v>
      </c>
      <c r="E3" s="6">
        <f t="shared" ref="E3:E6" si="0">$D$15*C3*B3</f>
        <v>1325</v>
      </c>
      <c r="F3" s="4">
        <f>D3-E3-I3</f>
        <v>3675</v>
      </c>
      <c r="G3" s="34">
        <f>$D$19*C3*B3</f>
        <v>3287.9032258064512</v>
      </c>
      <c r="H3" s="1">
        <f>F3-G3</f>
        <v>387.09677419354875</v>
      </c>
    </row>
    <row r="4" spans="1:9" x14ac:dyDescent="0.4">
      <c r="A4" s="1" t="s">
        <v>15</v>
      </c>
      <c r="B4" s="3">
        <f>($D$9/$D$8)</f>
        <v>0.22580645161290322</v>
      </c>
      <c r="C4" s="7">
        <f t="shared" ref="C4:C7" si="1">D4/($D$8*B4)</f>
        <v>0.8571428571428571</v>
      </c>
      <c r="D4" s="1">
        <v>150000</v>
      </c>
      <c r="E4" s="6">
        <f t="shared" si="0"/>
        <v>39750</v>
      </c>
      <c r="F4" s="4">
        <f t="shared" ref="F4:F7" si="2">D4-E4-I4</f>
        <v>110250</v>
      </c>
      <c r="G4" s="34">
        <f t="shared" ref="G4:G7" si="3">$D$19*C4*B4</f>
        <v>98637.096774193531</v>
      </c>
      <c r="H4" s="1">
        <f t="shared" ref="H4:H7" si="4">F4-G4</f>
        <v>11612.903225806469</v>
      </c>
    </row>
    <row r="5" spans="1:9" x14ac:dyDescent="0.4">
      <c r="A5" s="1" t="s">
        <v>16</v>
      </c>
      <c r="B5" s="3">
        <f>($D$9/$D$8)</f>
        <v>0.22580645161290322</v>
      </c>
      <c r="C5" s="7">
        <f t="shared" si="1"/>
        <v>0.11428571428571428</v>
      </c>
      <c r="D5" s="1">
        <v>20000</v>
      </c>
      <c r="E5" s="6">
        <f t="shared" si="0"/>
        <v>5300</v>
      </c>
      <c r="F5" s="4">
        <f t="shared" si="2"/>
        <v>14700</v>
      </c>
      <c r="G5" s="34">
        <f t="shared" si="3"/>
        <v>13151.612903225805</v>
      </c>
      <c r="H5" s="1">
        <f t="shared" si="4"/>
        <v>1548.387096774195</v>
      </c>
    </row>
    <row r="6" spans="1:9" x14ac:dyDescent="0.4">
      <c r="A6" s="1" t="s">
        <v>12</v>
      </c>
      <c r="B6" s="3">
        <f>($D$10/$D$8)</f>
        <v>0.77419354838709675</v>
      </c>
      <c r="C6" s="7">
        <f t="shared" si="1"/>
        <v>0.41666666666666669</v>
      </c>
      <c r="D6" s="1">
        <v>250000</v>
      </c>
      <c r="E6" s="6">
        <f t="shared" si="0"/>
        <v>66250</v>
      </c>
      <c r="F6" s="4">
        <f t="shared" si="2"/>
        <v>183750</v>
      </c>
      <c r="G6" s="34">
        <f t="shared" si="3"/>
        <v>164395.16129032258</v>
      </c>
      <c r="H6" s="1">
        <f>F6-G6</f>
        <v>19354.838709677424</v>
      </c>
    </row>
    <row r="7" spans="1:9" ht="18" thickBot="1" x14ac:dyDescent="0.45">
      <c r="A7" s="1" t="s">
        <v>13</v>
      </c>
      <c r="B7" s="3">
        <f>($D$10/$D$8)</f>
        <v>0.77419354838709675</v>
      </c>
      <c r="C7" s="7">
        <f t="shared" si="1"/>
        <v>0.58333333333333337</v>
      </c>
      <c r="D7" s="1">
        <v>350000</v>
      </c>
      <c r="E7" s="6">
        <f>$D$15*C7*B7</f>
        <v>92750</v>
      </c>
      <c r="F7" s="4">
        <f t="shared" si="2"/>
        <v>257250</v>
      </c>
      <c r="G7" s="34">
        <f t="shared" si="3"/>
        <v>230153.22580645161</v>
      </c>
      <c r="H7" s="1">
        <f t="shared" si="4"/>
        <v>27096.774193548394</v>
      </c>
    </row>
    <row r="8" spans="1:9" ht="18" thickBot="1" x14ac:dyDescent="0.45">
      <c r="B8" s="30" t="s">
        <v>14</v>
      </c>
      <c r="C8" s="31">
        <f>C9+C10</f>
        <v>2</v>
      </c>
      <c r="D8" s="32">
        <f>D9+D10</f>
        <v>775000</v>
      </c>
      <c r="E8" s="32">
        <f t="shared" ref="E8:H8" si="5">E9+E10</f>
        <v>205375</v>
      </c>
      <c r="F8" s="32">
        <f t="shared" si="5"/>
        <v>569625</v>
      </c>
      <c r="G8" s="32">
        <f>G9+G10</f>
        <v>509625</v>
      </c>
      <c r="H8" s="33">
        <f t="shared" si="5"/>
        <v>60000.000000000029</v>
      </c>
      <c r="I8" s="1">
        <f>$D$8*B3</f>
        <v>175000</v>
      </c>
    </row>
    <row r="9" spans="1:9" x14ac:dyDescent="0.4">
      <c r="B9" s="26" t="s">
        <v>10</v>
      </c>
      <c r="C9" s="27">
        <f t="shared" ref="C9:H9" si="6">SUM(C3:C5)</f>
        <v>1</v>
      </c>
      <c r="D9" s="28">
        <f t="shared" si="6"/>
        <v>175000</v>
      </c>
      <c r="E9" s="28">
        <f t="shared" si="6"/>
        <v>46375</v>
      </c>
      <c r="F9" s="29">
        <f t="shared" si="6"/>
        <v>128625</v>
      </c>
      <c r="G9" s="26">
        <f t="shared" si="6"/>
        <v>115076.61290322579</v>
      </c>
      <c r="H9" s="26">
        <f t="shared" si="6"/>
        <v>13548.387096774213</v>
      </c>
      <c r="I9" s="1">
        <f>$D$8*B6</f>
        <v>600000</v>
      </c>
    </row>
    <row r="10" spans="1:9" x14ac:dyDescent="0.4">
      <c r="B10" s="24" t="s">
        <v>11</v>
      </c>
      <c r="C10" s="23">
        <f t="shared" ref="C10:H10" si="7">SUM(C6:C7)</f>
        <v>1</v>
      </c>
      <c r="D10" s="22">
        <f t="shared" si="7"/>
        <v>600000</v>
      </c>
      <c r="E10" s="22">
        <f t="shared" si="7"/>
        <v>159000</v>
      </c>
      <c r="F10" s="25">
        <f t="shared" si="7"/>
        <v>441000</v>
      </c>
      <c r="G10" s="22">
        <f t="shared" si="7"/>
        <v>394548.38709677418</v>
      </c>
      <c r="H10" s="22">
        <f t="shared" si="7"/>
        <v>46451.612903225818</v>
      </c>
    </row>
    <row r="11" spans="1:9" x14ac:dyDescent="0.4">
      <c r="B11" s="1" t="s">
        <v>7</v>
      </c>
      <c r="C11" s="2">
        <v>0.1</v>
      </c>
      <c r="D11" s="1">
        <f>D9*C11</f>
        <v>17500</v>
      </c>
      <c r="I11" s="9"/>
    </row>
    <row r="12" spans="1:9" x14ac:dyDescent="0.4">
      <c r="B12" s="1" t="s">
        <v>7</v>
      </c>
      <c r="C12" s="2">
        <v>0.05</v>
      </c>
      <c r="D12" s="1">
        <f>(D9-D11)*C12</f>
        <v>7875</v>
      </c>
    </row>
    <row r="13" spans="1:9" x14ac:dyDescent="0.4">
      <c r="B13" s="1" t="s">
        <v>23</v>
      </c>
      <c r="C13" s="2"/>
      <c r="D13" s="1">
        <f>D12+D11</f>
        <v>25375</v>
      </c>
    </row>
    <row r="14" spans="1:9" x14ac:dyDescent="0.4">
      <c r="B14" s="1" t="s">
        <v>9</v>
      </c>
      <c r="C14" s="2">
        <v>0.3</v>
      </c>
      <c r="D14" s="1">
        <f>D10*C14</f>
        <v>180000</v>
      </c>
    </row>
    <row r="15" spans="1:9" x14ac:dyDescent="0.4">
      <c r="B15" s="5" t="s">
        <v>5</v>
      </c>
      <c r="C15" s="5"/>
      <c r="D15" s="5">
        <f>D11+D12+D14</f>
        <v>205375</v>
      </c>
    </row>
    <row r="16" spans="1:9" x14ac:dyDescent="0.4">
      <c r="B16" s="1" t="s">
        <v>8</v>
      </c>
      <c r="D16" s="1">
        <v>200000</v>
      </c>
    </row>
    <row r="17" spans="1:8" x14ac:dyDescent="0.4">
      <c r="B17" s="1" t="s">
        <v>8</v>
      </c>
      <c r="D17" s="1">
        <v>309625</v>
      </c>
    </row>
    <row r="18" spans="1:8" x14ac:dyDescent="0.4">
      <c r="B18" s="5" t="s">
        <v>27</v>
      </c>
      <c r="C18" s="5"/>
      <c r="D18" s="5">
        <f>D8-D15</f>
        <v>569625</v>
      </c>
    </row>
    <row r="19" spans="1:8" ht="18" thickBot="1" x14ac:dyDescent="0.45">
      <c r="B19" s="5" t="s">
        <v>28</v>
      </c>
      <c r="D19" s="1">
        <f>SUM(D16:D17)</f>
        <v>509625</v>
      </c>
    </row>
    <row r="20" spans="1:8" x14ac:dyDescent="0.4">
      <c r="A20" s="10" t="s">
        <v>25</v>
      </c>
      <c r="B20" s="11"/>
      <c r="C20" s="11"/>
      <c r="D20" s="11"/>
      <c r="E20" s="11"/>
      <c r="F20" s="11"/>
      <c r="G20" s="11"/>
      <c r="H20" s="12"/>
    </row>
    <row r="21" spans="1:8" x14ac:dyDescent="0.4">
      <c r="A21" s="13" t="s">
        <v>26</v>
      </c>
      <c r="B21" s="8"/>
      <c r="C21" s="8"/>
      <c r="D21" s="8"/>
      <c r="E21" s="8"/>
      <c r="F21" s="8"/>
      <c r="G21" s="8"/>
      <c r="H21" s="14"/>
    </row>
    <row r="22" spans="1:8" x14ac:dyDescent="0.4">
      <c r="A22" s="15" t="s">
        <v>19</v>
      </c>
      <c r="B22" s="8"/>
      <c r="C22" s="8"/>
      <c r="D22" s="8"/>
      <c r="E22" s="8"/>
      <c r="F22" s="8"/>
      <c r="G22" s="8"/>
      <c r="H22" s="14"/>
    </row>
    <row r="23" spans="1:8" x14ac:dyDescent="0.4">
      <c r="A23" s="16" t="s">
        <v>24</v>
      </c>
      <c r="B23" s="8"/>
      <c r="C23" s="8"/>
      <c r="D23" s="8"/>
      <c r="E23" s="8"/>
      <c r="F23" s="8"/>
      <c r="G23" s="8"/>
      <c r="H23" s="14"/>
    </row>
    <row r="24" spans="1:8" x14ac:dyDescent="0.4">
      <c r="A24" s="17" t="s">
        <v>6</v>
      </c>
      <c r="B24" s="8"/>
      <c r="C24" s="8"/>
      <c r="D24" s="8"/>
      <c r="E24" s="8"/>
      <c r="F24" s="8"/>
      <c r="G24" s="8"/>
      <c r="H24" s="14"/>
    </row>
    <row r="25" spans="1:8" x14ac:dyDescent="0.4">
      <c r="A25" s="18" t="s">
        <v>20</v>
      </c>
      <c r="B25" s="8"/>
      <c r="C25" s="8"/>
      <c r="D25" s="8"/>
      <c r="E25" s="8"/>
      <c r="F25" s="8"/>
      <c r="G25" s="8"/>
      <c r="H25" s="14"/>
    </row>
    <row r="26" spans="1:8" ht="18" thickBot="1" x14ac:dyDescent="0.45">
      <c r="A26" s="19"/>
      <c r="B26" s="20"/>
      <c r="C26" s="20"/>
      <c r="D26" s="20"/>
      <c r="E26" s="20"/>
      <c r="F26" s="20"/>
      <c r="G26" s="20"/>
      <c r="H26" s="21"/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2024-05-28T07:09:26Z</dcterms:created>
  <dcterms:modified xsi:type="dcterms:W3CDTF">2024-06-03T06:43:11Z</dcterms:modified>
</cp:coreProperties>
</file>