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9395" windowHeight="760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L37" i="1" l="1"/>
  <c r="L36" i="1"/>
  <c r="G29" i="1"/>
  <c r="G27" i="1"/>
  <c r="G28" i="1"/>
  <c r="G30" i="1"/>
  <c r="G26" i="1"/>
  <c r="M5" i="1"/>
  <c r="M6" i="1"/>
  <c r="M7" i="1"/>
  <c r="M8" i="1"/>
  <c r="M9" i="1"/>
  <c r="M10" i="1"/>
  <c r="M11" i="1"/>
  <c r="M4" i="1"/>
  <c r="J17" i="1"/>
  <c r="J18" i="1"/>
  <c r="I18" i="1"/>
  <c r="I17" i="1"/>
  <c r="M18" i="1" l="1"/>
  <c r="M17" i="1"/>
</calcChain>
</file>

<file path=xl/sharedStrings.xml><?xml version="1.0" encoding="utf-8"?>
<sst xmlns="http://schemas.openxmlformats.org/spreadsheetml/2006/main" count="223" uniqueCount="98">
  <si>
    <t>D0101</t>
  </si>
  <si>
    <t>京汉新港</t>
  </si>
  <si>
    <t>华北</t>
  </si>
  <si>
    <t>北区</t>
  </si>
  <si>
    <t>是</t>
  </si>
  <si>
    <t>D0102</t>
  </si>
  <si>
    <t>鹏奥</t>
  </si>
  <si>
    <t>所在办事处</t>
    <phoneticPr fontId="3" type="noConversion"/>
  </si>
  <si>
    <t>所属事业部</t>
    <phoneticPr fontId="3" type="noConversion"/>
  </si>
  <si>
    <t>①文章发布日期</t>
    <phoneticPr fontId="3" type="noConversion"/>
  </si>
  <si>
    <t>②文章地址链接</t>
    <phoneticPr fontId="3" type="noConversion"/>
  </si>
  <si>
    <t>③文章阅读量</t>
    <phoneticPr fontId="3" type="noConversion"/>
  </si>
  <si>
    <t>④文章点赞量</t>
    <phoneticPr fontId="3" type="noConversion"/>
  </si>
  <si>
    <t>http://mp.weixin.qq.com/s?__biz=MjM5ODE4MTUzMg==&amp;mid=202895379&amp;idx=1&amp;sn=a46187dd2e3fc704b72277dbf863f356&amp;3rd=MzA3MDU4NTYzMw==&amp;scene=6#rd</t>
  </si>
  <si>
    <t>http://mp.weixin.qq.com/s?__biz=MzA4MDE4OTYxNA==&amp;mid=260312026&amp;idx=1&amp;sn=2e976af69957fb7886b18c2663e90e5b&amp;3rd=MzA3MDU4NTYzMw==&amp;scene=6#rd</t>
  </si>
  <si>
    <t>北京现代索九上市</t>
    <phoneticPr fontId="2" type="noConversion"/>
  </si>
  <si>
    <t>gh_d8c432a3cc12</t>
  </si>
  <si>
    <t>gossipmaker</t>
  </si>
  <si>
    <t>特约店名</t>
    <phoneticPr fontId="3" type="noConversion"/>
  </si>
  <si>
    <t>http://mp.weixin.qq.com/s?__biz=MjM5ODE4MTUzMg==&amp;mid=202895379&amp;idx=1&amp;sn=a46187dd2e3fc704b72277dbf863f356&amp;3rd=MzA3MDU4NTYzMw==&amp;scene=6#rd</t>
    <phoneticPr fontId="2" type="noConversion"/>
  </si>
  <si>
    <t>北京现代金秋钜惠</t>
    <phoneticPr fontId="2" type="noConversion"/>
  </si>
  <si>
    <t>北京现代火热来叙</t>
    <phoneticPr fontId="2" type="noConversion"/>
  </si>
  <si>
    <t>北京现代中秋豪礼</t>
    <phoneticPr fontId="2" type="noConversion"/>
  </si>
  <si>
    <t>北京现代客户关爱</t>
    <phoneticPr fontId="2" type="noConversion"/>
  </si>
  <si>
    <t>北京现代名图评测</t>
    <phoneticPr fontId="2" type="noConversion"/>
  </si>
  <si>
    <t>北京现代全新启程</t>
    <phoneticPr fontId="2" type="noConversion"/>
  </si>
  <si>
    <t>序号</t>
    <phoneticPr fontId="3" type="noConversion"/>
  </si>
  <si>
    <t>订阅号ID</t>
    <phoneticPr fontId="3" type="noConversion"/>
  </si>
  <si>
    <t>一、原始信息表</t>
    <phoneticPr fontId="3" type="noConversion"/>
  </si>
  <si>
    <t>①本周文章发布总数</t>
    <phoneticPr fontId="3" type="noConversion"/>
  </si>
  <si>
    <t>④本周总点赞量</t>
    <phoneticPr fontId="3" type="noConversion"/>
  </si>
  <si>
    <t>③文章标题</t>
    <phoneticPr fontId="2" type="noConversion"/>
  </si>
  <si>
    <t>②本周标题匹配数</t>
    <phoneticPr fontId="2" type="noConversion"/>
  </si>
  <si>
    <t>③本周总阅读量</t>
    <phoneticPr fontId="3" type="noConversion"/>
  </si>
  <si>
    <t>特约店代码</t>
    <phoneticPr fontId="3" type="noConversion"/>
  </si>
  <si>
    <t>⑦监测日期</t>
    <phoneticPr fontId="3" type="noConversion"/>
  </si>
  <si>
    <t>①本周文章发布总数</t>
    <phoneticPr fontId="3" type="noConversion"/>
  </si>
  <si>
    <t>二、各特约店信息表</t>
    <phoneticPr fontId="3" type="noConversion"/>
  </si>
  <si>
    <t>订阅号开通</t>
    <phoneticPr fontId="3" type="noConversion"/>
  </si>
  <si>
    <t>办事处</t>
    <phoneticPr fontId="3" type="noConversion"/>
  </si>
  <si>
    <t>事业部</t>
    <phoneticPr fontId="3" type="noConversion"/>
  </si>
  <si>
    <t>店代码</t>
    <phoneticPr fontId="3" type="noConversion"/>
  </si>
  <si>
    <t>⑤文章点赞率</t>
    <phoneticPr fontId="3" type="noConversion"/>
  </si>
  <si>
    <t>⑥监测日期</t>
    <phoneticPr fontId="3" type="noConversion"/>
  </si>
  <si>
    <t>②本周标题匹配数</t>
    <phoneticPr fontId="2" type="noConversion"/>
  </si>
  <si>
    <t>北京现代索九上市</t>
    <phoneticPr fontId="2" type="noConversion"/>
  </si>
  <si>
    <t>①本周文章发布总数</t>
    <phoneticPr fontId="3" type="noConversion"/>
  </si>
  <si>
    <t>⑤本周总点赞率</t>
    <phoneticPr fontId="3" type="noConversion"/>
  </si>
  <si>
    <t>n≥2</t>
    <phoneticPr fontId="3" type="noConversion"/>
  </si>
  <si>
    <t>2&gt;n&gt;1</t>
  </si>
  <si>
    <t>1≥n</t>
    <phoneticPr fontId="3" type="noConversion"/>
  </si>
  <si>
    <t>1%≥n</t>
    <phoneticPr fontId="3" type="noConversion"/>
  </si>
  <si>
    <t>本周评级规则</t>
    <phoneticPr fontId="3" type="noConversion"/>
  </si>
  <si>
    <t>④本周总点赞量</t>
    <phoneticPr fontId="3" type="noConversion"/>
  </si>
  <si>
    <t>本周得分规则</t>
    <phoneticPr fontId="3" type="noConversion"/>
  </si>
  <si>
    <t>n≥800</t>
    <phoneticPr fontId="3" type="noConversion"/>
  </si>
  <si>
    <t>800&gt;n&gt;200</t>
    <phoneticPr fontId="3" type="noConversion"/>
  </si>
  <si>
    <t>200≥n</t>
    <phoneticPr fontId="3" type="noConversion"/>
  </si>
  <si>
    <t>n≥100</t>
    <phoneticPr fontId="3" type="noConversion"/>
  </si>
  <si>
    <t>100&gt;n&gt;50</t>
    <phoneticPr fontId="3" type="noConversion"/>
  </si>
  <si>
    <t>50≥n</t>
    <phoneticPr fontId="3" type="noConversion"/>
  </si>
  <si>
    <t>n≥1.8%</t>
    <phoneticPr fontId="3" type="noConversion"/>
  </si>
  <si>
    <t>1.8%&gt;n&gt;1%</t>
    <phoneticPr fontId="3" type="noConversion"/>
  </si>
  <si>
    <t>⑥本周点赞率TOP1文章链接</t>
    <phoneticPr fontId="2" type="noConversion"/>
  </si>
  <si>
    <t>⑥本周点赞率TOP1文章标题</t>
    <phoneticPr fontId="2" type="noConversion"/>
  </si>
  <si>
    <t>⑥本周总点赞率</t>
    <phoneticPr fontId="2" type="noConversion"/>
  </si>
  <si>
    <t>三、全国本周KPI得分规则</t>
    <phoneticPr fontId="3" type="noConversion"/>
  </si>
  <si>
    <t>四、本周各特约店KPI得分表</t>
    <phoneticPr fontId="3" type="noConversion"/>
  </si>
  <si>
    <t>华南</t>
    <phoneticPr fontId="3" type="noConversion"/>
  </si>
  <si>
    <t>鹏奥</t>
    <phoneticPr fontId="3" type="noConversion"/>
  </si>
  <si>
    <t>特约店名</t>
    <phoneticPr fontId="3" type="noConversion"/>
  </si>
  <si>
    <t>得分TOP10特约店代码</t>
    <phoneticPr fontId="3" type="noConversion"/>
  </si>
  <si>
    <t>⑥本周KPI得分</t>
    <phoneticPr fontId="3" type="noConversion"/>
  </si>
  <si>
    <t>办事处名称</t>
    <phoneticPr fontId="3" type="noConversion"/>
  </si>
  <si>
    <t>。。</t>
    <phoneticPr fontId="3" type="noConversion"/>
  </si>
  <si>
    <t>五、本周各区域/办事处排名表</t>
    <phoneticPr fontId="3" type="noConversion"/>
  </si>
  <si>
    <t>③区域总阅读量</t>
    <phoneticPr fontId="3" type="noConversion"/>
  </si>
  <si>
    <t>①区域总文章发布总数</t>
    <phoneticPr fontId="3" type="noConversion"/>
  </si>
  <si>
    <t>④区域总点赞量</t>
    <phoneticPr fontId="3" type="noConversion"/>
  </si>
  <si>
    <t>⑤区域总点赞率</t>
    <phoneticPr fontId="3" type="noConversion"/>
  </si>
  <si>
    <t>区域得分TOP1特约店代码</t>
    <phoneticPr fontId="3" type="noConversion"/>
  </si>
  <si>
    <t>⑥本店点赞率TOP1文章标题</t>
    <phoneticPr fontId="2" type="noConversion"/>
  </si>
  <si>
    <t>⑥本店点赞率TOP1文章链接</t>
    <phoneticPr fontId="2" type="noConversion"/>
  </si>
  <si>
    <t>排名</t>
    <phoneticPr fontId="3" type="noConversion"/>
  </si>
  <si>
    <t>本店订阅号ID</t>
    <phoneticPr fontId="3" type="noConversion"/>
  </si>
  <si>
    <t>本店KPI总分</t>
    <phoneticPr fontId="2" type="noConversion"/>
  </si>
  <si>
    <t>注——本周官方主标题：北京现代索九上市 北京现代名图评测</t>
    <phoneticPr fontId="3" type="noConversion"/>
  </si>
  <si>
    <t>评级KPI</t>
    <phoneticPr fontId="3" type="noConversion"/>
  </si>
  <si>
    <t>优秀A</t>
    <phoneticPr fontId="3" type="noConversion"/>
  </si>
  <si>
    <t>合格B</t>
    <phoneticPr fontId="3" type="noConversion"/>
  </si>
  <si>
    <t>不合格C</t>
    <phoneticPr fontId="3" type="noConversion"/>
  </si>
  <si>
    <t>评级得分</t>
    <phoneticPr fontId="3" type="noConversion"/>
  </si>
  <si>
    <t>n≥2</t>
    <phoneticPr fontId="3" type="noConversion"/>
  </si>
  <si>
    <t>2&gt;n&gt;1</t>
    <phoneticPr fontId="3" type="noConversion"/>
  </si>
  <si>
    <t>1≥n</t>
    <phoneticPr fontId="3" type="noConversion"/>
  </si>
  <si>
    <t>六、本周全国得分TOP10账号及优秀文章</t>
    <phoneticPr fontId="3" type="noConversion"/>
  </si>
  <si>
    <t>区域得分TOP1特约店名称</t>
    <phoneticPr fontId="3" type="noConversion"/>
  </si>
  <si>
    <t>区域得分TOP1特约店订阅号ID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</si>
</sst>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yyyy/m/d\ h:mm;@"/>
  </numFmts>
  <fonts count="9" x14ac:knownFonts="1">
    <font>
      <sz val="11"/>
      <color theme="1"/>
      <name val="宋体"/>
      <family val="2"/>
      <charset val="134"/>
      <scheme val="minor"/>
    </font>
    <font>
      <sz val="10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8"/>
      <name val="黑体"/>
      <family val="3"/>
      <charset val="134"/>
    </font>
    <font>
      <sz val="8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0"/>
      <color rgb="FF0070C0"/>
      <name val="黑体"/>
      <family val="3"/>
      <charset val="134"/>
    </font>
    <font>
      <sz val="8"/>
      <color rgb="FFFF000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58" fontId="5" fillId="0" borderId="1" xfId="0" applyNumberFormat="1" applyFont="1" applyBorder="1" applyAlignment="1">
      <alignment horizontal="center"/>
    </xf>
    <xf numFmtId="179" fontId="0" fillId="0" borderId="0" xfId="0" applyNumberFormat="1">
      <alignment vertical="center"/>
    </xf>
    <xf numFmtId="179" fontId="5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10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vertical="center"/>
    </xf>
    <xf numFmtId="179" fontId="7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179" fontId="7" fillId="2" borderId="1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7" fillId="2" borderId="1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p.weixin.qq.com/s?__biz=MjM5ODE4MTUzMg==&amp;mid=202895379&amp;idx=1&amp;sn=a46187dd2e3fc704b72277dbf863f356&amp;3rd=MzA3MDU4NTYzMw==&amp;scene=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I8" sqref="I8"/>
    </sheetView>
  </sheetViews>
  <sheetFormatPr defaultRowHeight="13.5" x14ac:dyDescent="0.15"/>
  <cols>
    <col min="1" max="1" width="5" bestFit="1" customWidth="1"/>
    <col min="2" max="2" width="10.25" bestFit="1" customWidth="1"/>
    <col min="3" max="3" width="15.125" customWidth="1"/>
    <col min="4" max="4" width="13.375" customWidth="1"/>
    <col min="5" max="5" width="9.875" customWidth="1"/>
    <col min="6" max="6" width="11.25" customWidth="1"/>
    <col min="7" max="7" width="18" bestFit="1" customWidth="1"/>
    <col min="8" max="8" width="16.125" bestFit="1" customWidth="1"/>
    <col min="9" max="9" width="27.375" customWidth="1"/>
    <col min="10" max="10" width="26.5" customWidth="1"/>
    <col min="11" max="11" width="23.875" customWidth="1"/>
    <col min="12" max="12" width="18" customWidth="1"/>
    <col min="13" max="13" width="12.25" style="15" customWidth="1"/>
    <col min="14" max="14" width="13" style="7" bestFit="1" customWidth="1"/>
    <col min="15" max="15" width="13" bestFit="1" customWidth="1"/>
  </cols>
  <sheetData>
    <row r="1" spans="1:14" ht="14.25" thickBot="1" x14ac:dyDescent="0.2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s="1" customFormat="1" ht="24.75" customHeight="1" thickBot="1" x14ac:dyDescent="0.2">
      <c r="A2" s="29" t="s">
        <v>28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4" s="20" customFormat="1" ht="24.75" customHeight="1" x14ac:dyDescent="0.15">
      <c r="A3" s="32" t="s">
        <v>26</v>
      </c>
      <c r="B3" s="32" t="s">
        <v>41</v>
      </c>
      <c r="C3" s="32" t="s">
        <v>18</v>
      </c>
      <c r="D3" s="32" t="s">
        <v>39</v>
      </c>
      <c r="E3" s="32" t="s">
        <v>40</v>
      </c>
      <c r="F3" s="32" t="s">
        <v>38</v>
      </c>
      <c r="G3" s="32" t="s">
        <v>27</v>
      </c>
      <c r="H3" s="33" t="s">
        <v>9</v>
      </c>
      <c r="I3" s="33" t="s">
        <v>10</v>
      </c>
      <c r="J3" s="33" t="s">
        <v>31</v>
      </c>
      <c r="K3" s="33" t="s">
        <v>11</v>
      </c>
      <c r="L3" s="33" t="s">
        <v>12</v>
      </c>
      <c r="M3" s="36" t="s">
        <v>42</v>
      </c>
      <c r="N3" s="34" t="s">
        <v>43</v>
      </c>
    </row>
    <row r="4" spans="1:14" s="5" customFormat="1" x14ac:dyDescent="0.15">
      <c r="A4" s="2">
        <v>1</v>
      </c>
      <c r="B4" s="2" t="s">
        <v>0</v>
      </c>
      <c r="C4" s="2" t="s">
        <v>1</v>
      </c>
      <c r="D4" s="2" t="s">
        <v>2</v>
      </c>
      <c r="E4" s="2" t="s">
        <v>3</v>
      </c>
      <c r="F4" s="3" t="s">
        <v>4</v>
      </c>
      <c r="G4" s="3" t="s">
        <v>16</v>
      </c>
      <c r="H4" s="6">
        <v>42022</v>
      </c>
      <c r="I4" s="4" t="s">
        <v>19</v>
      </c>
      <c r="J4" s="13" t="s">
        <v>45</v>
      </c>
      <c r="K4" s="4">
        <v>555</v>
      </c>
      <c r="L4" s="4">
        <v>12</v>
      </c>
      <c r="M4" s="14">
        <f>L4/K4</f>
        <v>2.1621621621621623E-2</v>
      </c>
      <c r="N4" s="8">
        <v>42032.595138888886</v>
      </c>
    </row>
    <row r="5" spans="1:14" s="5" customFormat="1" x14ac:dyDescent="0.15">
      <c r="A5" s="2">
        <v>2</v>
      </c>
      <c r="B5" s="2" t="s">
        <v>0</v>
      </c>
      <c r="C5" s="2" t="s">
        <v>1</v>
      </c>
      <c r="D5" s="2" t="s">
        <v>2</v>
      </c>
      <c r="E5" s="2" t="s">
        <v>3</v>
      </c>
      <c r="F5" s="3" t="s">
        <v>4</v>
      </c>
      <c r="G5" s="3" t="s">
        <v>16</v>
      </c>
      <c r="H5" s="6">
        <v>42022</v>
      </c>
      <c r="I5" s="4" t="s">
        <v>13</v>
      </c>
      <c r="J5" s="13" t="s">
        <v>24</v>
      </c>
      <c r="K5" s="4">
        <v>121</v>
      </c>
      <c r="L5" s="4">
        <v>3</v>
      </c>
      <c r="M5" s="14">
        <f t="shared" ref="M5:M11" si="0">L5/K5</f>
        <v>2.4793388429752067E-2</v>
      </c>
      <c r="N5" s="8">
        <v>42032.595138888886</v>
      </c>
    </row>
    <row r="6" spans="1:14" s="5" customFormat="1" x14ac:dyDescent="0.15">
      <c r="A6" s="2">
        <v>3</v>
      </c>
      <c r="B6" s="2" t="s">
        <v>0</v>
      </c>
      <c r="C6" s="2" t="s">
        <v>1</v>
      </c>
      <c r="D6" s="2" t="s">
        <v>2</v>
      </c>
      <c r="E6" s="2" t="s">
        <v>3</v>
      </c>
      <c r="F6" s="3" t="s">
        <v>4</v>
      </c>
      <c r="G6" s="3" t="s">
        <v>16</v>
      </c>
      <c r="H6" s="6">
        <v>42022</v>
      </c>
      <c r="I6" s="4" t="s">
        <v>13</v>
      </c>
      <c r="J6" s="4" t="s">
        <v>25</v>
      </c>
      <c r="K6" s="4">
        <v>129</v>
      </c>
      <c r="L6" s="4">
        <v>1</v>
      </c>
      <c r="M6" s="14">
        <f t="shared" si="0"/>
        <v>7.7519379844961239E-3</v>
      </c>
      <c r="N6" s="8">
        <v>42032.595138888886</v>
      </c>
    </row>
    <row r="7" spans="1:14" s="5" customFormat="1" x14ac:dyDescent="0.15">
      <c r="A7" s="2">
        <v>4</v>
      </c>
      <c r="B7" s="2" t="s">
        <v>5</v>
      </c>
      <c r="C7" s="2" t="s">
        <v>6</v>
      </c>
      <c r="D7" s="2" t="s">
        <v>2</v>
      </c>
      <c r="E7" s="2" t="s">
        <v>3</v>
      </c>
      <c r="F7" s="3" t="s">
        <v>4</v>
      </c>
      <c r="G7" s="3" t="s">
        <v>17</v>
      </c>
      <c r="H7" s="6">
        <v>42023</v>
      </c>
      <c r="I7" s="4" t="s">
        <v>14</v>
      </c>
      <c r="J7" s="13" t="s">
        <v>15</v>
      </c>
      <c r="K7" s="4">
        <v>556</v>
      </c>
      <c r="L7" s="4">
        <v>32</v>
      </c>
      <c r="M7" s="14">
        <f t="shared" si="0"/>
        <v>5.7553956834532377E-2</v>
      </c>
      <c r="N7" s="8">
        <v>42032.595138888886</v>
      </c>
    </row>
    <row r="8" spans="1:14" x14ac:dyDescent="0.15">
      <c r="A8" s="2">
        <v>5</v>
      </c>
      <c r="B8" s="2" t="s">
        <v>5</v>
      </c>
      <c r="C8" s="2" t="s">
        <v>6</v>
      </c>
      <c r="D8" s="2" t="s">
        <v>2</v>
      </c>
      <c r="E8" s="2" t="s">
        <v>3</v>
      </c>
      <c r="F8" s="3" t="s">
        <v>4</v>
      </c>
      <c r="G8" s="3" t="s">
        <v>17</v>
      </c>
      <c r="H8" s="6">
        <v>42023</v>
      </c>
      <c r="I8" s="4" t="s">
        <v>14</v>
      </c>
      <c r="J8" s="4" t="s">
        <v>20</v>
      </c>
      <c r="K8" s="4">
        <v>1200</v>
      </c>
      <c r="L8" s="4">
        <v>13</v>
      </c>
      <c r="M8" s="14">
        <f t="shared" si="0"/>
        <v>1.0833333333333334E-2</v>
      </c>
      <c r="N8" s="8">
        <v>42032.595138888886</v>
      </c>
    </row>
    <row r="9" spans="1:14" x14ac:dyDescent="0.15">
      <c r="A9" s="2">
        <v>6</v>
      </c>
      <c r="B9" s="2" t="s">
        <v>5</v>
      </c>
      <c r="C9" s="2" t="s">
        <v>6</v>
      </c>
      <c r="D9" s="2" t="s">
        <v>2</v>
      </c>
      <c r="E9" s="2" t="s">
        <v>3</v>
      </c>
      <c r="F9" s="3" t="s">
        <v>4</v>
      </c>
      <c r="G9" s="3" t="s">
        <v>17</v>
      </c>
      <c r="H9" s="6">
        <v>42023</v>
      </c>
      <c r="I9" s="4" t="s">
        <v>14</v>
      </c>
      <c r="J9" s="4" t="s">
        <v>21</v>
      </c>
      <c r="K9" s="4">
        <v>5590</v>
      </c>
      <c r="L9" s="4">
        <v>132</v>
      </c>
      <c r="M9" s="14">
        <f t="shared" si="0"/>
        <v>2.3613595706618962E-2</v>
      </c>
      <c r="N9" s="8">
        <v>42032.595138888886</v>
      </c>
    </row>
    <row r="10" spans="1:14" x14ac:dyDescent="0.15">
      <c r="A10" s="2">
        <v>7</v>
      </c>
      <c r="B10" s="2" t="s">
        <v>5</v>
      </c>
      <c r="C10" s="2" t="s">
        <v>6</v>
      </c>
      <c r="D10" s="2" t="s">
        <v>2</v>
      </c>
      <c r="E10" s="2" t="s">
        <v>3</v>
      </c>
      <c r="F10" s="3" t="s">
        <v>4</v>
      </c>
      <c r="G10" s="3" t="s">
        <v>17</v>
      </c>
      <c r="H10" s="6">
        <v>42023</v>
      </c>
      <c r="I10" s="4" t="s">
        <v>14</v>
      </c>
      <c r="J10" s="4" t="s">
        <v>22</v>
      </c>
      <c r="K10" s="4">
        <v>6512</v>
      </c>
      <c r="L10" s="4">
        <v>31</v>
      </c>
      <c r="M10" s="14">
        <f t="shared" si="0"/>
        <v>4.7604422604422608E-3</v>
      </c>
      <c r="N10" s="8">
        <v>42032.595138888886</v>
      </c>
    </row>
    <row r="11" spans="1:14" x14ac:dyDescent="0.15">
      <c r="A11" s="2">
        <v>8</v>
      </c>
      <c r="B11" s="2" t="s">
        <v>5</v>
      </c>
      <c r="C11" s="2" t="s">
        <v>6</v>
      </c>
      <c r="D11" s="2" t="s">
        <v>2</v>
      </c>
      <c r="E11" s="2" t="s">
        <v>3</v>
      </c>
      <c r="F11" s="3" t="s">
        <v>4</v>
      </c>
      <c r="G11" s="3" t="s">
        <v>17</v>
      </c>
      <c r="H11" s="6">
        <v>42023</v>
      </c>
      <c r="I11" s="4" t="s">
        <v>14</v>
      </c>
      <c r="J11" s="4" t="s">
        <v>23</v>
      </c>
      <c r="K11" s="4">
        <v>891</v>
      </c>
      <c r="L11" s="4">
        <v>24</v>
      </c>
      <c r="M11" s="14">
        <f t="shared" si="0"/>
        <v>2.6936026936026935E-2</v>
      </c>
      <c r="N11" s="8">
        <v>42032.595138888886</v>
      </c>
    </row>
    <row r="13" spans="1:14" x14ac:dyDescent="0.15">
      <c r="I13" s="21" t="s">
        <v>86</v>
      </c>
    </row>
    <row r="14" spans="1:14" ht="14.25" thickBot="1" x14ac:dyDescent="0.2"/>
    <row r="15" spans="1:14" s="1" customFormat="1" ht="24.75" customHeight="1" thickBot="1" x14ac:dyDescent="0.2">
      <c r="A15" s="29" t="s">
        <v>37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1"/>
    </row>
    <row r="16" spans="1:14" s="20" customFormat="1" ht="24.75" customHeight="1" x14ac:dyDescent="0.15">
      <c r="A16" s="32" t="s">
        <v>26</v>
      </c>
      <c r="B16" s="32" t="s">
        <v>34</v>
      </c>
      <c r="C16" s="32" t="s">
        <v>18</v>
      </c>
      <c r="D16" s="32" t="s">
        <v>7</v>
      </c>
      <c r="E16" s="32" t="s">
        <v>8</v>
      </c>
      <c r="F16" s="32" t="s">
        <v>27</v>
      </c>
      <c r="G16" s="33" t="s">
        <v>29</v>
      </c>
      <c r="H16" s="33" t="s">
        <v>44</v>
      </c>
      <c r="I16" s="33" t="s">
        <v>33</v>
      </c>
      <c r="J16" s="33" t="s">
        <v>30</v>
      </c>
      <c r="K16" s="33" t="s">
        <v>64</v>
      </c>
      <c r="L16" s="33" t="s">
        <v>64</v>
      </c>
      <c r="M16" s="33" t="s">
        <v>65</v>
      </c>
      <c r="N16" s="34" t="s">
        <v>35</v>
      </c>
    </row>
    <row r="17" spans="1:14" s="5" customFormat="1" x14ac:dyDescent="0.15">
      <c r="A17" s="2">
        <v>1</v>
      </c>
      <c r="B17" s="2" t="s">
        <v>0</v>
      </c>
      <c r="C17" s="2" t="s">
        <v>1</v>
      </c>
      <c r="D17" s="2" t="s">
        <v>2</v>
      </c>
      <c r="E17" s="2" t="s">
        <v>3</v>
      </c>
      <c r="F17" s="3" t="s">
        <v>16</v>
      </c>
      <c r="G17" s="3">
        <v>3</v>
      </c>
      <c r="H17" s="4">
        <v>2</v>
      </c>
      <c r="I17" s="4">
        <f>SUM(K4:K6)</f>
        <v>805</v>
      </c>
      <c r="J17" s="4">
        <f>SUM(L4:L6)</f>
        <v>16</v>
      </c>
      <c r="K17" s="13" t="s">
        <v>24</v>
      </c>
      <c r="L17" s="4" t="s">
        <v>13</v>
      </c>
      <c r="M17" s="14">
        <f>J17/I17</f>
        <v>1.9875776397515529E-2</v>
      </c>
      <c r="N17" s="8">
        <v>42032.595138888886</v>
      </c>
    </row>
    <row r="18" spans="1:14" x14ac:dyDescent="0.15">
      <c r="A18" s="2">
        <v>2</v>
      </c>
      <c r="B18" s="2" t="s">
        <v>5</v>
      </c>
      <c r="C18" s="2" t="s">
        <v>6</v>
      </c>
      <c r="D18" s="2" t="s">
        <v>2</v>
      </c>
      <c r="E18" s="2" t="s">
        <v>3</v>
      </c>
      <c r="F18" s="3" t="s">
        <v>17</v>
      </c>
      <c r="G18" s="3">
        <v>5</v>
      </c>
      <c r="H18" s="4">
        <v>1</v>
      </c>
      <c r="I18" s="4">
        <f>SUM(K7:K11)</f>
        <v>14749</v>
      </c>
      <c r="J18" s="4">
        <f>SUM(L7:L11)</f>
        <v>232</v>
      </c>
      <c r="K18" s="13" t="s">
        <v>15</v>
      </c>
      <c r="L18" s="4" t="s">
        <v>14</v>
      </c>
      <c r="M18" s="14">
        <f>J18/I18</f>
        <v>1.5729879991863854E-2</v>
      </c>
      <c r="N18" s="8">
        <v>42032.595138888886</v>
      </c>
    </row>
    <row r="22" spans="1:14" ht="14.25" thickBot="1" x14ac:dyDescent="0.2"/>
    <row r="23" spans="1:14" ht="14.25" thickBot="1" x14ac:dyDescent="0.2">
      <c r="A23" s="29" t="s">
        <v>66</v>
      </c>
      <c r="B23" s="30"/>
      <c r="C23" s="30"/>
      <c r="D23" s="30"/>
      <c r="E23" s="30"/>
      <c r="F23" s="30"/>
      <c r="G23" s="30"/>
      <c r="H23" s="31"/>
    </row>
    <row r="24" spans="1:14" x14ac:dyDescent="0.15">
      <c r="A24" s="24" t="s">
        <v>52</v>
      </c>
      <c r="B24" s="25"/>
      <c r="C24" s="25"/>
      <c r="D24" s="26"/>
      <c r="E24" s="27" t="s">
        <v>54</v>
      </c>
      <c r="F24" s="28"/>
      <c r="G24" s="28"/>
      <c r="H24" s="28"/>
    </row>
    <row r="25" spans="1:14" x14ac:dyDescent="0.15">
      <c r="A25" s="16" t="s">
        <v>87</v>
      </c>
      <c r="B25" s="16" t="s">
        <v>88</v>
      </c>
      <c r="C25" s="16" t="s">
        <v>89</v>
      </c>
      <c r="D25" s="16" t="s">
        <v>90</v>
      </c>
      <c r="E25" s="16" t="s">
        <v>91</v>
      </c>
      <c r="F25" s="16" t="s">
        <v>88</v>
      </c>
      <c r="G25" s="16" t="s">
        <v>89</v>
      </c>
      <c r="H25" s="16" t="s">
        <v>90</v>
      </c>
    </row>
    <row r="26" spans="1:14" x14ac:dyDescent="0.15">
      <c r="A26" s="17" t="s">
        <v>46</v>
      </c>
      <c r="B26" t="s">
        <v>92</v>
      </c>
      <c r="C26" t="s">
        <v>93</v>
      </c>
      <c r="D26" t="s">
        <v>94</v>
      </c>
      <c r="E26" s="17" t="s">
        <v>46</v>
      </c>
      <c r="F26">
        <v>20</v>
      </c>
      <c r="G26">
        <f>F26*0.6</f>
        <v>12</v>
      </c>
      <c r="H26">
        <v>0</v>
      </c>
    </row>
    <row r="27" spans="1:14" x14ac:dyDescent="0.15">
      <c r="A27" s="17" t="s">
        <v>32</v>
      </c>
      <c r="B27" t="s">
        <v>48</v>
      </c>
      <c r="C27" t="s">
        <v>49</v>
      </c>
      <c r="D27" t="s">
        <v>50</v>
      </c>
      <c r="E27" s="17" t="s">
        <v>32</v>
      </c>
      <c r="F27">
        <v>30</v>
      </c>
      <c r="G27">
        <f>F27*0.6</f>
        <v>18</v>
      </c>
      <c r="H27">
        <v>0</v>
      </c>
    </row>
    <row r="28" spans="1:14" x14ac:dyDescent="0.15">
      <c r="A28" s="17" t="s">
        <v>33</v>
      </c>
      <c r="B28" t="s">
        <v>55</v>
      </c>
      <c r="C28" t="s">
        <v>56</v>
      </c>
      <c r="D28" t="s">
        <v>57</v>
      </c>
      <c r="E28" s="17" t="s">
        <v>33</v>
      </c>
      <c r="F28">
        <v>15</v>
      </c>
      <c r="G28">
        <f>F28*0.6</f>
        <v>9</v>
      </c>
      <c r="H28">
        <v>0</v>
      </c>
    </row>
    <row r="29" spans="1:14" x14ac:dyDescent="0.15">
      <c r="A29" s="17" t="s">
        <v>53</v>
      </c>
      <c r="B29" t="s">
        <v>58</v>
      </c>
      <c r="C29" t="s">
        <v>59</v>
      </c>
      <c r="D29" t="s">
        <v>60</v>
      </c>
      <c r="E29" s="17" t="s">
        <v>53</v>
      </c>
      <c r="F29">
        <v>15</v>
      </c>
      <c r="G29">
        <f>F29*0.6</f>
        <v>9</v>
      </c>
      <c r="H29">
        <v>0</v>
      </c>
    </row>
    <row r="30" spans="1:14" x14ac:dyDescent="0.15">
      <c r="A30" s="18" t="s">
        <v>47</v>
      </c>
      <c r="B30" s="15" t="s">
        <v>61</v>
      </c>
      <c r="C30" s="15" t="s">
        <v>62</v>
      </c>
      <c r="D30" t="s">
        <v>51</v>
      </c>
      <c r="E30" s="18" t="s">
        <v>47</v>
      </c>
      <c r="F30">
        <v>20</v>
      </c>
      <c r="G30">
        <f>F30*0.6</f>
        <v>12</v>
      </c>
      <c r="H30">
        <v>0</v>
      </c>
    </row>
    <row r="34" spans="1:15" x14ac:dyDescent="0.15">
      <c r="A34" s="23" t="s">
        <v>67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1:15" x14ac:dyDescent="0.15">
      <c r="A35" s="16" t="s">
        <v>26</v>
      </c>
      <c r="B35" s="16" t="s">
        <v>34</v>
      </c>
      <c r="C35" s="16" t="s">
        <v>18</v>
      </c>
      <c r="D35" s="16" t="s">
        <v>7</v>
      </c>
      <c r="E35" s="16" t="s">
        <v>8</v>
      </c>
      <c r="F35" s="16" t="s">
        <v>27</v>
      </c>
      <c r="G35" s="17" t="s">
        <v>36</v>
      </c>
      <c r="H35" s="17" t="s">
        <v>32</v>
      </c>
      <c r="I35" s="17" t="s">
        <v>33</v>
      </c>
      <c r="J35" s="17" t="s">
        <v>30</v>
      </c>
      <c r="K35" s="18" t="s">
        <v>47</v>
      </c>
      <c r="L35" s="18" t="s">
        <v>72</v>
      </c>
      <c r="M35" s="17" t="s">
        <v>64</v>
      </c>
      <c r="N35" s="17" t="s">
        <v>63</v>
      </c>
      <c r="O35" s="19" t="s">
        <v>35</v>
      </c>
    </row>
    <row r="36" spans="1:15" x14ac:dyDescent="0.15">
      <c r="A36" s="2">
        <v>1</v>
      </c>
      <c r="B36" s="2" t="s">
        <v>0</v>
      </c>
      <c r="C36" s="2" t="s">
        <v>1</v>
      </c>
      <c r="D36" s="2" t="s">
        <v>2</v>
      </c>
      <c r="E36" s="2" t="s">
        <v>3</v>
      </c>
      <c r="F36" s="3" t="s">
        <v>16</v>
      </c>
      <c r="G36" s="3">
        <v>20</v>
      </c>
      <c r="H36" s="4">
        <v>30</v>
      </c>
      <c r="I36" s="4">
        <v>15</v>
      </c>
      <c r="J36" s="4">
        <v>15</v>
      </c>
      <c r="K36" s="4">
        <v>20</v>
      </c>
      <c r="L36" s="4">
        <f>SUM(G36:K36)</f>
        <v>100</v>
      </c>
      <c r="M36" s="13" t="s">
        <v>24</v>
      </c>
      <c r="N36" s="4" t="s">
        <v>13</v>
      </c>
      <c r="O36" s="8">
        <v>42032.595138888886</v>
      </c>
    </row>
    <row r="37" spans="1:15" x14ac:dyDescent="0.15">
      <c r="A37" s="2">
        <v>2</v>
      </c>
      <c r="B37" s="2" t="s">
        <v>5</v>
      </c>
      <c r="C37" s="2" t="s">
        <v>6</v>
      </c>
      <c r="D37" s="2" t="s">
        <v>2</v>
      </c>
      <c r="E37" s="2" t="s">
        <v>3</v>
      </c>
      <c r="F37" s="3" t="s">
        <v>17</v>
      </c>
      <c r="G37" s="3">
        <v>20</v>
      </c>
      <c r="H37" s="4">
        <v>18</v>
      </c>
      <c r="I37" s="4">
        <v>15</v>
      </c>
      <c r="J37" s="4">
        <v>0</v>
      </c>
      <c r="K37" s="4">
        <v>12</v>
      </c>
      <c r="L37" s="4">
        <f>SUM(G37:K37)</f>
        <v>65</v>
      </c>
      <c r="M37" s="13" t="s">
        <v>15</v>
      </c>
      <c r="N37" s="4" t="s">
        <v>14</v>
      </c>
      <c r="O37" s="8">
        <v>42032.595138888886</v>
      </c>
    </row>
    <row r="41" spans="1:15" x14ac:dyDescent="0.15">
      <c r="A41" s="9" t="s">
        <v>75</v>
      </c>
      <c r="B41" s="10"/>
      <c r="C41" s="10"/>
      <c r="D41" s="10"/>
      <c r="E41" s="10"/>
      <c r="F41" s="10"/>
      <c r="G41" s="10"/>
      <c r="H41" s="10"/>
      <c r="I41" s="10"/>
      <c r="J41" s="10"/>
      <c r="K41" s="11"/>
      <c r="L41" s="11"/>
      <c r="M41" s="11"/>
      <c r="N41" s="12"/>
    </row>
    <row r="42" spans="1:15" x14ac:dyDescent="0.15">
      <c r="A42" s="16" t="s">
        <v>26</v>
      </c>
      <c r="B42" s="16" t="s">
        <v>73</v>
      </c>
      <c r="C42" s="17" t="s">
        <v>77</v>
      </c>
      <c r="D42" s="17" t="s">
        <v>76</v>
      </c>
      <c r="E42" s="17" t="s">
        <v>78</v>
      </c>
      <c r="F42" s="18" t="s">
        <v>79</v>
      </c>
      <c r="G42" s="16" t="s">
        <v>80</v>
      </c>
      <c r="H42" s="16" t="s">
        <v>96</v>
      </c>
      <c r="I42" s="16" t="s">
        <v>97</v>
      </c>
      <c r="J42" s="19" t="s">
        <v>35</v>
      </c>
    </row>
    <row r="43" spans="1:15" x14ac:dyDescent="0.15">
      <c r="A43" s="2">
        <v>1</v>
      </c>
      <c r="B43" s="2" t="s">
        <v>2</v>
      </c>
      <c r="C43" s="3">
        <v>20</v>
      </c>
      <c r="D43" s="4">
        <v>15</v>
      </c>
      <c r="E43" s="4">
        <v>15</v>
      </c>
      <c r="F43" s="4">
        <v>20</v>
      </c>
      <c r="G43" s="2" t="s">
        <v>0</v>
      </c>
      <c r="H43" s="2" t="s">
        <v>1</v>
      </c>
      <c r="I43" s="3" t="s">
        <v>16</v>
      </c>
      <c r="J43" s="8">
        <v>42032.595138888886</v>
      </c>
    </row>
    <row r="44" spans="1:15" x14ac:dyDescent="0.15">
      <c r="A44" s="2">
        <v>2</v>
      </c>
      <c r="B44" s="2" t="s">
        <v>68</v>
      </c>
      <c r="C44" s="3" t="s">
        <v>74</v>
      </c>
      <c r="D44" s="3" t="s">
        <v>74</v>
      </c>
      <c r="E44" s="3" t="s">
        <v>74</v>
      </c>
      <c r="F44" s="3" t="s">
        <v>74</v>
      </c>
      <c r="G44" s="2" t="s">
        <v>5</v>
      </c>
      <c r="H44" s="2" t="s">
        <v>6</v>
      </c>
      <c r="I44" s="3" t="s">
        <v>17</v>
      </c>
      <c r="J44" s="3" t="s">
        <v>74</v>
      </c>
    </row>
    <row r="47" spans="1:15" x14ac:dyDescent="0.15">
      <c r="A47" s="23" t="s">
        <v>95</v>
      </c>
      <c r="B47" s="22"/>
      <c r="C47" s="22"/>
      <c r="D47" s="22"/>
      <c r="E47" s="22"/>
      <c r="F47" s="22"/>
      <c r="G47" s="22"/>
      <c r="H47" s="22"/>
      <c r="I47" s="22"/>
    </row>
    <row r="48" spans="1:15" x14ac:dyDescent="0.15">
      <c r="A48" s="16" t="s">
        <v>83</v>
      </c>
      <c r="B48" s="16" t="s">
        <v>71</v>
      </c>
      <c r="C48" s="16" t="s">
        <v>70</v>
      </c>
      <c r="D48" s="17" t="s">
        <v>85</v>
      </c>
      <c r="E48" s="17" t="s">
        <v>81</v>
      </c>
      <c r="F48" s="17" t="s">
        <v>82</v>
      </c>
      <c r="G48" s="16" t="s">
        <v>84</v>
      </c>
      <c r="H48" s="16" t="s">
        <v>7</v>
      </c>
      <c r="I48" s="16" t="s">
        <v>8</v>
      </c>
    </row>
    <row r="49" spans="1:9" x14ac:dyDescent="0.15">
      <c r="A49" s="2">
        <v>1</v>
      </c>
      <c r="B49" s="2" t="s">
        <v>0</v>
      </c>
      <c r="C49" s="2" t="s">
        <v>1</v>
      </c>
      <c r="D49" s="4">
        <v>30</v>
      </c>
      <c r="E49" s="13" t="s">
        <v>24</v>
      </c>
      <c r="F49" s="4" t="s">
        <v>13</v>
      </c>
      <c r="G49" s="3" t="s">
        <v>16</v>
      </c>
      <c r="H49" s="2" t="s">
        <v>2</v>
      </c>
      <c r="I49" s="2" t="s">
        <v>3</v>
      </c>
    </row>
    <row r="50" spans="1:9" x14ac:dyDescent="0.15">
      <c r="A50" s="2">
        <v>2</v>
      </c>
      <c r="B50" s="2" t="s">
        <v>5</v>
      </c>
      <c r="C50" s="2" t="s">
        <v>69</v>
      </c>
      <c r="D50" s="4">
        <v>18</v>
      </c>
      <c r="E50" s="13" t="s">
        <v>15</v>
      </c>
      <c r="F50" s="4" t="s">
        <v>14</v>
      </c>
      <c r="G50" s="3" t="s">
        <v>17</v>
      </c>
      <c r="H50" s="2" t="s">
        <v>2</v>
      </c>
      <c r="I50" s="2" t="s">
        <v>3</v>
      </c>
    </row>
  </sheetData>
  <mergeCells count="9">
    <mergeCell ref="A47:I47"/>
    <mergeCell ref="E24:H24"/>
    <mergeCell ref="A24:D24"/>
    <mergeCell ref="A23:H23"/>
    <mergeCell ref="A34:O34"/>
    <mergeCell ref="A41:J41"/>
    <mergeCell ref="A1:N1"/>
    <mergeCell ref="A2:N2"/>
    <mergeCell ref="A15:N15"/>
  </mergeCells>
  <phoneticPr fontId="3" type="noConversion"/>
  <hyperlinks>
    <hyperlink ref="I4" r:id="rId1" location="rd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2015-01-28T06:10:32Z</dcterms:created>
  <dcterms:modified xsi:type="dcterms:W3CDTF">2015-01-28T08:45:09Z</dcterms:modified>
</cp:coreProperties>
</file>