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3236" windowHeight="5556" activeTab="2"/>
  </bookViews>
  <sheets>
    <sheet name="시나리오" sheetId="4" r:id="rId1"/>
    <sheet name="백사장님네 짬뽕가게" sheetId="1" r:id="rId2"/>
    <sheet name="약식 손익계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4" l="1"/>
  <c r="E33" i="4"/>
  <c r="E32" i="4"/>
  <c r="E27" i="4"/>
  <c r="E20" i="4"/>
  <c r="E13" i="4"/>
  <c r="E6" i="4"/>
  <c r="E5" i="4"/>
  <c r="E4" i="4"/>
  <c r="E35" i="4" l="1"/>
  <c r="E18" i="4"/>
  <c r="E11" i="4"/>
  <c r="E12" i="4"/>
  <c r="E19" i="4"/>
  <c r="E25" i="4"/>
  <c r="E7" i="4"/>
  <c r="C16" i="3"/>
  <c r="C31" i="3" s="1"/>
  <c r="C11" i="3"/>
  <c r="C30" i="3" s="1"/>
  <c r="C29" i="3"/>
  <c r="E21" i="4" l="1"/>
  <c r="E14" i="4"/>
  <c r="E26" i="4"/>
  <c r="E28" i="4" s="1"/>
  <c r="C42" i="3"/>
  <c r="C43" i="3" s="1"/>
  <c r="C32" i="3"/>
  <c r="C36" i="3"/>
  <c r="C37" i="3" s="1"/>
  <c r="C18" i="1"/>
  <c r="C19" i="1"/>
  <c r="C17" i="1" l="1"/>
  <c r="C24" i="1" s="1"/>
  <c r="C20" i="1" l="1"/>
  <c r="C30" i="1"/>
  <c r="C31" i="1" s="1"/>
  <c r="C25" i="1"/>
</calcChain>
</file>

<file path=xl/sharedStrings.xml><?xml version="1.0" encoding="utf-8"?>
<sst xmlns="http://schemas.openxmlformats.org/spreadsheetml/2006/main" count="144" uniqueCount="46">
  <si>
    <t>변동비(원재료비)</t>
    <phoneticPr fontId="2" type="noConversion"/>
  </si>
  <si>
    <t>고정비(임차료)</t>
    <phoneticPr fontId="2" type="noConversion"/>
  </si>
  <si>
    <t>매출액</t>
    <phoneticPr fontId="2" type="noConversion"/>
  </si>
  <si>
    <t>영업이익</t>
    <phoneticPr fontId="2" type="noConversion"/>
  </si>
  <si>
    <t>짬뽕가격</t>
    <phoneticPr fontId="2" type="noConversion"/>
  </si>
  <si>
    <t>(단위:원)</t>
    <phoneticPr fontId="2" type="noConversion"/>
  </si>
  <si>
    <t>판매량(그릇)</t>
    <phoneticPr fontId="2" type="noConversion"/>
  </si>
  <si>
    <t>고정비</t>
    <phoneticPr fontId="2" type="noConversion"/>
  </si>
  <si>
    <t>인건비</t>
    <phoneticPr fontId="2" type="noConversion"/>
  </si>
  <si>
    <t>임차료</t>
    <phoneticPr fontId="2" type="noConversion"/>
  </si>
  <si>
    <t>관리비</t>
    <phoneticPr fontId="2" type="noConversion"/>
  </si>
  <si>
    <t>수도광열비</t>
    <phoneticPr fontId="2" type="noConversion"/>
  </si>
  <si>
    <t>소모품비</t>
    <phoneticPr fontId="2" type="noConversion"/>
  </si>
  <si>
    <t>기타잡비</t>
    <phoneticPr fontId="2" type="noConversion"/>
  </si>
  <si>
    <t>감가상각비</t>
    <phoneticPr fontId="2" type="noConversion"/>
  </si>
  <si>
    <t>광고비</t>
    <phoneticPr fontId="2" type="noConversion"/>
  </si>
  <si>
    <t>손익분기점 매출액</t>
    <phoneticPr fontId="2" type="noConversion"/>
  </si>
  <si>
    <t>목표이익</t>
    <phoneticPr fontId="2" type="noConversion"/>
  </si>
  <si>
    <t>목표이익 매출액</t>
    <phoneticPr fontId="2" type="noConversion"/>
  </si>
  <si>
    <t>손익분기점 판매량</t>
    <phoneticPr fontId="2" type="noConversion"/>
  </si>
  <si>
    <t>목표이익 판매량</t>
    <phoneticPr fontId="2" type="noConversion"/>
  </si>
  <si>
    <t>-&gt; 희망판매가격이나 원재료비를 변경 할 경우 자동으로 계산됩니다.</t>
    <phoneticPr fontId="2" type="noConversion"/>
  </si>
  <si>
    <t xml:space="preserve"> 목표 매출액과 판매량을 계산합니다</t>
    <phoneticPr fontId="2" type="noConversion"/>
  </si>
  <si>
    <t>-&gt; 단순 손익분기점뿐만 아니라 한 달 목표 이익을 입력하면</t>
    <phoneticPr fontId="2" type="noConversion"/>
  </si>
  <si>
    <t>(4) Simulation</t>
    <phoneticPr fontId="2" type="noConversion"/>
  </si>
  <si>
    <t>-&gt; (3) BEP Simulation</t>
    <phoneticPr fontId="2" type="noConversion"/>
  </si>
  <si>
    <t>&lt;&lt;여기</t>
    <phoneticPr fontId="2" type="noConversion"/>
  </si>
  <si>
    <t>&lt;&lt;계산</t>
    <phoneticPr fontId="2" type="noConversion"/>
  </si>
  <si>
    <t>-&gt; (1) '여기'에 조건을 입력해주세요</t>
    <phoneticPr fontId="2" type="noConversion"/>
  </si>
  <si>
    <t>-&gt; (2) 결과가 여기에 계산됩니다</t>
    <phoneticPr fontId="2" type="noConversion"/>
  </si>
  <si>
    <t xml:space="preserve">  - 재료1</t>
    <phoneticPr fontId="2" type="noConversion"/>
  </si>
  <si>
    <t xml:space="preserve">  - 재료2</t>
  </si>
  <si>
    <t xml:space="preserve">  - 재료3</t>
  </si>
  <si>
    <t xml:space="preserve">  - 재료4</t>
  </si>
  <si>
    <t>판매량</t>
    <phoneticPr fontId="2" type="noConversion"/>
  </si>
  <si>
    <t>판매가격</t>
    <phoneticPr fontId="2" type="noConversion"/>
  </si>
  <si>
    <t>변동비</t>
    <phoneticPr fontId="2" type="noConversion"/>
  </si>
  <si>
    <t>-&gt; (2) 결과가 계산됩니다</t>
    <phoneticPr fontId="2" type="noConversion"/>
  </si>
  <si>
    <t>※ 이 파일은 브런치 글 이렇게 팔아서 남아요? 박리다매의 경제학에 첨부된 파일입니다</t>
    <phoneticPr fontId="2" type="noConversion"/>
  </si>
  <si>
    <t>(https://brunch.co.kr/@kkw119/70/)</t>
    <phoneticPr fontId="2" type="noConversion"/>
  </si>
  <si>
    <t>-&gt; (4) 목표이익 Simulation</t>
    <phoneticPr fontId="2" type="noConversion"/>
  </si>
  <si>
    <t>첫째달</t>
    <phoneticPr fontId="2" type="noConversion"/>
  </si>
  <si>
    <t>둘째달</t>
    <phoneticPr fontId="2" type="noConversion"/>
  </si>
  <si>
    <t>셋째달</t>
    <phoneticPr fontId="2" type="noConversion"/>
  </si>
  <si>
    <t>넷째달</t>
    <phoneticPr fontId="2" type="noConversion"/>
  </si>
  <si>
    <t>다섯째달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</si>
</sst>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1" fontId="0" fillId="5" borderId="0" xfId="1" applyFont="1" applyFill="1" applyProtection="1">
      <alignment vertical="center"/>
    </xf>
    <xf numFmtId="41" fontId="0" fillId="6" borderId="0" xfId="1" applyFont="1" applyFill="1" applyProtection="1">
      <alignment vertical="center"/>
    </xf>
    <xf numFmtId="41" fontId="0" fillId="7" borderId="0" xfId="1" applyFont="1" applyFill="1" applyProtection="1">
      <alignment vertical="center"/>
    </xf>
    <xf numFmtId="41" fontId="0" fillId="0" borderId="0" xfId="0" applyNumberFormat="1" applyProtection="1">
      <alignment vertical="center"/>
    </xf>
    <xf numFmtId="41" fontId="4" fillId="11" borderId="4" xfId="1" applyFont="1" applyFill="1" applyBorder="1" applyProtection="1">
      <alignment vertical="center"/>
    </xf>
    <xf numFmtId="41" fontId="4" fillId="11" borderId="6" xfId="1" applyFont="1" applyFill="1" applyBorder="1" applyProtection="1">
      <alignment vertical="center"/>
    </xf>
    <xf numFmtId="0" fontId="3" fillId="0" borderId="0" xfId="0" quotePrefix="1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0" fillId="8" borderId="0" xfId="0" applyFill="1" applyProtection="1">
      <alignment vertical="center"/>
      <protection locked="0"/>
    </xf>
    <xf numFmtId="41" fontId="0" fillId="0" borderId="0" xfId="1" applyFont="1" applyAlignment="1" applyProtection="1">
      <alignment horizontal="right" vertical="center"/>
      <protection locked="0"/>
    </xf>
    <xf numFmtId="0" fontId="3" fillId="2" borderId="0" xfId="0" applyFont="1" applyFill="1" applyProtection="1">
      <alignment vertical="center"/>
      <protection locked="0"/>
    </xf>
    <xf numFmtId="41" fontId="0" fillId="5" borderId="0" xfId="1" applyFont="1" applyFill="1" applyProtection="1">
      <alignment vertical="center"/>
      <protection locked="0"/>
    </xf>
    <xf numFmtId="0" fontId="3" fillId="3" borderId="0" xfId="0" applyFont="1" applyFill="1" applyProtection="1">
      <alignment vertical="center"/>
      <protection locked="0"/>
    </xf>
    <xf numFmtId="41" fontId="0" fillId="6" borderId="0" xfId="1" applyFont="1" applyFill="1" applyProtection="1">
      <alignment vertical="center"/>
      <protection locked="0"/>
    </xf>
    <xf numFmtId="0" fontId="3" fillId="4" borderId="0" xfId="0" applyFont="1" applyFill="1" applyProtection="1">
      <alignment vertical="center"/>
      <protection locked="0"/>
    </xf>
    <xf numFmtId="41" fontId="0" fillId="7" borderId="0" xfId="1" applyFont="1" applyFill="1" applyProtection="1">
      <alignment vertical="center"/>
      <protection locked="0"/>
    </xf>
    <xf numFmtId="41" fontId="0" fillId="0" borderId="0" xfId="1" applyFont="1" applyProtection="1">
      <alignment vertical="center"/>
      <protection locked="0"/>
    </xf>
    <xf numFmtId="0" fontId="3" fillId="0" borderId="3" xfId="0" applyFont="1" applyBorder="1" applyProtection="1">
      <alignment vertical="center"/>
      <protection locked="0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41" fontId="4" fillId="11" borderId="2" xfId="1" applyFont="1" applyFill="1" applyBorder="1" applyProtection="1">
      <alignment vertical="center"/>
      <protection locked="0"/>
    </xf>
    <xf numFmtId="0" fontId="4" fillId="3" borderId="0" xfId="0" quotePrefix="1" applyFont="1" applyFill="1" applyProtection="1">
      <alignment vertical="center"/>
      <protection locked="0"/>
    </xf>
    <xf numFmtId="0" fontId="0" fillId="9" borderId="0" xfId="0" applyFill="1" applyProtection="1">
      <alignment vertical="center"/>
      <protection locked="0"/>
    </xf>
    <xf numFmtId="41" fontId="0" fillId="10" borderId="0" xfId="1" applyFont="1" applyFill="1" applyProtection="1">
      <alignment vertical="center"/>
      <protection locked="0"/>
    </xf>
    <xf numFmtId="9" fontId="0" fillId="0" borderId="0" xfId="2" applyFont="1">
      <alignment vertical="center"/>
    </xf>
    <xf numFmtId="41" fontId="0" fillId="0" borderId="0" xfId="1" applyFont="1">
      <alignment vertical="center"/>
    </xf>
    <xf numFmtId="41" fontId="3" fillId="0" borderId="0" xfId="1" applyFont="1" applyProtection="1">
      <alignment vertical="center"/>
      <protection locked="0"/>
    </xf>
    <xf numFmtId="41" fontId="0" fillId="8" borderId="0" xfId="1" applyFont="1" applyFill="1" applyProtection="1">
      <alignment vertical="center"/>
      <protection locked="0"/>
    </xf>
    <xf numFmtId="41" fontId="3" fillId="2" borderId="0" xfId="1" applyFont="1" applyFill="1" applyProtection="1">
      <alignment vertical="center"/>
      <protection locked="0"/>
    </xf>
    <xf numFmtId="41" fontId="3" fillId="3" borderId="0" xfId="1" applyFont="1" applyFill="1" applyProtection="1">
      <alignment vertical="center"/>
      <protection locked="0"/>
    </xf>
    <xf numFmtId="41" fontId="3" fillId="4" borderId="0" xfId="1" applyFont="1" applyFill="1" applyProtection="1">
      <alignment vertical="center"/>
      <protection locked="0"/>
    </xf>
    <xf numFmtId="0" fontId="0" fillId="0" borderId="0" xfId="0" quotePrefix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workbookViewId="0"/>
  </sheetViews>
  <sheetFormatPr defaultRowHeight="17.399999999999999" x14ac:dyDescent="0.4"/>
  <cols>
    <col min="1" max="1" width="1.59765625" customWidth="1"/>
    <col min="2" max="2" width="9" customWidth="1"/>
    <col min="3" max="3" width="2.8984375" customWidth="1"/>
    <col min="4" max="4" width="16.69921875" bestFit="1" customWidth="1"/>
    <col min="5" max="5" width="10.8984375" bestFit="1" customWidth="1"/>
    <col min="7" max="7" width="16.69921875" bestFit="1" customWidth="1"/>
    <col min="8" max="8" width="10.8984375" bestFit="1" customWidth="1"/>
    <col min="9" max="9" width="3.8984375" customWidth="1"/>
    <col min="10" max="10" width="11.59765625" bestFit="1" customWidth="1"/>
    <col min="11" max="11" width="7.3984375" style="27" bestFit="1" customWidth="1"/>
  </cols>
  <sheetData>
    <row r="1" spans="2:11" ht="16.5" x14ac:dyDescent="0.3">
      <c r="D1" s="27"/>
      <c r="E1" s="27"/>
      <c r="F1" s="27"/>
      <c r="G1" s="27"/>
      <c r="H1" s="27"/>
    </row>
    <row r="2" spans="2:11" x14ac:dyDescent="0.4">
      <c r="B2" t="s">
        <v>41</v>
      </c>
      <c r="D2" s="28" t="s">
        <v>6</v>
      </c>
      <c r="E2" s="29">
        <v>1000</v>
      </c>
      <c r="F2" s="27"/>
      <c r="G2" s="27"/>
      <c r="H2" s="27"/>
    </row>
    <row r="3" spans="2:11" x14ac:dyDescent="0.4">
      <c r="D3" s="27"/>
      <c r="E3" s="27"/>
      <c r="F3" s="27"/>
      <c r="G3" s="18"/>
      <c r="H3" s="11" t="s">
        <v>5</v>
      </c>
    </row>
    <row r="4" spans="2:11" x14ac:dyDescent="0.4">
      <c r="D4" s="30" t="s">
        <v>2</v>
      </c>
      <c r="E4" s="27">
        <f>E2*H4</f>
        <v>5000000</v>
      </c>
      <c r="F4" s="27"/>
      <c r="G4" s="30" t="s">
        <v>4</v>
      </c>
      <c r="H4" s="13">
        <v>5000</v>
      </c>
      <c r="K4" s="26"/>
    </row>
    <row r="5" spans="2:11" x14ac:dyDescent="0.4">
      <c r="D5" s="31" t="s">
        <v>0</v>
      </c>
      <c r="E5" s="27">
        <f>E2*H5</f>
        <v>1900000</v>
      </c>
      <c r="F5" s="27"/>
      <c r="G5" s="31" t="s">
        <v>0</v>
      </c>
      <c r="H5" s="15">
        <v>1900</v>
      </c>
    </row>
    <row r="6" spans="2:11" x14ac:dyDescent="0.4">
      <c r="D6" s="32" t="s">
        <v>1</v>
      </c>
      <c r="E6" s="27">
        <f>H6</f>
        <v>2000000</v>
      </c>
      <c r="F6" s="27"/>
      <c r="G6" s="32" t="s">
        <v>1</v>
      </c>
      <c r="H6" s="17">
        <v>2000000</v>
      </c>
    </row>
    <row r="7" spans="2:11" x14ac:dyDescent="0.4">
      <c r="D7" s="27" t="s">
        <v>3</v>
      </c>
      <c r="E7" s="27">
        <f>E4-E5-E6</f>
        <v>1100000</v>
      </c>
      <c r="F7" s="27"/>
      <c r="G7" s="27"/>
      <c r="H7" s="27"/>
    </row>
    <row r="9" spans="2:11" x14ac:dyDescent="0.4">
      <c r="B9" t="s">
        <v>42</v>
      </c>
      <c r="D9" s="28" t="s">
        <v>6</v>
      </c>
      <c r="E9" s="29">
        <v>1100</v>
      </c>
      <c r="F9" s="27"/>
      <c r="G9" s="27"/>
      <c r="H9" s="27"/>
    </row>
    <row r="10" spans="2:11" x14ac:dyDescent="0.4">
      <c r="D10" s="27"/>
      <c r="E10" s="27"/>
      <c r="F10" s="27"/>
      <c r="G10" s="18"/>
      <c r="H10" s="11" t="s">
        <v>5</v>
      </c>
    </row>
    <row r="11" spans="2:11" x14ac:dyDescent="0.4">
      <c r="D11" s="30" t="s">
        <v>2</v>
      </c>
      <c r="E11" s="27">
        <f>E9*H11</f>
        <v>4950000</v>
      </c>
      <c r="F11" s="27"/>
      <c r="G11" s="30" t="s">
        <v>4</v>
      </c>
      <c r="H11" s="13">
        <v>4500</v>
      </c>
      <c r="K11" s="26"/>
    </row>
    <row r="12" spans="2:11" x14ac:dyDescent="0.4">
      <c r="D12" s="31" t="s">
        <v>0</v>
      </c>
      <c r="E12" s="27">
        <f>E9*H12</f>
        <v>2090000</v>
      </c>
      <c r="F12" s="27"/>
      <c r="G12" s="31" t="s">
        <v>0</v>
      </c>
      <c r="H12" s="15">
        <v>1900</v>
      </c>
    </row>
    <row r="13" spans="2:11" x14ac:dyDescent="0.4">
      <c r="D13" s="32" t="s">
        <v>1</v>
      </c>
      <c r="E13" s="27">
        <f>H13</f>
        <v>2000000</v>
      </c>
      <c r="F13" s="27"/>
      <c r="G13" s="32" t="s">
        <v>1</v>
      </c>
      <c r="H13" s="17">
        <v>2000000</v>
      </c>
    </row>
    <row r="14" spans="2:11" x14ac:dyDescent="0.4">
      <c r="D14" s="27" t="s">
        <v>3</v>
      </c>
      <c r="E14" s="27">
        <f>E11-E12-E13</f>
        <v>860000</v>
      </c>
      <c r="F14" s="27"/>
      <c r="G14" s="27"/>
      <c r="H14" s="27"/>
    </row>
    <row r="16" spans="2:11" x14ac:dyDescent="0.4">
      <c r="B16" t="s">
        <v>43</v>
      </c>
      <c r="D16" s="28" t="s">
        <v>6</v>
      </c>
      <c r="E16" s="29">
        <v>2000</v>
      </c>
      <c r="F16" s="27"/>
      <c r="G16" s="27"/>
      <c r="H16" s="27"/>
    </row>
    <row r="17" spans="2:11" x14ac:dyDescent="0.4">
      <c r="D17" s="27"/>
      <c r="E17" s="27"/>
      <c r="F17" s="27"/>
      <c r="G17" s="18"/>
      <c r="H17" s="11" t="s">
        <v>5</v>
      </c>
    </row>
    <row r="18" spans="2:11" x14ac:dyDescent="0.4">
      <c r="D18" s="30" t="s">
        <v>2</v>
      </c>
      <c r="E18" s="27">
        <f>E16*H18</f>
        <v>7000000</v>
      </c>
      <c r="F18" s="27"/>
      <c r="G18" s="30" t="s">
        <v>4</v>
      </c>
      <c r="H18" s="13">
        <v>3500</v>
      </c>
      <c r="K18" s="26"/>
    </row>
    <row r="19" spans="2:11" x14ac:dyDescent="0.4">
      <c r="D19" s="31" t="s">
        <v>0</v>
      </c>
      <c r="E19" s="27">
        <f>E16*H19</f>
        <v>3800000</v>
      </c>
      <c r="F19" s="27"/>
      <c r="G19" s="31" t="s">
        <v>0</v>
      </c>
      <c r="H19" s="15">
        <v>1900</v>
      </c>
    </row>
    <row r="20" spans="2:11" x14ac:dyDescent="0.4">
      <c r="D20" s="32" t="s">
        <v>1</v>
      </c>
      <c r="E20" s="27">
        <f>H20</f>
        <v>2000000</v>
      </c>
      <c r="F20" s="27"/>
      <c r="G20" s="32" t="s">
        <v>1</v>
      </c>
      <c r="H20" s="17">
        <v>2000000</v>
      </c>
    </row>
    <row r="21" spans="2:11" x14ac:dyDescent="0.4">
      <c r="D21" s="27" t="s">
        <v>3</v>
      </c>
      <c r="E21" s="27">
        <f>E18-E19-E20</f>
        <v>1200000</v>
      </c>
      <c r="F21" s="27"/>
      <c r="G21" s="27"/>
      <c r="H21" s="27"/>
    </row>
    <row r="23" spans="2:11" x14ac:dyDescent="0.4">
      <c r="B23" t="s">
        <v>44</v>
      </c>
      <c r="D23" s="28" t="s">
        <v>6</v>
      </c>
      <c r="E23" s="29">
        <v>2000</v>
      </c>
      <c r="F23" s="27"/>
      <c r="G23" s="27"/>
      <c r="H23" s="27"/>
    </row>
    <row r="24" spans="2:11" x14ac:dyDescent="0.4">
      <c r="D24" s="27"/>
      <c r="E24" s="27"/>
      <c r="F24" s="27"/>
      <c r="G24" s="18"/>
      <c r="H24" s="11" t="s">
        <v>5</v>
      </c>
    </row>
    <row r="25" spans="2:11" x14ac:dyDescent="0.4">
      <c r="D25" s="30" t="s">
        <v>2</v>
      </c>
      <c r="E25" s="27">
        <f>E23*H25</f>
        <v>7000000</v>
      </c>
      <c r="F25" s="27"/>
      <c r="G25" s="30" t="s">
        <v>4</v>
      </c>
      <c r="H25" s="13">
        <v>3500</v>
      </c>
      <c r="K25" s="26"/>
    </row>
    <row r="26" spans="2:11" x14ac:dyDescent="0.4">
      <c r="D26" s="31" t="s">
        <v>0</v>
      </c>
      <c r="E26" s="27">
        <f>E23*H26</f>
        <v>2200000</v>
      </c>
      <c r="F26" s="27"/>
      <c r="G26" s="31" t="s">
        <v>0</v>
      </c>
      <c r="H26" s="15">
        <v>1100</v>
      </c>
      <c r="I26" s="26"/>
      <c r="J26" s="26"/>
    </row>
    <row r="27" spans="2:11" x14ac:dyDescent="0.4">
      <c r="D27" s="32" t="s">
        <v>1</v>
      </c>
      <c r="E27" s="27">
        <f>H27</f>
        <v>2000000</v>
      </c>
      <c r="F27" s="27"/>
      <c r="G27" s="32" t="s">
        <v>1</v>
      </c>
      <c r="H27" s="17">
        <v>2000000</v>
      </c>
    </row>
    <row r="28" spans="2:11" x14ac:dyDescent="0.4">
      <c r="D28" s="27" t="s">
        <v>3</v>
      </c>
      <c r="E28" s="27">
        <f>E25-E26-E27</f>
        <v>2800000</v>
      </c>
      <c r="F28" s="27"/>
      <c r="G28" s="27"/>
      <c r="H28" s="27"/>
    </row>
    <row r="30" spans="2:11" x14ac:dyDescent="0.4">
      <c r="B30" t="s">
        <v>45</v>
      </c>
      <c r="D30" s="28" t="s">
        <v>6</v>
      </c>
      <c r="E30" s="29">
        <v>3000</v>
      </c>
      <c r="F30" s="27"/>
      <c r="G30" s="27"/>
      <c r="H30" s="27"/>
    </row>
    <row r="31" spans="2:11" x14ac:dyDescent="0.4">
      <c r="D31" s="27"/>
      <c r="E31" s="27"/>
      <c r="F31" s="27"/>
      <c r="G31" s="18"/>
      <c r="H31" s="11" t="s">
        <v>5</v>
      </c>
    </row>
    <row r="32" spans="2:11" x14ac:dyDescent="0.4">
      <c r="D32" s="30" t="s">
        <v>2</v>
      </c>
      <c r="E32" s="27">
        <f>E30*H32</f>
        <v>10500000</v>
      </c>
      <c r="F32" s="27"/>
      <c r="G32" s="30" t="s">
        <v>4</v>
      </c>
      <c r="H32" s="13">
        <v>3500</v>
      </c>
      <c r="K32" s="26"/>
    </row>
    <row r="33" spans="4:10" x14ac:dyDescent="0.4">
      <c r="D33" s="31" t="s">
        <v>0</v>
      </c>
      <c r="E33" s="27">
        <f>E30*H33</f>
        <v>3300000</v>
      </c>
      <c r="F33" s="27"/>
      <c r="G33" s="31" t="s">
        <v>0</v>
      </c>
      <c r="H33" s="15">
        <v>1100</v>
      </c>
      <c r="I33" s="26"/>
      <c r="J33" s="26"/>
    </row>
    <row r="34" spans="4:10" x14ac:dyDescent="0.4">
      <c r="D34" s="32" t="s">
        <v>1</v>
      </c>
      <c r="E34" s="27">
        <f>H34</f>
        <v>2000000</v>
      </c>
      <c r="F34" s="27"/>
      <c r="G34" s="32" t="s">
        <v>1</v>
      </c>
      <c r="H34" s="17">
        <v>2000000</v>
      </c>
    </row>
    <row r="35" spans="4:10" x14ac:dyDescent="0.4">
      <c r="D35" s="27" t="s">
        <v>3</v>
      </c>
      <c r="E35" s="27">
        <f>E32-E33-E34</f>
        <v>5200000</v>
      </c>
      <c r="F35" s="27"/>
      <c r="G35" s="27"/>
      <c r="H35" s="27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opLeftCell="A4" workbookViewId="0">
      <selection activeCell="E17" sqref="E17"/>
    </sheetView>
  </sheetViews>
  <sheetFormatPr defaultColWidth="8.69921875" defaultRowHeight="17.399999999999999" x14ac:dyDescent="0.4"/>
  <cols>
    <col min="1" max="1" width="8.69921875" style="8"/>
    <col min="2" max="2" width="16.5" style="8" bestFit="1" customWidth="1"/>
    <col min="3" max="3" width="11" style="8" bestFit="1" customWidth="1"/>
    <col min="4" max="4" width="37.09765625" style="8" customWidth="1"/>
    <col min="5" max="5" width="38" style="8" customWidth="1"/>
    <col min="6" max="6" width="10.69921875" style="8" bestFit="1" customWidth="1"/>
    <col min="7" max="7" width="34.19921875" style="8" customWidth="1"/>
    <col min="8" max="16384" width="8.69921875" style="8"/>
  </cols>
  <sheetData>
    <row r="2" spans="2:4" x14ac:dyDescent="0.4">
      <c r="B2" s="8" t="s">
        <v>38</v>
      </c>
    </row>
    <row r="3" spans="2:4" ht="16.5" x14ac:dyDescent="0.3">
      <c r="B3" s="8" t="s">
        <v>39</v>
      </c>
    </row>
    <row r="6" spans="2:4" x14ac:dyDescent="0.4">
      <c r="B6" s="7" t="s">
        <v>28</v>
      </c>
    </row>
    <row r="7" spans="2:4" ht="16.5" x14ac:dyDescent="0.3">
      <c r="B7" s="7"/>
    </row>
    <row r="8" spans="2:4" x14ac:dyDescent="0.4">
      <c r="B8" s="9" t="s">
        <v>6</v>
      </c>
      <c r="C8" s="10">
        <v>2000</v>
      </c>
      <c r="D8" s="8" t="s">
        <v>26</v>
      </c>
    </row>
    <row r="9" spans="2:4" x14ac:dyDescent="0.4">
      <c r="C9" s="11" t="s">
        <v>5</v>
      </c>
    </row>
    <row r="10" spans="2:4" x14ac:dyDescent="0.4">
      <c r="B10" s="12" t="s">
        <v>4</v>
      </c>
      <c r="C10" s="13">
        <v>3500</v>
      </c>
      <c r="D10" s="8" t="s">
        <v>26</v>
      </c>
    </row>
    <row r="11" spans="2:4" x14ac:dyDescent="0.4">
      <c r="B11" s="14" t="s">
        <v>0</v>
      </c>
      <c r="C11" s="15">
        <v>1100</v>
      </c>
      <c r="D11" s="8" t="s">
        <v>26</v>
      </c>
    </row>
    <row r="12" spans="2:4" x14ac:dyDescent="0.4">
      <c r="B12" s="16" t="s">
        <v>1</v>
      </c>
      <c r="C12" s="17">
        <v>2000000</v>
      </c>
      <c r="D12" s="8" t="s">
        <v>26</v>
      </c>
    </row>
    <row r="13" spans="2:4" ht="16.5" x14ac:dyDescent="0.3">
      <c r="C13" s="18"/>
    </row>
    <row r="15" spans="2:4" x14ac:dyDescent="0.4">
      <c r="B15" s="7" t="s">
        <v>29</v>
      </c>
    </row>
    <row r="17" spans="2:4" x14ac:dyDescent="0.4">
      <c r="B17" s="12" t="s">
        <v>2</v>
      </c>
      <c r="C17" s="1">
        <f>C$8*$C10</f>
        <v>7000000</v>
      </c>
      <c r="D17" s="8" t="s">
        <v>27</v>
      </c>
    </row>
    <row r="18" spans="2:4" x14ac:dyDescent="0.4">
      <c r="B18" s="14" t="s">
        <v>0</v>
      </c>
      <c r="C18" s="2">
        <f>C$8*$C11</f>
        <v>2200000</v>
      </c>
      <c r="D18" s="8" t="s">
        <v>27</v>
      </c>
    </row>
    <row r="19" spans="2:4" x14ac:dyDescent="0.4">
      <c r="B19" s="16" t="s">
        <v>1</v>
      </c>
      <c r="C19" s="3">
        <f>$C$12</f>
        <v>2000000</v>
      </c>
      <c r="D19" s="8" t="s">
        <v>27</v>
      </c>
    </row>
    <row r="20" spans="2:4" x14ac:dyDescent="0.4">
      <c r="B20" s="9" t="s">
        <v>3</v>
      </c>
      <c r="C20" s="4">
        <f>C17-C18-C19</f>
        <v>2800000</v>
      </c>
      <c r="D20" s="8" t="s">
        <v>27</v>
      </c>
    </row>
    <row r="22" spans="2:4" x14ac:dyDescent="0.4">
      <c r="B22" s="7" t="s">
        <v>25</v>
      </c>
    </row>
    <row r="23" spans="2:4" ht="18" thickBot="1" x14ac:dyDescent="0.45">
      <c r="C23" s="18"/>
    </row>
    <row r="24" spans="2:4" x14ac:dyDescent="0.4">
      <c r="B24" s="19" t="s">
        <v>16</v>
      </c>
      <c r="C24" s="5">
        <f>C19/(1-C18/C17)</f>
        <v>2916666.6666666665</v>
      </c>
      <c r="D24" s="8" t="s">
        <v>27</v>
      </c>
    </row>
    <row r="25" spans="2:4" ht="18" thickBot="1" x14ac:dyDescent="0.45">
      <c r="B25" s="20" t="s">
        <v>19</v>
      </c>
      <c r="C25" s="6">
        <f>C24/$C$10</f>
        <v>833.33333333333326</v>
      </c>
      <c r="D25" s="8" t="s">
        <v>27</v>
      </c>
    </row>
    <row r="26" spans="2:4" x14ac:dyDescent="0.4">
      <c r="B26" s="33" t="s">
        <v>21</v>
      </c>
      <c r="C26" s="34"/>
      <c r="D26" s="34"/>
    </row>
    <row r="27" spans="2:4" x14ac:dyDescent="0.4">
      <c r="C27" s="18"/>
    </row>
    <row r="28" spans="2:4" ht="18" thickBot="1" x14ac:dyDescent="0.45">
      <c r="B28" s="7" t="s">
        <v>40</v>
      </c>
    </row>
    <row r="29" spans="2:4" ht="18" thickBot="1" x14ac:dyDescent="0.45">
      <c r="B29" s="21" t="s">
        <v>17</v>
      </c>
      <c r="C29" s="22">
        <v>1000000</v>
      </c>
      <c r="D29" s="8" t="s">
        <v>26</v>
      </c>
    </row>
    <row r="30" spans="2:4" x14ac:dyDescent="0.4">
      <c r="B30" s="19" t="s">
        <v>18</v>
      </c>
      <c r="C30" s="5">
        <f>(C19+C29)/(1-C18/C17)</f>
        <v>4375000</v>
      </c>
      <c r="D30" s="8" t="s">
        <v>27</v>
      </c>
    </row>
    <row r="31" spans="2:4" ht="18" thickBot="1" x14ac:dyDescent="0.45">
      <c r="B31" s="20" t="s">
        <v>20</v>
      </c>
      <c r="C31" s="6">
        <f>C30/$C$10</f>
        <v>1250</v>
      </c>
      <c r="D31" s="8" t="s">
        <v>27</v>
      </c>
    </row>
    <row r="32" spans="2:4" x14ac:dyDescent="0.4">
      <c r="B32" s="33" t="s">
        <v>23</v>
      </c>
      <c r="C32" s="34"/>
      <c r="D32" s="34"/>
    </row>
    <row r="33" spans="2:4" x14ac:dyDescent="0.4">
      <c r="B33" s="33" t="s">
        <v>22</v>
      </c>
      <c r="C33" s="34"/>
      <c r="D33" s="34"/>
    </row>
  </sheetData>
  <sheetProtection formatCells="0" formatColumns="0" formatRows="0" insertColumns="0" insertRows="0" insertHyperlinks="0" deleteColumns="0" deleteRows="0" selectLockedCells="1" sort="0" autoFilter="0" pivotTables="0"/>
  <mergeCells count="3">
    <mergeCell ref="B26:D26"/>
    <mergeCell ref="B32:D32"/>
    <mergeCell ref="B33:D3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5"/>
  <sheetViews>
    <sheetView tabSelected="1" workbookViewId="0">
      <selection activeCell="D4" sqref="D4"/>
    </sheetView>
  </sheetViews>
  <sheetFormatPr defaultColWidth="8.69921875" defaultRowHeight="17.399999999999999" x14ac:dyDescent="0.4"/>
  <cols>
    <col min="1" max="1" width="8.69921875" style="8"/>
    <col min="2" max="2" width="16.5" style="8" bestFit="1" customWidth="1"/>
    <col min="3" max="3" width="11" style="8" bestFit="1" customWidth="1"/>
    <col min="4" max="4" width="23.8984375" style="8" customWidth="1"/>
    <col min="5" max="5" width="17" style="8" bestFit="1" customWidth="1"/>
    <col min="6" max="6" width="10.69921875" style="8" bestFit="1" customWidth="1"/>
    <col min="7" max="16384" width="8.69921875" style="8"/>
  </cols>
  <sheetData>
    <row r="2" spans="2:4" x14ac:dyDescent="0.4">
      <c r="B2" s="8" t="s">
        <v>38</v>
      </c>
    </row>
    <row r="3" spans="2:4" ht="16.5" x14ac:dyDescent="0.3">
      <c r="B3" s="8" t="s">
        <v>39</v>
      </c>
    </row>
    <row r="5" spans="2:4" x14ac:dyDescent="0.4">
      <c r="B5" s="7" t="s">
        <v>28</v>
      </c>
    </row>
    <row r="6" spans="2:4" ht="16.5" x14ac:dyDescent="0.3">
      <c r="B6" s="7"/>
    </row>
    <row r="7" spans="2:4" x14ac:dyDescent="0.4">
      <c r="B7" s="9" t="s">
        <v>34</v>
      </c>
      <c r="C7" s="10">
        <v>1400</v>
      </c>
      <c r="D7" s="8" t="s">
        <v>26</v>
      </c>
    </row>
    <row r="8" spans="2:4" ht="16.5" x14ac:dyDescent="0.3">
      <c r="B8" s="9"/>
      <c r="C8" s="9"/>
    </row>
    <row r="9" spans="2:4" x14ac:dyDescent="0.4">
      <c r="C9" s="11" t="s">
        <v>5</v>
      </c>
    </row>
    <row r="10" spans="2:4" x14ac:dyDescent="0.4">
      <c r="B10" s="12" t="s">
        <v>35</v>
      </c>
      <c r="C10" s="13">
        <v>6000</v>
      </c>
      <c r="D10" s="8" t="s">
        <v>26</v>
      </c>
    </row>
    <row r="11" spans="2:4" x14ac:dyDescent="0.4">
      <c r="B11" s="14" t="s">
        <v>36</v>
      </c>
      <c r="C11" s="2">
        <f>SUM(C12:C15)</f>
        <v>2700</v>
      </c>
    </row>
    <row r="12" spans="2:4" x14ac:dyDescent="0.4">
      <c r="B12" s="23" t="s">
        <v>30</v>
      </c>
      <c r="C12" s="15">
        <v>500</v>
      </c>
      <c r="D12" s="8" t="s">
        <v>26</v>
      </c>
    </row>
    <row r="13" spans="2:4" x14ac:dyDescent="0.4">
      <c r="B13" s="23" t="s">
        <v>31</v>
      </c>
      <c r="C13" s="15">
        <v>500</v>
      </c>
      <c r="D13" s="8" t="s">
        <v>26</v>
      </c>
    </row>
    <row r="14" spans="2:4" x14ac:dyDescent="0.4">
      <c r="B14" s="23" t="s">
        <v>32</v>
      </c>
      <c r="C14" s="15">
        <v>1000</v>
      </c>
      <c r="D14" s="8" t="s">
        <v>26</v>
      </c>
    </row>
    <row r="15" spans="2:4" x14ac:dyDescent="0.4">
      <c r="B15" s="23" t="s">
        <v>33</v>
      </c>
      <c r="C15" s="15">
        <v>700</v>
      </c>
      <c r="D15" s="8" t="s">
        <v>26</v>
      </c>
    </row>
    <row r="16" spans="2:4" x14ac:dyDescent="0.4">
      <c r="B16" s="16" t="s">
        <v>7</v>
      </c>
      <c r="C16" s="3">
        <f>SUM(C17:C24)</f>
        <v>3860500</v>
      </c>
    </row>
    <row r="17" spans="2:4" x14ac:dyDescent="0.4">
      <c r="B17" s="24" t="s">
        <v>8</v>
      </c>
      <c r="C17" s="25">
        <v>1500000</v>
      </c>
      <c r="D17" s="8" t="s">
        <v>26</v>
      </c>
    </row>
    <row r="18" spans="2:4" x14ac:dyDescent="0.4">
      <c r="B18" s="24" t="s">
        <v>9</v>
      </c>
      <c r="C18" s="25">
        <v>2000000</v>
      </c>
      <c r="D18" s="8" t="s">
        <v>26</v>
      </c>
    </row>
    <row r="19" spans="2:4" x14ac:dyDescent="0.4">
      <c r="B19" s="24" t="s">
        <v>10</v>
      </c>
      <c r="C19" s="25">
        <v>100000</v>
      </c>
      <c r="D19" s="8" t="s">
        <v>26</v>
      </c>
    </row>
    <row r="20" spans="2:4" x14ac:dyDescent="0.4">
      <c r="B20" s="24" t="s">
        <v>11</v>
      </c>
      <c r="C20" s="25">
        <v>80000</v>
      </c>
      <c r="D20" s="8" t="s">
        <v>26</v>
      </c>
    </row>
    <row r="21" spans="2:4" x14ac:dyDescent="0.4">
      <c r="B21" s="24" t="s">
        <v>15</v>
      </c>
      <c r="C21" s="25">
        <v>100000</v>
      </c>
      <c r="D21" s="8" t="s">
        <v>26</v>
      </c>
    </row>
    <row r="22" spans="2:4" x14ac:dyDescent="0.4">
      <c r="B22" s="24" t="s">
        <v>12</v>
      </c>
      <c r="C22" s="25">
        <v>50000</v>
      </c>
      <c r="D22" s="8" t="s">
        <v>26</v>
      </c>
    </row>
    <row r="23" spans="2:4" x14ac:dyDescent="0.4">
      <c r="B23" s="24" t="s">
        <v>13</v>
      </c>
      <c r="C23" s="25">
        <v>30000</v>
      </c>
      <c r="D23" s="8" t="s">
        <v>26</v>
      </c>
    </row>
    <row r="24" spans="2:4" x14ac:dyDescent="0.4">
      <c r="B24" s="24" t="s">
        <v>14</v>
      </c>
      <c r="C24" s="25">
        <v>500</v>
      </c>
      <c r="D24" s="8" t="s">
        <v>26</v>
      </c>
    </row>
    <row r="25" spans="2:4" x14ac:dyDescent="0.4">
      <c r="C25" s="18"/>
    </row>
    <row r="27" spans="2:4" x14ac:dyDescent="0.4">
      <c r="B27" s="7" t="s">
        <v>37</v>
      </c>
    </row>
    <row r="29" spans="2:4" x14ac:dyDescent="0.4">
      <c r="B29" s="12" t="s">
        <v>2</v>
      </c>
      <c r="C29" s="1">
        <f>C$7*$C10</f>
        <v>8400000</v>
      </c>
      <c r="D29" s="8" t="s">
        <v>27</v>
      </c>
    </row>
    <row r="30" spans="2:4" x14ac:dyDescent="0.4">
      <c r="B30" s="14" t="s">
        <v>0</v>
      </c>
      <c r="C30" s="2">
        <f>C$7*$C11</f>
        <v>3780000</v>
      </c>
      <c r="D30" s="8" t="s">
        <v>27</v>
      </c>
    </row>
    <row r="31" spans="2:4" x14ac:dyDescent="0.4">
      <c r="B31" s="16" t="s">
        <v>1</v>
      </c>
      <c r="C31" s="3">
        <f>$C$16</f>
        <v>3860500</v>
      </c>
      <c r="D31" s="8" t="s">
        <v>27</v>
      </c>
    </row>
    <row r="32" spans="2:4" x14ac:dyDescent="0.4">
      <c r="B32" s="9" t="s">
        <v>3</v>
      </c>
      <c r="C32" s="4">
        <f>C29-C30-C31</f>
        <v>759500</v>
      </c>
      <c r="D32" s="8" t="s">
        <v>27</v>
      </c>
    </row>
    <row r="34" spans="2:4" x14ac:dyDescent="0.4">
      <c r="B34" s="7" t="s">
        <v>25</v>
      </c>
    </row>
    <row r="35" spans="2:4" ht="18" thickBot="1" x14ac:dyDescent="0.45">
      <c r="C35" s="18"/>
    </row>
    <row r="36" spans="2:4" x14ac:dyDescent="0.4">
      <c r="B36" s="19" t="s">
        <v>16</v>
      </c>
      <c r="C36" s="5">
        <f>C31/(1-C30/C29)</f>
        <v>7019090.9090909082</v>
      </c>
      <c r="D36" s="8" t="s">
        <v>27</v>
      </c>
    </row>
    <row r="37" spans="2:4" ht="18" thickBot="1" x14ac:dyDescent="0.45">
      <c r="B37" s="20" t="s">
        <v>19</v>
      </c>
      <c r="C37" s="6">
        <f>C36/$C$10</f>
        <v>1169.8484848484848</v>
      </c>
      <c r="D37" s="8" t="s">
        <v>27</v>
      </c>
    </row>
    <row r="38" spans="2:4" x14ac:dyDescent="0.4">
      <c r="B38" s="33" t="s">
        <v>21</v>
      </c>
      <c r="C38" s="34"/>
      <c r="D38" s="34"/>
    </row>
    <row r="39" spans="2:4" x14ac:dyDescent="0.4">
      <c r="C39" s="18"/>
    </row>
    <row r="40" spans="2:4" ht="18" thickBot="1" x14ac:dyDescent="0.45">
      <c r="B40" s="8" t="s">
        <v>24</v>
      </c>
    </row>
    <row r="41" spans="2:4" ht="18" thickBot="1" x14ac:dyDescent="0.45">
      <c r="B41" s="21" t="s">
        <v>17</v>
      </c>
      <c r="C41" s="22">
        <v>1000000</v>
      </c>
      <c r="D41" s="8" t="s">
        <v>26</v>
      </c>
    </row>
    <row r="42" spans="2:4" x14ac:dyDescent="0.4">
      <c r="B42" s="19" t="s">
        <v>18</v>
      </c>
      <c r="C42" s="5">
        <f>(C31+C41)/(1-C30/C29)</f>
        <v>8837272.7272727266</v>
      </c>
      <c r="D42" s="8" t="s">
        <v>27</v>
      </c>
    </row>
    <row r="43" spans="2:4" ht="18" thickBot="1" x14ac:dyDescent="0.45">
      <c r="B43" s="20" t="s">
        <v>20</v>
      </c>
      <c r="C43" s="6">
        <f>C42/$C$10</f>
        <v>1472.8787878787878</v>
      </c>
      <c r="D43" s="8" t="s">
        <v>27</v>
      </c>
    </row>
    <row r="44" spans="2:4" x14ac:dyDescent="0.4">
      <c r="B44" s="33" t="s">
        <v>23</v>
      </c>
      <c r="C44" s="34"/>
      <c r="D44" s="34"/>
    </row>
    <row r="45" spans="2:4" x14ac:dyDescent="0.4">
      <c r="B45" s="33" t="s">
        <v>22</v>
      </c>
      <c r="C45" s="34"/>
      <c r="D45" s="34"/>
    </row>
  </sheetData>
  <sheetProtection algorithmName="SHA-512" hashValue="r2HOQJ+IFcB9h9D7QrFhR9BctdEHASw2MKIaEgOCIdjZpgktG8hMafi0/piC46+3RGkluxUm/bUSY9sakIZwpw==" saltValue="3in5Xwd1zW24vSO6IncxMg==" spinCount="100000" sheet="1" formatCells="0" formatColumns="0" formatRows="0" insertColumns="0" insertRows="0" insertHyperlinks="0" deleteColumns="0" deleteRows="0" selectLockedCells="1" sort="0" autoFilter="0" pivotTables="0"/>
  <mergeCells count="3">
    <mergeCell ref="B38:D38"/>
    <mergeCell ref="B44:D44"/>
    <mergeCell ref="B45:D4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시나리오</vt:lpstr>
      <vt:lpstr>백사장님네 짬뽕가게</vt:lpstr>
      <vt:lpstr>약식 손익계산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yhs</cp:lastModifiedBy>
  <dcterms:created xsi:type="dcterms:W3CDTF">2018-10-30T13:25:07Z</dcterms:created>
  <dcterms:modified xsi:type="dcterms:W3CDTF">2018-12-09T08:33:46Z</dcterms:modified>
</cp:coreProperties>
</file>