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160" documentId="8_{DFD4BA81-7337-43EC-BA09-88A038477531}" xr6:coauthVersionLast="47" xr6:coauthVersionMax="47" xr10:uidLastSave="{D39B0F06-3053-4346-9B9A-FAB4BC824095}"/>
  <bookViews>
    <workbookView xWindow="-120" yWindow="-120" windowWidth="29040" windowHeight="15720" xr2:uid="{C857B567-D5F9-46FA-9579-88F6C49E6279}"/>
  </bookViews>
  <sheets>
    <sheet name="Sheet1 (3)" sheetId="6" r:id="rId1"/>
    <sheet name="Sheet1" sheetId="1" r:id="rId2"/>
  </sheets>
  <calcPr calcId="191029"/>
  <pivotCaches>
    <pivotCache cacheId="7" r:id="rId3"/>
    <pivotCache cacheId="11" r:id="rId4"/>
    <pivotCache cacheId="7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6" l="1"/>
  <c r="C5" i="6"/>
  <c r="B11" i="6"/>
  <c r="B9" i="6"/>
  <c r="B8" i="6"/>
  <c r="H7" i="6"/>
  <c r="H8" i="6" s="1"/>
  <c r="G7" i="6"/>
  <c r="H9" i="6"/>
  <c r="F7" i="6"/>
  <c r="G9" i="6"/>
  <c r="E7" i="6"/>
  <c r="E11" i="6" s="1"/>
  <c r="G8" i="6"/>
  <c r="B10" i="6"/>
  <c r="H11" i="6"/>
  <c r="F8" i="6"/>
  <c r="G11" i="6"/>
  <c r="E8" i="6"/>
  <c r="F11" i="6"/>
  <c r="E9" i="6"/>
  <c r="B18" i="6"/>
  <c r="F9" i="6"/>
  <c r="B17" i="6"/>
  <c r="B16" i="6"/>
  <c r="H18" i="6"/>
  <c r="H10" i="6"/>
  <c r="B15" i="6"/>
  <c r="G18" i="6"/>
  <c r="E15" i="6"/>
  <c r="G10" i="6"/>
  <c r="B14" i="6"/>
  <c r="F18" i="6"/>
  <c r="D16" i="6"/>
  <c r="F10" i="6"/>
  <c r="D8" i="6"/>
  <c r="B13" i="6"/>
  <c r="E18" i="6"/>
  <c r="C16" i="6"/>
  <c r="G13" i="6"/>
  <c r="E10" i="6"/>
  <c r="C8" i="6"/>
  <c r="B12" i="6"/>
  <c r="B19" i="6"/>
  <c r="E17" i="6"/>
  <c r="F17" i="6"/>
  <c r="C17" i="6"/>
  <c r="G17" i="6"/>
  <c r="H17" i="6"/>
  <c r="D17" i="6"/>
  <c r="E16" i="6"/>
  <c r="F16" i="6"/>
  <c r="G16" i="6"/>
  <c r="H16" i="6"/>
  <c r="F15" i="6"/>
  <c r="G15" i="6"/>
  <c r="H15" i="6"/>
  <c r="C15" i="6"/>
  <c r="D15" i="6"/>
  <c r="D10" i="6"/>
  <c r="D18" i="6"/>
  <c r="D9" i="6"/>
  <c r="D11" i="6"/>
  <c r="G14" i="6"/>
  <c r="C14" i="6"/>
  <c r="D14" i="6"/>
  <c r="E14" i="6"/>
  <c r="F14" i="6"/>
  <c r="H14" i="6"/>
  <c r="C10" i="6"/>
  <c r="C18" i="6"/>
  <c r="C9" i="6"/>
  <c r="C11" i="6"/>
  <c r="H13" i="6"/>
  <c r="C13" i="6"/>
  <c r="D13" i="6"/>
  <c r="E13" i="6"/>
  <c r="F13" i="6"/>
  <c r="E12" i="6"/>
  <c r="F12" i="6"/>
  <c r="G12" i="6"/>
  <c r="H12" i="6"/>
  <c r="C12" i="6"/>
  <c r="D12" i="6"/>
  <c r="E19" i="6"/>
  <c r="F19" i="6"/>
  <c r="G19" i="6"/>
  <c r="H19" i="6"/>
  <c r="C19" i="6"/>
  <c r="D1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6334E8-AF9A-4225-93BF-3B28A73323A2}" odcFile="D:\文档\我的数据源\localhost_51683 899614af-097e-4e71-ac8a-a1a379aa4369 Model.odc" keepAlive="1" name="localhost_51683 899614af-097e-4e71-ac8a-a1a379aa4369 Model" type="5" refreshedVersion="8" background="1">
    <dbPr connection="Provider=MSOLAP.8;Integrated Security=SSPI;Persist Security Info=True;User ID=&quot;&quot;;Initial Catalog=03e349a4-244e-47fb-bf3b-92bdeeb3bd34;Data Source=localhost:53089;Location=localhost:53089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3">
    <s v="localhost_51683 899614af-097e-4e71-ac8a-a1a379aa4369 Model"/>
    <s v="{[维度-日历].[年月].&amp;[2022-06]}"/>
    <s v="{[单位].[单位].&amp;[亿元]}"/>
    <s v="[维度-责任体].[责任体].&amp;[华东分公司]"/>
    <s v="[Measures].[【本年产值无税】]"/>
    <s v="[维度-项目].[状态].&amp;[在施结转]"/>
    <s v="[Measures].[【本年目标产值】]"/>
    <s v="[维度-项目].[状态].&amp;[已竣未结]"/>
    <s v="[维度-责任体].[责任体].&amp;[第一事业部]"/>
    <s v="[维度-责任体].[责任体].&amp;[华北分公司]"/>
    <s v="[维度-项目].[状态].&amp;[新接]"/>
    <s v="[维度-责任体].[责任体].&amp;[东北分公司]"/>
    <s v="[维度-项目].[状态].&amp;[已竣已结]"/>
    <s v="[维度-责任体].[责任体].&amp;[第四事业部]"/>
    <s v="[维度-责任体].[责任体].&amp;[第三事业部]"/>
    <s v="[维度-责任体].[责任体].&amp;[公司直营]"/>
    <s v="[维度-责任体].[责任体].&amp;[海外]"/>
    <s v="[维度-责任体].[责任体].&amp;[第二事业部]"/>
    <s v="[维度-责任体].[责任体].&amp;[华南分公司]"/>
    <s v="[维度-责任体].[责任体].&amp;[西南分公司]"/>
    <s v="#,0.00"/>
    <s v="{([维度-责任体].[责任体].&amp;[海外]),([维度-责任体].[责任体].&amp;[第四事业部]),([维度-责任体].[责任体].&amp;[第三事业部]),([维度-责任体].[责任体].&amp;[第二事业部]),([维度-责任体].[责任体].&amp;[第一事业部]),([维度-责任体].[责任体].&amp;[西南分公司]),([维度-责任体].[责任体].&amp;[华南分公司]),([维度-责任体].[责任体].&amp;[华东分公司]),([维度-责任体].[责任体].&amp;[华北分公司]),([维度-责任体].[责任体].&amp;[东北分公司]),([维度-责任体].[责任体].&amp;[公司直营])}"/>
    <s v="{[维度-日历].[年月].&amp;[2022-07]}"/>
  </metadataStrings>
  <mdxMetadata count="93">
    <mdx n="0" f="s">
      <ms ns="1" c="0"/>
    </mdx>
    <mdx n="0" f="s">
      <ms ns="2" c="0"/>
    </mdx>
    <mdx n="0" f="m">
      <t c="1">
        <n x="3"/>
      </t>
    </mdx>
    <mdx n="0" f="m">
      <t c="1">
        <n x="4"/>
      </t>
    </mdx>
    <mdx n="0" f="m">
      <t c="2">
        <n x="4"/>
        <n x="5"/>
      </t>
    </mdx>
    <mdx n="0" f="m">
      <t c="1">
        <n x="8"/>
      </t>
    </mdx>
    <mdx n="0" f="m">
      <t c="1">
        <n x="9"/>
      </t>
    </mdx>
    <mdx n="0" f="m">
      <t c="1">
        <n x="6"/>
      </t>
    </mdx>
    <mdx n="0" f="m">
      <t c="2">
        <n x="4"/>
        <n x="7"/>
      </t>
    </mdx>
    <mdx n="0" f="m">
      <t c="2">
        <n x="4"/>
        <n x="10"/>
      </t>
    </mdx>
    <mdx n="0" f="m">
      <t c="1">
        <n x="11"/>
      </t>
    </mdx>
    <mdx n="0" f="m">
      <t c="2">
        <n x="4"/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m">
      <t c="1">
        <n x="16"/>
      </t>
    </mdx>
    <mdx n="0" f="m">
      <t c="1">
        <n x="17"/>
      </t>
    </mdx>
    <mdx n="0" f="m">
      <t c="1">
        <n x="18"/>
      </t>
    </mdx>
    <mdx n="0" f="m">
      <t c="1">
        <n x="19"/>
      </t>
    </mdx>
    <mdx n="0" f="s">
      <ms ns="21" c="0"/>
    </mdx>
    <mdx n="0" f="s">
      <ms ns="22" c="0"/>
    </mdx>
    <mdx n="0" f="v">
      <t c="5" si="20">
        <n x="22" s="1"/>
        <n x="2" s="1"/>
        <n x="15"/>
        <n x="4"/>
        <n x="12"/>
      </t>
    </mdx>
    <mdx n="0" f="v">
      <t c="5" si="20">
        <n x="22" s="1"/>
        <n x="2" s="1"/>
        <n x="11"/>
        <n x="4"/>
        <n x="12"/>
      </t>
    </mdx>
    <mdx n="0" f="v">
      <t c="5" si="20">
        <n x="22" s="1"/>
        <n x="2" s="1"/>
        <n x="11"/>
        <n x="4"/>
        <n x="7"/>
      </t>
    </mdx>
    <mdx n="0" f="v">
      <t c="5" si="20">
        <n x="22" s="1"/>
        <n x="2" s="1"/>
        <n x="3"/>
        <n x="4"/>
        <n x="10"/>
      </t>
    </mdx>
    <mdx n="0" f="v">
      <t c="5" si="20">
        <n x="22" s="1"/>
        <n x="2" s="1"/>
        <n x="15"/>
        <n x="4"/>
        <n x="7"/>
      </t>
    </mdx>
    <mdx n="0" f="v">
      <t c="5" si="20">
        <n x="22" s="1"/>
        <n x="2" s="1"/>
        <n x="3"/>
        <n x="4"/>
        <n x="12"/>
      </t>
    </mdx>
    <mdx n="0" f="v">
      <t c="5" si="20">
        <n x="22" s="1"/>
        <n x="2" s="1"/>
        <n x="15"/>
        <n x="4"/>
        <n x="5"/>
      </t>
    </mdx>
    <mdx n="0" f="v">
      <t c="5" si="20">
        <n x="22" s="1"/>
        <n x="2" s="1"/>
        <n x="3"/>
        <n x="4"/>
        <n x="7"/>
      </t>
    </mdx>
    <mdx n="0" f="v">
      <t c="5" si="20">
        <n x="22" s="1"/>
        <n x="2" s="1"/>
        <n x="15"/>
        <n x="4"/>
        <n x="10"/>
      </t>
    </mdx>
    <mdx n="0" f="v">
      <t c="5" si="20">
        <n x="22" s="1"/>
        <n x="2" s="1"/>
        <n x="3"/>
        <n x="4"/>
        <n x="5"/>
      </t>
    </mdx>
    <mdx n="0" f="v">
      <t c="5" si="20">
        <n x="22" s="1"/>
        <n x="2" s="1"/>
        <n x="11"/>
        <n x="4"/>
        <n x="10"/>
      </t>
    </mdx>
    <mdx n="0" f="v">
      <t c="5" si="20">
        <n x="22" s="1"/>
        <n x="2" s="1"/>
        <n x="11"/>
        <n x="4"/>
        <n x="5"/>
      </t>
    </mdx>
    <mdx n="0" f="v">
      <t c="5" si="20">
        <n x="22" s="1"/>
        <n x="2" s="1"/>
        <n x="16"/>
        <n x="4"/>
        <n x="12"/>
      </t>
    </mdx>
    <mdx n="0" f="v">
      <t c="5" si="20">
        <n x="22" s="1"/>
        <n x="2" s="1"/>
        <n x="9"/>
        <n x="4"/>
        <n x="12"/>
      </t>
    </mdx>
    <mdx n="0" f="v">
      <t c="5" si="20">
        <n x="22" s="1"/>
        <n x="2" s="1"/>
        <n x="16"/>
        <n x="4"/>
        <n x="7"/>
      </t>
    </mdx>
    <mdx n="0" f="v">
      <t c="5" si="20">
        <n x="22" s="1"/>
        <n x="2" s="1"/>
        <n x="17"/>
        <n x="4"/>
        <n x="10"/>
      </t>
    </mdx>
    <mdx n="0" f="v">
      <t c="5" si="20">
        <n x="22" s="1"/>
        <n x="2" s="1"/>
        <n x="9"/>
        <n x="4"/>
        <n x="7"/>
      </t>
    </mdx>
    <mdx n="0" f="v">
      <t c="5" si="20">
        <n x="22" s="1"/>
        <n x="2" s="1"/>
        <n x="16"/>
        <n x="4"/>
        <n x="5"/>
      </t>
    </mdx>
    <mdx n="0" f="v">
      <t c="4" si="20">
        <n x="22" s="1"/>
        <n x="2" s="1"/>
        <n x="14"/>
        <n x="4"/>
      </t>
    </mdx>
    <mdx n="0" f="v">
      <t c="5" si="20">
        <n x="22" s="1"/>
        <n x="2" s="1"/>
        <n x="9"/>
        <n x="4"/>
        <n x="5"/>
      </t>
    </mdx>
    <mdx n="0" f="v">
      <t c="4" si="20">
        <n x="22" s="1"/>
        <n x="2" s="1"/>
        <n x="15"/>
        <n x="4"/>
      </t>
    </mdx>
    <mdx n="0" f="v">
      <t c="5" si="20">
        <n x="22" s="1"/>
        <n x="2" s="1"/>
        <n x="16"/>
        <n x="4"/>
        <n x="10"/>
      </t>
    </mdx>
    <mdx n="0" f="v">
      <t c="4">
        <n x="22" s="1"/>
        <n x="2" s="1"/>
        <n x="14"/>
        <n x="6"/>
      </t>
    </mdx>
    <mdx n="0" f="v">
      <t c="5" si="20">
        <n x="22" s="1"/>
        <n x="2" s="1"/>
        <n x="19"/>
        <n x="4"/>
        <n x="7"/>
      </t>
    </mdx>
    <mdx n="0" f="v">
      <t c="5" si="20">
        <n x="22" s="1"/>
        <n x="2" s="1"/>
        <n x="9"/>
        <n x="4"/>
        <n x="10"/>
      </t>
    </mdx>
    <mdx n="0" f="v">
      <t c="4">
        <n x="22" s="1"/>
        <n x="2" s="1"/>
        <n x="15"/>
        <n x="6"/>
      </t>
    </mdx>
    <mdx n="0" f="v">
      <t c="5" si="20">
        <n x="22" s="1"/>
        <n x="2" s="1"/>
        <n x="13"/>
        <n x="4"/>
        <n x="10"/>
      </t>
    </mdx>
    <mdx n="0" f="v">
      <t c="5" si="20">
        <n x="22" s="1"/>
        <n x="2" s="1"/>
        <n x="13"/>
        <n x="4"/>
        <n x="5"/>
      </t>
    </mdx>
    <mdx n="0" f="v">
      <t c="4">
        <n x="22" s="1"/>
        <n x="2" s="1"/>
        <n x="13"/>
        <n x="6"/>
      </t>
    </mdx>
    <mdx n="0" f="v">
      <t c="5" si="20">
        <n x="22" s="1"/>
        <n x="2" s="1"/>
        <n x="13"/>
        <n x="4"/>
        <n x="7"/>
      </t>
    </mdx>
    <mdx n="0" f="v">
      <t c="5" si="20">
        <n x="22" s="1"/>
        <n x="2" s="1"/>
        <n x="13"/>
        <n x="4"/>
        <n x="12"/>
      </t>
    </mdx>
    <mdx n="0" f="v">
      <t c="4" si="20">
        <n x="22" s="1"/>
        <n x="2" s="1"/>
        <n x="13"/>
        <n x="4"/>
      </t>
    </mdx>
    <mdx n="0" f="v">
      <t c="5" si="20">
        <n x="22" s="1"/>
        <n x="2" s="1"/>
        <n x="14"/>
        <n x="4"/>
        <n x="10"/>
      </t>
    </mdx>
    <mdx n="0" f="v">
      <t c="5" si="20">
        <n x="22" s="1"/>
        <n x="2" s="1"/>
        <n x="14"/>
        <n x="4"/>
        <n x="5"/>
      </t>
    </mdx>
    <mdx n="0" f="v">
      <t c="5" si="20">
        <n x="22" s="1"/>
        <n x="2" s="1"/>
        <n x="14"/>
        <n x="4"/>
        <n x="7"/>
      </t>
    </mdx>
    <mdx n="0" f="v">
      <t c="5" si="20">
        <n x="22" s="1"/>
        <n x="2" s="1"/>
        <n x="14"/>
        <n x="4"/>
        <n x="12"/>
      </t>
    </mdx>
    <mdx n="0" f="v">
      <t c="5" si="20">
        <n x="22" s="1"/>
        <n x="2" s="1"/>
        <n x="17"/>
        <n x="4"/>
        <n x="5"/>
      </t>
    </mdx>
    <mdx n="0" f="v">
      <t c="5" si="20">
        <n x="22" s="1"/>
        <n x="2" s="1"/>
        <n x="17"/>
        <n x="4"/>
        <n x="7"/>
      </t>
    </mdx>
    <mdx n="0" f="v">
      <t c="5" si="20">
        <n x="22" s="1"/>
        <n x="2" s="1"/>
        <n x="17"/>
        <n x="4"/>
        <n x="12"/>
      </t>
    </mdx>
    <mdx n="0" f="v">
      <t c="4">
        <n x="22" s="1"/>
        <n x="2" s="1"/>
        <n x="17"/>
        <n x="6"/>
      </t>
    </mdx>
    <mdx n="0" f="v">
      <t c="4" si="20">
        <n x="22" s="1"/>
        <n x="2" s="1"/>
        <n x="17"/>
        <n x="4"/>
      </t>
    </mdx>
    <mdx n="0" f="v">
      <t c="4" si="20">
        <n x="22" s="1"/>
        <n x="2" s="1"/>
        <n x="9"/>
        <n x="4"/>
      </t>
    </mdx>
    <mdx n="0" f="v">
      <t c="4" si="20">
        <n x="22" s="1"/>
        <n x="2" s="1"/>
        <n x="16"/>
        <n x="4"/>
      </t>
    </mdx>
    <mdx n="0" f="v">
      <t c="4" si="20">
        <n x="22" s="1"/>
        <n x="2" s="1"/>
        <n x="11"/>
        <n x="4"/>
      </t>
    </mdx>
    <mdx n="0" f="v">
      <t c="4" si="20">
        <n x="22" s="1"/>
        <n x="2" s="1"/>
        <n x="3"/>
        <n x="4"/>
      </t>
    </mdx>
    <mdx n="0" f="v">
      <t c="5" si="20">
        <n x="22" s="1"/>
        <n x="2" s="1"/>
        <n x="8"/>
        <n x="4"/>
        <n x="7"/>
      </t>
    </mdx>
    <mdx n="0" f="v">
      <t c="4">
        <n x="22" s="1"/>
        <n x="2" s="1"/>
        <n x="8"/>
        <n x="6"/>
      </t>
    </mdx>
    <mdx n="0" f="v">
      <t c="4" si="20">
        <n x="22" s="1"/>
        <n x="2" s="1"/>
        <n x="8"/>
        <n x="4"/>
      </t>
    </mdx>
    <mdx n="0" f="v">
      <t c="5" si="20">
        <n x="22" s="1"/>
        <n x="2" s="1"/>
        <n x="8"/>
        <n x="4"/>
        <n x="10"/>
      </t>
    </mdx>
    <mdx n="0" f="v">
      <t c="5" si="20">
        <n x="22" s="1"/>
        <n x="2" s="1"/>
        <n x="8"/>
        <n x="4"/>
        <n x="5"/>
      </t>
    </mdx>
    <mdx n="0" f="v">
      <t c="5" si="20">
        <n x="22" s="1"/>
        <n x="2" s="1"/>
        <n x="8"/>
        <n x="4"/>
        <n x="12"/>
      </t>
    </mdx>
    <mdx n="0" f="v">
      <t c="4">
        <n x="22" s="1"/>
        <n x="2" s="1"/>
        <n x="9"/>
        <n x="6"/>
      </t>
    </mdx>
    <mdx n="0" f="v">
      <t c="4">
        <n x="22" s="1"/>
        <n x="2" s="1"/>
        <n x="16"/>
        <n x="6"/>
      </t>
    </mdx>
    <mdx n="0" f="v">
      <t c="4">
        <n x="22" s="1"/>
        <n x="2" s="1"/>
        <n x="11"/>
        <n x="6"/>
      </t>
    </mdx>
    <mdx n="0" f="v">
      <t c="4">
        <n x="22" s="1"/>
        <n x="2" s="1"/>
        <n x="3"/>
        <n x="6"/>
      </t>
    </mdx>
    <mdx n="0" f="v">
      <t c="5" si="20">
        <n x="22" s="1"/>
        <n x="2" s="1"/>
        <n x="19"/>
        <n x="4"/>
        <n x="12"/>
      </t>
    </mdx>
    <mdx n="0" f="v">
      <t c="4">
        <n x="22" s="1"/>
        <n x="2" s="1"/>
        <n x="19"/>
        <n x="6"/>
      </t>
    </mdx>
    <mdx n="0" f="v">
      <t c="4" si="20">
        <n x="22" s="1"/>
        <n x="2" s="1"/>
        <n x="19"/>
        <n x="4"/>
      </t>
    </mdx>
    <mdx n="0" f="v">
      <t c="5" si="20">
        <n x="22" s="1"/>
        <n x="2" s="1"/>
        <n x="19"/>
        <n x="4"/>
        <n x="10"/>
      </t>
    </mdx>
    <mdx n="0" f="v">
      <t c="5" si="20">
        <n x="22" s="1"/>
        <n x="2" s="1"/>
        <n x="19"/>
        <n x="4"/>
        <n x="5"/>
      </t>
    </mdx>
    <mdx n="0" f="v">
      <t c="5" si="20">
        <n x="22" s="1"/>
        <n x="2" s="1"/>
        <n x="18"/>
        <n x="4"/>
        <n x="10"/>
      </t>
    </mdx>
    <mdx n="0" f="v">
      <t c="5" si="20">
        <n x="22" s="1"/>
        <n x="2" s="1"/>
        <n x="18"/>
        <n x="4"/>
        <n x="5"/>
      </t>
    </mdx>
    <mdx n="0" f="v">
      <t c="5" si="20">
        <n x="22" s="1"/>
        <n x="2" s="1"/>
        <n x="18"/>
        <n x="4"/>
        <n x="7"/>
      </t>
    </mdx>
    <mdx n="0" f="v">
      <t c="5" si="20">
        <n x="22" s="1"/>
        <n x="2" s="1"/>
        <n x="18"/>
        <n x="4"/>
        <n x="12"/>
      </t>
    </mdx>
    <mdx n="0" f="v">
      <t c="4">
        <n x="22" s="1"/>
        <n x="2" s="1"/>
        <n x="18"/>
        <n x="6"/>
      </t>
    </mdx>
    <mdx n="0" f="v">
      <t c="4" si="20">
        <n x="22" s="1"/>
        <n x="2" s="1"/>
        <n x="18"/>
        <n x="4"/>
      </t>
    </mdx>
    <mdx n="0" f="v">
      <t c="5" si="20">
        <n x="22" s="1"/>
        <n x="2" s="1"/>
        <n x="21" s="1"/>
        <n x="4"/>
        <n x="10"/>
      </t>
    </mdx>
    <mdx n="0" f="v">
      <t c="5" si="20">
        <n x="22" s="1"/>
        <n x="2" s="1"/>
        <n x="21" s="1"/>
        <n x="4"/>
        <n x="5"/>
      </t>
    </mdx>
    <mdx n="0" f="v">
      <t c="5" si="20">
        <n x="22" s="1"/>
        <n x="2" s="1"/>
        <n x="21" s="1"/>
        <n x="4"/>
        <n x="7"/>
      </t>
    </mdx>
    <mdx n="0" f="v">
      <t c="5" si="20">
        <n x="22" s="1"/>
        <n x="2" s="1"/>
        <n x="21" s="1"/>
        <n x="4"/>
        <n x="12"/>
      </t>
    </mdx>
    <mdx n="0" f="v">
      <t c="4">
        <n x="22" s="1"/>
        <n x="2" s="1"/>
        <n x="21" s="1"/>
        <n x="6"/>
      </t>
    </mdx>
    <mdx n="0" f="v">
      <t c="4" si="20">
        <n x="22" s="1"/>
        <n x="2" s="1"/>
        <n x="21" s="1"/>
        <n x="4"/>
      </t>
    </mdx>
  </mdxMetadata>
  <valueMetadata count="9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</valueMetadata>
</metadata>
</file>

<file path=xl/sharedStrings.xml><?xml version="1.0" encoding="utf-8"?>
<sst xmlns="http://schemas.openxmlformats.org/spreadsheetml/2006/main" count="37" uniqueCount="30">
  <si>
    <t>年月</t>
  </si>
  <si>
    <t>行标签</t>
  </si>
  <si>
    <t>公司直营</t>
  </si>
  <si>
    <t>东北分公司</t>
  </si>
  <si>
    <t>华北分公司</t>
  </si>
  <si>
    <t>华东分公司</t>
  </si>
  <si>
    <t>华南分公司</t>
  </si>
  <si>
    <t>西南分公司</t>
  </si>
  <si>
    <t>第一事业部</t>
  </si>
  <si>
    <t>第二事业部</t>
  </si>
  <si>
    <t>第三事业部</t>
  </si>
  <si>
    <t>第四事业部</t>
  </si>
  <si>
    <t>海外</t>
  </si>
  <si>
    <t>总计</t>
  </si>
  <si>
    <t>列标签</t>
  </si>
  <si>
    <t>新接</t>
  </si>
  <si>
    <t>在施结转</t>
  </si>
  <si>
    <t>已竣未结</t>
  </si>
  <si>
    <t>已竣已结</t>
  </si>
  <si>
    <t>2022-06</t>
  </si>
  <si>
    <t>单位</t>
  </si>
  <si>
    <t>亿元</t>
  </si>
  <si>
    <t>目标产值</t>
  </si>
  <si>
    <t>目标产值汇总</t>
  </si>
  <si>
    <t>累计完成</t>
  </si>
  <si>
    <t>累计完成汇总</t>
  </si>
  <si>
    <t>责任体</t>
    <phoneticPr fontId="1" type="noConversion"/>
  </si>
  <si>
    <t>2022-07</t>
  </si>
  <si>
    <t>其中</t>
    <phoneticPr fontId="1" type="noConversion"/>
  </si>
  <si>
    <t>完成产值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</si>
</sst>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3" fontId="0" fillId="3" borderId="1" xfId="1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43" fontId="0" fillId="4" borderId="1" xfId="1" applyFont="1" applyFill="1" applyBorder="1">
      <alignment vertical="center"/>
    </xf>
    <xf numFmtId="0" fontId="0" fillId="4" borderId="1" xfId="0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localhost_51683 899614af-097e-4e71-ac8a-a1a379aa4369 Model">
      <tp t="e">
        <v>#N/A</v>
        <stp>1</stp>
        <tr r="D19" s="6"/>
        <tr r="C19" s="6"/>
        <tr r="H19" s="6"/>
        <tr r="G19" s="6"/>
        <tr r="F19" s="6"/>
        <tr r="E19" s="6"/>
        <tr r="D12" s="6"/>
        <tr r="C12" s="6"/>
        <tr r="H12" s="6"/>
        <tr r="G12" s="6"/>
        <tr r="F12" s="6"/>
        <tr r="E12" s="6"/>
        <tr r="F13" s="6"/>
        <tr r="E13" s="6"/>
        <tr r="D13" s="6"/>
        <tr r="C13" s="6"/>
        <tr r="H13" s="6"/>
        <tr r="C11" s="6"/>
        <tr r="C9" s="6"/>
        <tr r="C18" s="6"/>
        <tr r="C10" s="6"/>
        <tr r="H14" s="6"/>
        <tr r="F14" s="6"/>
        <tr r="E14" s="6"/>
        <tr r="D14" s="6"/>
        <tr r="C14" s="6"/>
        <tr r="G14" s="6"/>
        <tr r="D11" s="6"/>
        <tr r="D9" s="6"/>
        <tr r="D18" s="6"/>
        <tr r="D10" s="6"/>
        <tr r="D15" s="6"/>
        <tr r="C15" s="6"/>
        <tr r="H15" s="6"/>
        <tr r="G15" s="6"/>
        <tr r="F15" s="6"/>
        <tr r="H16" s="6"/>
        <tr r="G16" s="6"/>
        <tr r="F16" s="6"/>
        <tr r="E16" s="6"/>
        <tr r="D17" s="6"/>
        <tr r="H17" s="6"/>
        <tr r="G17" s="6"/>
        <tr r="C17" s="6"/>
        <tr r="F17" s="6"/>
        <tr r="E17" s="6"/>
        <tr r="B19" s="6"/>
        <tr r="B12" s="6"/>
        <tr r="C8" s="6"/>
        <tr r="E10" s="6"/>
        <tr r="G13" s="6"/>
        <tr r="C16" s="6"/>
        <tr r="E18" s="6"/>
        <tr r="B13" s="6"/>
        <tr r="D8" s="6"/>
        <tr r="F10" s="6"/>
        <tr r="D16" s="6"/>
        <tr r="F18" s="6"/>
        <tr r="B14" s="6"/>
        <tr r="G10" s="6"/>
        <tr r="E15" s="6"/>
        <tr r="G18" s="6"/>
        <tr r="B15" s="6"/>
        <tr r="H10" s="6"/>
        <tr r="H18" s="6"/>
        <tr r="B16" s="6"/>
        <tr r="B17" s="6"/>
        <tr r="F9" s="6"/>
        <tr r="B18" s="6"/>
        <tr r="E9" s="6"/>
        <tr r="F11" s="6"/>
        <tr r="E8" s="6"/>
        <tr r="G11" s="6"/>
        <tr r="F8" s="6"/>
        <tr r="H11" s="6"/>
        <tr r="B10" s="6"/>
        <tr r="G8" s="6"/>
        <tr r="E11" s="6"/>
        <tr r="E7" s="6"/>
        <tr r="G9" s="6"/>
        <tr r="F7" s="6"/>
        <tr r="H9" s="6"/>
        <tr r="G7" s="6"/>
        <tr r="H8" s="6"/>
        <tr r="H7" s="6"/>
        <tr r="B8" s="6"/>
        <tr r="B9" s="6"/>
        <tr r="B11" s="6"/>
        <tr r="C5" s="6"/>
        <tr r="D6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杨家和(U_EL_110105196807307119)-1" refreshedDate="44754.500013425924" backgroundQuery="1" createdVersion="8" refreshedVersion="8" minRefreshableVersion="3" recordCount="0" supportSubquery="1" supportAdvancedDrill="1" xr:uid="{A4047E9B-A1EA-4C29-A01A-BAC7995EB6F7}">
  <cacheSource type="external" connectionId="1"/>
  <cacheFields count="6">
    <cacheField name="[维度-日历].[年月].[年月]" caption="年月" numFmtId="0" hierarchy="38" level="1">
      <sharedItems containsSemiMixedTypes="0" containsString="0"/>
    </cacheField>
    <cacheField name="[维度-责任体].[责任体].[责任体]" caption="责任体" numFmtId="0" hierarchy="76" level="1">
      <sharedItems count="11">
        <s v="[维度-责任体].[责任体].&amp;[公司直营]" c="公司直营"/>
        <s v="[维度-责任体].[责任体].&amp;[东北分公司]" c="东北分公司"/>
        <s v="[维度-责任体].[责任体].&amp;[华北分公司]" c="华北分公司"/>
        <s v="[维度-责任体].[责任体].&amp;[华东分公司]" c="华东分公司"/>
        <s v="[维度-责任体].[责任体].&amp;[华南分公司]" c="华南分公司"/>
        <s v="[维度-责任体].[责任体].&amp;[西南分公司]" c="西南分公司"/>
        <s v="[维度-责任体].[责任体].&amp;[第一事业部]" c="第一事业部"/>
        <s v="[维度-责任体].[责任体].&amp;[第二事业部]" c="第二事业部"/>
        <s v="[维度-责任体].[责任体].&amp;[第三事业部]" c="第三事业部"/>
        <s v="[维度-责任体].[责任体].&amp;[第四事业部]" c="第四事业部"/>
        <s v="[维度-责任体].[责任体].&amp;[海外]" c="海外"/>
      </sharedItems>
    </cacheField>
    <cacheField name="[Measures].[【本年目标产值】]" caption="【本年目标产值】" numFmtId="0" hierarchy="117" level="32767"/>
    <cacheField name="[Measures].[【本年产值无税】]" caption="【本年产值无税】" numFmtId="0" hierarchy="113" level="32767"/>
    <cacheField name="[维度-项目].[状态].[状态]" caption="状态" numFmtId="0" hierarchy="72" level="1">
      <sharedItems count="4">
        <s v="[维度-项目].[状态].&amp;[新接]" c="新接"/>
        <s v="[维度-项目].[状态].&amp;[在施结转]" c="在施结转"/>
        <s v="[维度-项目].[状态].&amp;[已竣未结]" c="已竣未结"/>
        <s v="[维度-项目].[状态].&amp;[已竣已结]" c="已竣已结"/>
      </sharedItems>
    </cacheField>
    <cacheField name="[单位].[单位].[单位]" caption="单位" numFmtId="0" hierarchy="9" level="1">
      <sharedItems containsSemiMixedTypes="0" containsString="0"/>
    </cacheField>
  </cacheFields>
  <cacheHierarchies count="141">
    <cacheHierarchy uniqueName="[2022预算].[分包类型]" caption="分包类型" attribute="1" defaultMemberUniqueName="[2022预算].[分包类型].[All]" allUniqueName="[2022预算].[分包类型].[All]" dimensionUniqueName="[2022预算]" displayFolder="" count="0" unbalanced="0"/>
    <cacheHierarchy uniqueName="[2022预算].[收益率]" caption="收益率" attribute="1" defaultMemberUniqueName="[2022预算].[收益率].[All]" allUniqueName="[2022预算].[收益率].[All]" dimensionUniqueName="[2022预算]" displayFolder="" count="0" unbalanced="0"/>
    <cacheHierarchy uniqueName="[2022预算].[收益率-调整]" caption="收益率-调整" attribute="1" defaultMemberUniqueName="[2022预算].[收益率-调整].[All]" allUniqueName="[2022预算].[收益率-调整].[All]" dimensionUniqueName="[2022预算]" displayFolder="" count="0" unbalanced="0"/>
    <cacheHierarchy uniqueName="[2022预算].[调整后预计产值]" caption="调整后预计产值" attribute="1" defaultMemberUniqueName="[2022预算].[调整后预计产值].[All]" allUniqueName="[2022预算].[调整后预计产值].[All]" dimensionUniqueName="[2022预算]" displayFolder="" count="0" unbalanced="0"/>
    <cacheHierarchy uniqueName="[2022预算].[调整后预计收益]" caption="调整后预计收益" attribute="1" defaultMemberUniqueName="[2022预算].[调整后预计收益].[All]" allUniqueName="[2022预算].[调整后预计收益].[All]" dimensionUniqueName="[2022预算]" displayFolder="" count="0" unbalanced="0"/>
    <cacheHierarchy uniqueName="[2022预算].[项目名称]" caption="项目名称" attribute="1" defaultMemberUniqueName="[2022预算].[项目名称].[All]" allUniqueName="[2022预算].[项目名称].[All]" dimensionUniqueName="[2022预算]" displayFolder="" count="0" unbalanced="0"/>
    <cacheHierarchy uniqueName="[2022预算].[预计产值]" caption="预计产值" attribute="1" defaultMemberUniqueName="[2022预算].[预计产值].[All]" allUniqueName="[2022预算].[预计产值].[All]" dimensionUniqueName="[2022预算]" displayFolder="" count="0" unbalanced="0"/>
    <cacheHierarchy uniqueName="[2022预算].[预计收益]" caption="预计收益" attribute="1" defaultMemberUniqueName="[2022预算].[预计收益].[All]" allUniqueName="[2022预算].[预计收益].[All]" dimensionUniqueName="[2022预算]" displayFolder="" count="0" unbalanced="0"/>
    <cacheHierarchy uniqueName="[2022预算].[专业]" caption="专业" attribute="1" defaultMemberUniqueName="[2022预算].[专业].[All]" allUniqueName="[2022预算].[专业].[All]" dimensionUniqueName="[2022预算]" displayFolder="" count="0" unbalanced="0"/>
    <cacheHierarchy uniqueName="[单位].[单位]" caption="单位" attribute="1" defaultMemberUniqueName="[单位].[单位].[All]" allUniqueName="[单位].[单位].[All]" dimensionUniqueName="[单位]" displayFolder="" count="2" unbalanced="0">
      <fieldsUsage count="2">
        <fieldUsage x="-1"/>
        <fieldUsage x="5"/>
      </fieldsUsage>
    </cacheHierarchy>
    <cacheHierarchy uniqueName="[单位].[系数]" caption="系数" attribute="1" defaultMemberUniqueName="[单位].[系数].[All]" allUniqueName="[单位].[系数].[All]" dimensionUniqueName="[单位]" displayFolder="" count="0" unbalanced="0"/>
    <cacheHierarchy uniqueName="[单位].[序号]" caption="序号" attribute="1" defaultMemberUniqueName="[单位].[序号].[All]" allUniqueName="[单位].[序号].[All]" dimensionUniqueName="[单位]" displayFolder="" count="0" unbalanced="0"/>
    <cacheHierarchy uniqueName="[商务产值收益].[Name]" caption="Name" attribute="1" defaultMemberUniqueName="[商务产值收益].[Name].[All]" allUniqueName="[商务产值收益].[Name].[All]" dimensionUniqueName="[商务产值收益]" displayFolder="" count="0" unbalanced="0"/>
    <cacheHierarchy uniqueName="[商务产值收益].[本年产值含税]" caption="本年产值含税" attribute="1" defaultMemberUniqueName="[商务产值收益].[本年产值含税].[All]" allUniqueName="[商务产值收益].[本年产值含税].[All]" dimensionUniqueName="[商务产值收益]" displayFolder="" count="0" unbalanced="0"/>
    <cacheHierarchy uniqueName="[商务产值收益].[本年产值无税]" caption="本年产值无税" attribute="1" defaultMemberUniqueName="[商务产值收益].[本年产值无税].[All]" allUniqueName="[商务产值收益].[本年产值无税].[All]" dimensionUniqueName="[商务产值收益]" displayFolder="" count="0" unbalanced="0"/>
    <cacheHierarchy uniqueName="[商务产值收益].[本年成本]" caption="本年成本" attribute="1" defaultMemberUniqueName="[商务产值收益].[本年成本].[All]" allUniqueName="[商务产值收益].[本年成本].[All]" dimensionUniqueName="[商务产值收益]" displayFolder="" count="0" unbalanced="0"/>
    <cacheHierarchy uniqueName="[商务产值收益].[本年成本降低]" caption="本年成本降低" attribute="1" defaultMemberUniqueName="[商务产值收益].[本年成本降低].[All]" allUniqueName="[商务产值收益].[本年成本降低].[All]" dimensionUniqueName="[商务产值收益]" displayFolder="" count="0" unbalanced="0"/>
    <cacheHierarchy uniqueName="[商务产值收益].[本年收益]" caption="本年收益" attribute="1" defaultMemberUniqueName="[商务产值收益].[本年收益].[All]" allUniqueName="[商务产值收益].[本年收益].[All]" dimensionUniqueName="[商务产值收益]" displayFolder="" count="0" unbalanced="0"/>
    <cacheHierarchy uniqueName="[商务产值收益].[本年完工进度]" caption="本年完工进度" attribute="1" defaultMemberUniqueName="[商务产值收益].[本年完工进度].[All]" allUniqueName="[商务产值收益].[本年完工进度].[All]" dimensionUniqueName="[商务产值收益]" displayFolder="" count="0" unbalanced="0"/>
    <cacheHierarchy uniqueName="[商务产值收益].[分包类型]" caption="分包类型" attribute="1" defaultMemberUniqueName="[商务产值收益].[分包类型].[All]" allUniqueName="[商务产值收益].[分包类型].[All]" dimensionUniqueName="[商务产值收益]" displayFolder="" count="0" unbalanced="0"/>
    <cacheHierarchy uniqueName="[商务产值收益].[含税合同额]" caption="含税合同额" attribute="1" defaultMemberUniqueName="[商务产值收益].[含税合同额].[All]" allUniqueName="[商务产值收益].[含税合同额].[All]" dimensionUniqueName="[商务产值收益]" displayFolder="" count="0" unbalanced="0"/>
    <cacheHierarchy uniqueName="[商务产值收益].[核定收益率]" caption="核定收益率" attribute="1" defaultMemberUniqueName="[商务产值收益].[核定收益率].[All]" allUniqueName="[商务产值收益].[核定收益率].[All]" dimensionUniqueName="[商务产值收益]" displayFolder="" count="0" unbalanced="0"/>
    <cacheHierarchy uniqueName="[商务产值收益].[累计产值含税]" caption="累计产值含税" attribute="1" defaultMemberUniqueName="[商务产值收益].[累计产值含税].[All]" allUniqueName="[商务产值收益].[累计产值含税].[All]" dimensionUniqueName="[商务产值收益]" displayFolder="" count="0" unbalanced="0"/>
    <cacheHierarchy uniqueName="[商务产值收益].[累计产值无税]" caption="累计产值无税" attribute="1" defaultMemberUniqueName="[商务产值收益].[累计产值无税].[All]" allUniqueName="[商务产值收益].[累计产值无税].[All]" dimensionUniqueName="[商务产值收益]" displayFolder="" count="0" unbalanced="0"/>
    <cacheHierarchy uniqueName="[商务产值收益].[累计成本]" caption="累计成本" attribute="1" defaultMemberUniqueName="[商务产值收益].[累计成本].[All]" allUniqueName="[商务产值收益].[累计成本].[All]" dimensionUniqueName="[商务产值收益]" displayFolder="" count="0" unbalanced="0"/>
    <cacheHierarchy uniqueName="[商务产值收益].[累计成本降低]" caption="累计成本降低" attribute="1" defaultMemberUniqueName="[商务产值收益].[累计成本降低].[All]" allUniqueName="[商务产值收益].[累计成本降低].[All]" dimensionUniqueName="[商务产值收益]" displayFolder="" count="0" unbalanced="0"/>
    <cacheHierarchy uniqueName="[商务产值收益].[累计收益]" caption="累计收益" attribute="1" defaultMemberUniqueName="[商务产值收益].[累计收益].[All]" allUniqueName="[商务产值收益].[累计收益].[All]" dimensionUniqueName="[商务产值收益]" displayFolder="" count="0" unbalanced="0"/>
    <cacheHierarchy uniqueName="[商务产值收益].[累计完工进度]" caption="累计完工进度" attribute="1" defaultMemberUniqueName="[商务产值收益].[累计完工进度].[All]" allUniqueName="[商务产值收益].[累计完工进度].[All]" dimensionUniqueName="[商务产值收益]" displayFolder="" count="0" unbalanced="0"/>
    <cacheHierarchy uniqueName="[商务产值收益].[日期]" caption="日期" attribute="1" defaultMemberUniqueName="[商务产值收益].[日期].[All]" allUniqueName="[商务产值收益].[日期].[All]" dimensionUniqueName="[商务产值收益]" displayFolder="" count="0" unbalanced="0"/>
    <cacheHierarchy uniqueName="[商务产值收益].[无税合同额]" caption="无税合同额" attribute="1" defaultMemberUniqueName="[商务产值收益].[无税合同额].[All]" allUniqueName="[商务产值收益].[无税合同额].[All]" dimensionUniqueName="[商务产值收益]" displayFolder="" count="0" unbalanced="0"/>
    <cacheHierarchy uniqueName="[商务产值收益].[项目编码]" caption="项目编码" attribute="1" defaultMemberUniqueName="[商务产值收益].[项目编码].[All]" allUniqueName="[商务产值收益].[项目编码].[All]" dimensionUniqueName="[商务产值收益]" displayFolder="" count="0" unbalanced="0"/>
    <cacheHierarchy uniqueName="[商务产值收益].[项目名称]" caption="项目名称" attribute="1" defaultMemberUniqueName="[商务产值收益].[项目名称].[All]" allUniqueName="[商务产值收益].[项目名称].[All]" dimensionUniqueName="[商务产值收益]" displayFolder="" count="0" unbalanced="0"/>
    <cacheHierarchy uniqueName="[商务产值收益].[预计总成本]" caption="预计总成本" attribute="1" defaultMemberUniqueName="[商务产值收益].[预计总成本].[All]" allUniqueName="[商务产值收益].[预计总成本].[All]" dimensionUniqueName="[商务产值收益]" displayFolder="" count="0" unbalanced="0"/>
    <cacheHierarchy uniqueName="[商务产值收益].[专业]" caption="专业" attribute="1" defaultMemberUniqueName="[商务产值收益].[专业].[All]" allUniqueName="[商务产值收益].[专业].[All]" dimensionUniqueName="[商务产值收益]" displayFolder="" count="0" unbalanced="0"/>
    <cacheHierarchy uniqueName="[维度-大客户简称].[大客户]" caption="大客户" attribute="1" defaultMemberUniqueName="[维度-大客户简称].[大客户].[All]" allUniqueName="[维度-大客户简称].[大客户].[All]" dimensionUniqueName="[维度-大客户简称]" displayFolder="" count="0" unbalanced="0"/>
    <cacheHierarchy uniqueName="[维度-大客户简称].[大客户简称]" caption="大客户简称" attribute="1" defaultMemberUniqueName="[维度-大客户简称].[大客户简称].[All]" allUniqueName="[维度-大客户简称].[大客户简称].[All]" dimensionUniqueName="[维度-大客户简称]" displayFolder="" count="0" unbalanced="0"/>
    <cacheHierarchy uniqueName="[维度-分包类型].[分包类型]" caption="分包类型" attribute="1" defaultMemberUniqueName="[维度-分包类型].[分包类型].[All]" allUniqueName="[维度-分包类型].[分包类型].[All]" dimensionUniqueName="[维度-分包类型]" displayFolder="" count="0" unbalanced="0"/>
    <cacheHierarchy uniqueName="[维度-日历].[年]" caption="年" attribute="1" time="1" defaultMemberUniqueName="[维度-日历].[年].[All]" allUniqueName="[维度-日历].[年].[All]" dimensionUniqueName="[维度-日历]" displayFolder="" count="0" unbalanced="0"/>
    <cacheHierarchy uniqueName="[维度-日历].[年月]" caption="年月" attribute="1" time="1" defaultMemberUniqueName="[维度-日历].[年月].[All]" allUniqueName="[维度-日历].[年月].[All]" dimensionUniqueName="[维度-日历]" displayFolder="" count="2" unbalanced="0">
      <fieldsUsage count="2">
        <fieldUsage x="-1"/>
        <fieldUsage x="0"/>
      </fieldsUsage>
    </cacheHierarchy>
    <cacheHierarchy uniqueName="[维度-日历].[年月名]" caption="年月名" attribute="1" time="1" defaultMemberUniqueName="[维度-日历].[年月名].[All]" allUniqueName="[维度-日历].[年月名].[All]" dimensionUniqueName="[维度-日历]" displayFolder="" count="0" unbalanced="0"/>
    <cacheHierarchy uniqueName="[维度-日历].[日期]" caption="日期" attribute="1" time="1" keyAttribute="1" defaultMemberUniqueName="[维度-日历].[日期].[All]" allUniqueName="[维度-日历].[日期].[All]" dimensionUniqueName="[维度-日历]" displayFolder="" count="0" memberValueDatatype="7" unbalanced="0"/>
    <cacheHierarchy uniqueName="[维度-项目].[厂房事业部]" caption="厂房事业部" attribute="1" defaultMemberUniqueName="[维度-项目].[厂房事业部].[All]" allUniqueName="[维度-项目].[厂房事业部].[All]" dimensionUniqueName="[维度-项目]" displayFolder="" count="0" unbalanced="0"/>
    <cacheHierarchy uniqueName="[维度-项目].[城市]" caption="城市" attribute="1" defaultMemberUniqueName="[维度-项目].[城市].[All]" allUniqueName="[维度-项目].[城市].[All]" dimensionUniqueName="[维度-项目]" displayFolder="" count="0" unbalanced="0"/>
    <cacheHierarchy uniqueName="[维度-项目].[工程类别二级]" caption="工程类别二级" attribute="1" defaultMemberUniqueName="[维度-项目].[工程类别二级].[All]" allUniqueName="[维度-项目].[工程类别二级].[All]" dimensionUniqueName="[维度-项目]" displayFolder="" count="0" unbalanced="0"/>
    <cacheHierarchy uniqueName="[维度-项目].[工程类别一级]" caption="工程类别一级" attribute="1" defaultMemberUniqueName="[维度-项目].[工程类别一级].[All]" allUniqueName="[维度-项目].[工程类别一级].[All]" dimensionUniqueName="[维度-项目]" displayFolder="" count="0" unbalanced="0"/>
    <cacheHierarchy uniqueName="[维度-项目].[行政区域]" caption="行政区域" attribute="1" defaultMemberUniqueName="[维度-项目].[行政区域].[All]" allUniqueName="[维度-项目].[行政区域].[All]" dimensionUniqueName="[维度-项目]" displayFolder="" count="0" unbalanced="0"/>
    <cacheHierarchy uniqueName="[维度-项目].[机电核定收益率]" caption="机电核定收益率" attribute="1" defaultMemberUniqueName="[维度-项目].[机电核定收益率].[All]" allUniqueName="[维度-项目].[机电核定收益率].[All]" dimensionUniqueName="[维度-项目]" displayFolder="" count="0" unbalanced="0"/>
    <cacheHierarchy uniqueName="[维度-项目].[机电甲指核定收益率]" caption="机电甲指核定收益率" attribute="1" defaultMemberUniqueName="[维度-项目].[机电甲指核定收益率].[All]" allUniqueName="[维度-项目].[机电甲指核定收益率].[All]" dimensionUniqueName="[维度-项目]" displayFolder="" count="0" unbalanced="0"/>
    <cacheHierarchy uniqueName="[维度-项目].[京内外]" caption="京内外" attribute="1" defaultMemberUniqueName="[维度-项目].[京内外].[All]" allUniqueName="[维度-项目].[京内外].[All]" dimensionUniqueName="[维度-项目]" displayFolder="" count="0" unbalanced="0"/>
    <cacheHierarchy uniqueName="[维度-项目].[利润中心编码]" caption="利润中心编码" attribute="1" defaultMemberUniqueName="[维度-项目].[利润中心编码].[All]" allUniqueName="[维度-项目].[利润中心编码].[All]" dimensionUniqueName="[维度-项目]" displayFolder="" count="0" unbalanced="0"/>
    <cacheHierarchy uniqueName="[维度-项目].[区县]" caption="区县" attribute="1" defaultMemberUniqueName="[维度-项目].[区县].[All]" allUniqueName="[维度-项目].[区县].[All]" dimensionUniqueName="[维度-项目]" displayFolder="" count="0" unbalanced="0"/>
    <cacheHierarchy uniqueName="[维度-项目].[省]" caption="省" attribute="1" defaultMemberUniqueName="[维度-项目].[省].[All]" allUniqueName="[维度-项目].[省].[All]" dimensionUniqueName="[维度-项目]" displayFolder="" count="0" unbalanced="0"/>
    <cacheHierarchy uniqueName="[维度-项目].[是否投资建造项目]" caption="是否投资建造项目" attribute="1" defaultMemberUniqueName="[维度-项目].[是否投资建造项目].[All]" allUniqueName="[维度-项目].[是否投资建造项目].[All]" dimensionUniqueName="[维度-项目]" displayFolder="" count="0" unbalanced="0"/>
    <cacheHierarchy uniqueName="[维度-项目].[所属总监团队]" caption="所属总监团队" attribute="1" defaultMemberUniqueName="[维度-项目].[所属总监团队].[All]" allUniqueName="[维度-项目].[所属总监团队].[All]" dimensionUniqueName="[维度-项目]" displayFolder="" count="0" unbalanced="0"/>
    <cacheHierarchy uniqueName="[维度-项目].[投资非投资项目]" caption="投资非投资项目" attribute="1" defaultMemberUniqueName="[维度-项目].[投资非投资项目].[All]" allUniqueName="[维度-项目].[投资非投资项目].[All]" dimensionUniqueName="[维度-项目]" displayFolder="" count="0" unbalanced="0"/>
    <cacheHierarchy uniqueName="[维度-项目].[土建核定收益率]" caption="土建核定收益率" attribute="1" defaultMemberUniqueName="[维度-项目].[土建核定收益率].[All]" allUniqueName="[维度-项目].[土建核定收益率].[All]" dimensionUniqueName="[维度-项目]" displayFolder="" count="0" unbalanced="0"/>
    <cacheHierarchy uniqueName="[维度-项目].[土建甲指核定收益率]" caption="土建甲指核定收益率" attribute="1" defaultMemberUniqueName="[维度-项目].[土建甲指核定收益率].[All]" allUniqueName="[维度-项目].[土建甲指核定收益率].[All]" dimensionUniqueName="[维度-项目]" displayFolder="" count="0" unbalanced="0"/>
    <cacheHierarchy uniqueName="[维度-项目].[项目编码]" caption="项目编码" attribute="1" defaultMemberUniqueName="[维度-项目].[项目编码].[All]" allUniqueName="[维度-项目].[项目编码].[All]" dimensionUniqueName="[维度-项目]" displayFolder="" count="0" unbalanced="0"/>
    <cacheHierarchy uniqueName="[维度-项目].[项目财务状态]" caption="项目财务状态" attribute="1" defaultMemberUniqueName="[维度-项目].[项目财务状态].[All]" allUniqueName="[维度-项目].[项目财务状态].[All]" dimensionUniqueName="[维度-项目]" displayFolder="" count="0" unbalanced="0"/>
    <cacheHierarchy uniqueName="[维度-项目].[项目结算状态]" caption="项目结算状态" attribute="1" defaultMemberUniqueName="[维度-项目].[项目结算状态].[All]" allUniqueName="[维度-项目].[项目结算状态].[All]" dimensionUniqueName="[维度-项目]" displayFolder="" count="0" unbalanced="0"/>
    <cacheHierarchy uniqueName="[维度-项目].[项目类型]" caption="项目类型" attribute="1" defaultMemberUniqueName="[维度-项目].[项目类型].[All]" allUniqueName="[维度-项目].[项目类型].[All]" dimensionUniqueName="[维度-项目]" displayFolder="" count="0" unbalanced="0"/>
    <cacheHierarchy uniqueName="[维度-项目].[项目名称]" caption="项目名称" attribute="1" defaultMemberUniqueName="[维度-项目].[项目名称].[All]" allUniqueName="[维度-项目].[项目名称].[All]" dimensionUniqueName="[维度-项目]" displayFolder="" count="0" unbalanced="0"/>
    <cacheHierarchy uniqueName="[维度-项目].[项目实施状态]" caption="项目实施状态" attribute="1" defaultMemberUniqueName="[维度-项目].[项目实施状态].[All]" allUniqueName="[维度-项目].[项目实施状态].[All]" dimensionUniqueName="[维度-项目]" displayFolder="" count="0" unbalanced="0"/>
    <cacheHierarchy uniqueName="[维度-项目].[项目所属大客户]" caption="项目所属大客户" attribute="1" defaultMemberUniqueName="[维度-项目].[项目所属大客户].[All]" allUniqueName="[维度-项目].[项目所属大客户].[All]" dimensionUniqueName="[维度-项目]" displayFolder="" count="0" unbalanced="0"/>
    <cacheHierarchy uniqueName="[维度-项目].[项目性质]" caption="项目性质" attribute="1" defaultMemberUniqueName="[维度-项目].[项目性质].[All]" allUniqueName="[维度-项目].[项目性质].[All]" dimensionUniqueName="[维度-项目]" displayFolder="" count="0" unbalanced="0"/>
    <cacheHierarchy uniqueName="[维度-项目].[项目状态]" caption="项目状态" attribute="1" defaultMemberUniqueName="[维度-项目].[项目状态].[All]" allUniqueName="[维度-项目].[项目状态].[All]" dimensionUniqueName="[维度-项目]" displayFolder="" count="0" unbalanced="0"/>
    <cacheHierarchy uniqueName="[维度-项目].[项目总监]" caption="项目总监" attribute="1" defaultMemberUniqueName="[维度-项目].[项目总监].[All]" allUniqueName="[维度-项目].[项目总监].[All]" dimensionUniqueName="[维度-项目]" displayFolder="" count="0" unbalanced="0"/>
    <cacheHierarchy uniqueName="[维度-项目].[业务板块]" caption="业务板块" attribute="1" defaultMemberUniqueName="[维度-项目].[业务板块].[All]" allUniqueName="[维度-项目].[业务板块].[All]" dimensionUniqueName="[维度-项目]" displayFolder="" count="0" unbalanced="0"/>
    <cacheHierarchy uniqueName="[维度-项目].[责任体]" caption="责任体" attribute="1" defaultMemberUniqueName="[维度-项目].[责任体].[All]" allUniqueName="[维度-项目].[责任体].[All]" dimensionUniqueName="[维度-项目]" displayFolder="" count="0" unbalanced="0"/>
    <cacheHierarchy uniqueName="[维度-项目].[直管机构]" caption="直管机构" attribute="1" defaultMemberUniqueName="[维度-项目].[直管机构].[All]" allUniqueName="[维度-项目].[直管机构].[All]" dimensionUniqueName="[维度-项目]" displayFolder="" count="0" unbalanced="0"/>
    <cacheHierarchy uniqueName="[维度-项目].[直管机构排序]" caption="直管机构排序" attribute="1" defaultMemberUniqueName="[维度-项目].[直管机构排序].[All]" allUniqueName="[维度-项目].[直管机构排序].[All]" dimensionUniqueName="[维度-项目]" displayFolder="" count="0" unbalanced="0"/>
    <cacheHierarchy uniqueName="[维度-项目].[专业分类]" caption="专业分类" attribute="1" defaultMemberUniqueName="[维度-项目].[专业分类].[All]" allUniqueName="[维度-项目].[专业分类].[All]" dimensionUniqueName="[维度-项目]" displayFolder="" count="0" unbalanced="0"/>
    <cacheHierarchy uniqueName="[维度-项目].[状态]" caption="状态" attribute="1" defaultMemberUniqueName="[维度-项目].[状态].[All]" allUniqueName="[维度-项目].[状态].[All]" dimensionUniqueName="[维度-项目]" displayFolder="" count="2" unbalanced="0">
      <fieldsUsage count="2">
        <fieldUsage x="-1"/>
        <fieldUsage x="4"/>
      </fieldsUsage>
    </cacheHierarchy>
    <cacheHierarchy uniqueName="[维度-项目].[状态排序]" caption="状态排序" attribute="1" defaultMemberUniqueName="[维度-项目].[状态排序].[All]" allUniqueName="[维度-项目].[状态排序].[All]" dimensionUniqueName="[维度-项目]" displayFolder="" count="0" unbalanced="0"/>
    <cacheHierarchy uniqueName="[维度-项目].[综合核定收益率]" caption="综合核定收益率" attribute="1" defaultMemberUniqueName="[维度-项目].[综合核定收益率].[All]" allUniqueName="[维度-项目].[综合核定收益率].[All]" dimensionUniqueName="[维度-项目]" displayFolder="" count="0" unbalanced="0"/>
    <cacheHierarchy uniqueName="[维度-责任体].[排序]" caption="排序" attribute="1" defaultMemberUniqueName="[维度-责任体].[排序].[All]" allUniqueName="[维度-责任体].[排序].[All]" dimensionUniqueName="[维度-责任体]" displayFolder="" count="0" unbalanced="0"/>
    <cacheHierarchy uniqueName="[维度-责任体].[责任体]" caption="责任体" attribute="1" defaultMemberUniqueName="[维度-责任体].[责任体].[All]" allUniqueName="[维度-责任体].[责任体].[All]" dimensionUniqueName="[维度-责任体]" displayFolder="" count="2" unbalanced="0">
      <fieldsUsage count="2">
        <fieldUsage x="-1"/>
        <fieldUsage x="1"/>
      </fieldsUsage>
    </cacheHierarchy>
    <cacheHierarchy uniqueName="[维度-专业].[专业]" caption="专业" attribute="1" defaultMemberUniqueName="[维度-专业].[专业].[All]" allUniqueName="[维度-专业].[专业].[All]" dimensionUniqueName="[维度-专业]" displayFolder="" count="0" unbalanced="0"/>
    <cacheHierarchy uniqueName="[业主合同].[分包类型]" caption="分包类型" attribute="1" defaultMemberUniqueName="[业主合同].[分包类型].[All]" allUniqueName="[业主合同].[分包类型].[All]" dimensionUniqueName="[业主合同]" displayFolder="" count="0" unbalanced="0"/>
    <cacheHierarchy uniqueName="[业主合同].[含税合同额]" caption="含税合同额" attribute="1" defaultMemberUniqueName="[业主合同].[含税合同额].[All]" allUniqueName="[业主合同].[含税合同额].[All]" dimensionUniqueName="[业主合同]" displayFolder="" count="0" unbalanced="0"/>
    <cacheHierarchy uniqueName="[业主合同].[签订日期]" caption="签订日期" attribute="1" defaultMemberUniqueName="[业主合同].[签订日期].[All]" allUniqueName="[业主合同].[签订日期].[All]" dimensionUniqueName="[业主合同]" displayFolder="" count="0" unbalanced="0"/>
    <cacheHierarchy uniqueName="[业主合同].[无税合同额]" caption="无税合同额" attribute="1" defaultMemberUniqueName="[业主合同].[无税合同额].[All]" allUniqueName="[业主合同].[无税合同额].[All]" dimensionUniqueName="[业主合同]" displayFolder="" count="0" unbalanced="0"/>
    <cacheHierarchy uniqueName="[业主合同].[项目编码]" caption="项目编码" attribute="1" defaultMemberUniqueName="[业主合同].[项目编码].[All]" allUniqueName="[业主合同].[项目编码].[All]" dimensionUniqueName="[业主合同]" displayFolder="" count="0" unbalanced="0"/>
    <cacheHierarchy uniqueName="[业主合同].[项目名称]" caption="项目名称" attribute="1" defaultMemberUniqueName="[业主合同].[项目名称].[All]" allUniqueName="[业主合同].[项目名称].[All]" dimensionUniqueName="[业主合同]" displayFolder="" count="0" unbalanced="0"/>
    <cacheHierarchy uniqueName="[业主合同].[专业]" caption="专业" attribute="1" defaultMemberUniqueName="[业主合同].[专业].[All]" allUniqueName="[业主合同].[专业].[All]" dimensionUniqueName="[业主合同]" displayFolder="" count="0" unbalanced="0"/>
    <cacheHierarchy uniqueName="[业主确认量].[分包类型]" caption="分包类型" attribute="1" defaultMemberUniqueName="[业主确认量].[分包类型].[All]" allUniqueName="[业主确认量].[分包类型].[All]" dimensionUniqueName="[业主确认量]" displayFolder="" count="0" unbalanced="0"/>
    <cacheHierarchy uniqueName="[业主确认量].[确认产值含税]" caption="确认产值含税" attribute="1" defaultMemberUniqueName="[业主确认量].[确认产值含税].[All]" allUniqueName="[业主确认量].[确认产值含税].[All]" dimensionUniqueName="[业主确认量]" displayFolder="" count="0" unbalanced="0"/>
    <cacheHierarchy uniqueName="[业主确认量].[确认产值无税]" caption="确认产值无税" attribute="1" defaultMemberUniqueName="[业主确认量].[确认产值无税].[All]" allUniqueName="[业主确认量].[确认产值无税].[All]" dimensionUniqueName="[业主确认量]" displayFolder="" count="0" unbalanced="0"/>
    <cacheHierarchy uniqueName="[业主确认量].[日期]" caption="日期" attribute="1" defaultMemberUniqueName="[业主确认量].[日期].[All]" allUniqueName="[业主确认量].[日期].[All]" dimensionUniqueName="[业主确认量]" displayFolder="" count="0" unbalanced="0"/>
    <cacheHierarchy uniqueName="[业主确认量].[项目编码]" caption="项目编码" attribute="1" defaultMemberUniqueName="[业主确认量].[项目编码].[All]" allUniqueName="[业主确认量].[项目编码].[All]" dimensionUniqueName="[业主确认量]" displayFolder="" count="0" unbalanced="0"/>
    <cacheHierarchy uniqueName="[业主确认量].[项目名称]" caption="项目名称" attribute="1" defaultMemberUniqueName="[业主确认量].[项目名称].[All]" allUniqueName="[业主确认量].[项目名称].[All]" dimensionUniqueName="[业主确认量]" displayFolder="" count="0" unbalanced="0"/>
    <cacheHierarchy uniqueName="[业主确认量].[专业]" caption="专业" attribute="1" defaultMemberUniqueName="[业主确认量].[专业].[All]" allUniqueName="[业主确认量].[专业].[All]" dimensionUniqueName="[业主确认量]" displayFolder="" count="0" unbalanced="0"/>
    <cacheHierarchy uniqueName="[预计产值].[分包类型]" caption="分包类型" attribute="1" defaultMemberUniqueName="[预计产值].[分包类型].[All]" allUniqueName="[预计产值].[分包类型].[All]" dimensionUniqueName="[预计产值]" displayFolder="" count="0" unbalanced="0"/>
    <cacheHierarchy uniqueName="[预计产值].[日期]" caption="日期" attribute="1" defaultMemberUniqueName="[预计产值].[日期].[All]" allUniqueName="[预计产值].[日期].[All]" dimensionUniqueName="[预计产值]" displayFolder="" count="0" unbalanced="0"/>
    <cacheHierarchy uniqueName="[预计产值].[项目编码]" caption="项目编码" attribute="1" defaultMemberUniqueName="[预计产值].[项目编码].[All]" allUniqueName="[预计产值].[项目编码].[All]" dimensionUniqueName="[预计产值]" displayFolder="" count="0" unbalanced="0"/>
    <cacheHierarchy uniqueName="[预计产值].[项目名称]" caption="项目名称" attribute="1" defaultMemberUniqueName="[预计产值].[项目名称].[All]" allUniqueName="[预计产值].[项目名称].[All]" dimensionUniqueName="[预计产值]" displayFolder="" count="0" unbalanced="0"/>
    <cacheHierarchy uniqueName="[预计产值].[预计产值]" caption="预计产值" attribute="1" defaultMemberUniqueName="[预计产值].[预计产值].[All]" allUniqueName="[预计产值].[预计产值].[All]" dimensionUniqueName="[预计产值]" displayFolder="" count="0" unbalanced="0"/>
    <cacheHierarchy uniqueName="[预计产值].[预计产值(含税)]" caption="预计产值(含税)" attribute="1" defaultMemberUniqueName="[预计产值].[预计产值(含税)].[All]" allUniqueName="[预计产值].[预计产值(含税)].[All]" dimensionUniqueName="[预计产值]" displayFolder="" count="0" unbalanced="0"/>
    <cacheHierarchy uniqueName="[预计产值].[预计收益]" caption="预计收益" attribute="1" defaultMemberUniqueName="[预计产值].[预计收益].[All]" allUniqueName="[预计产值].[预计收益].[All]" dimensionUniqueName="[预计产值]" displayFolder="" count="0" unbalanced="0"/>
    <cacheHierarchy uniqueName="[预计产值].[专业]" caption="专业" attribute="1" defaultMemberUniqueName="[预计产值].[专业].[All]" allUniqueName="[预计产值].[专业].[All]" dimensionUniqueName="[预计产值]" displayFolder="" count="0" unbalanced="0"/>
    <cacheHierarchy uniqueName="[月份].[月份]" caption="月份" attribute="1" defaultMemberUniqueName="[月份].[月份].[All]" allUniqueName="[月份].[月份].[All]" dimensionUniqueName="[月份]" displayFolder="" count="0" unbalanced="0"/>
    <cacheHierarchy uniqueName="[度量值].[列 1]" caption="列 1" attribute="1" defaultMemberUniqueName="[度量值].[列 1].[All]" allUniqueName="[度量值].[列 1].[All]" dimensionUniqueName="[度量值]" displayFolder="" count="0" unbalanced="0" hidden="1"/>
    <cacheHierarchy uniqueName="[分公司总经].[姓名]" caption="姓名" attribute="1" defaultMemberUniqueName="[分公司总经].[姓名].[All]" allUniqueName="[分公司总经].[姓名].[All]" dimensionUniqueName="[分公司总经]" displayFolder="" count="0" unbalanced="0" hidden="1"/>
    <cacheHierarchy uniqueName="[分公司总经].[责任体]" caption="责任体" attribute="1" defaultMemberUniqueName="[分公司总经].[责任体].[All]" allUniqueName="[分公司总经].[责任体].[All]" dimensionUniqueName="[分公司总经]" displayFolder="" count="0" unbalanced="0" hidden="1"/>
    <cacheHierarchy uniqueName="[分公司总经].[帐号]" caption="帐号" attribute="1" defaultMemberUniqueName="[分公司总经].[帐号].[All]" allUniqueName="[分公司总经].[帐号].[All]" dimensionUniqueName="[分公司总经]" displayFolder="" count="0" unbalanced="0" hidden="1"/>
    <cacheHierarchy uniqueName="[历史产值收益表].[产值]" caption="产值" attribute="1" defaultMemberUniqueName="[历史产值收益表].[产值].[All]" allUniqueName="[历史产值收益表].[产值].[All]" dimensionUniqueName="[历史产值收益表]" displayFolder="" count="0" unbalanced="0" hidden="1"/>
    <cacheHierarchy uniqueName="[历史产值收益表].[分包类型]" caption="分包类型" attribute="1" defaultMemberUniqueName="[历史产值收益表].[分包类型].[All]" allUniqueName="[历史产值收益表].[分包类型].[All]" dimensionUniqueName="[历史产值收益表]" displayFolder="" count="0" unbalanced="0" hidden="1"/>
    <cacheHierarchy uniqueName="[历史产值收益表].[年月日]" caption="年月日" attribute="1" defaultMemberUniqueName="[历史产值收益表].[年月日].[All]" allUniqueName="[历史产值收益表].[年月日].[All]" dimensionUniqueName="[历史产值收益表]" displayFolder="" count="0" unbalanced="0" hidden="1"/>
    <cacheHierarchy uniqueName="[历史产值收益表].[收益]" caption="收益" attribute="1" defaultMemberUniqueName="[历史产值收益表].[收益].[All]" allUniqueName="[历史产值收益表].[收益].[All]" dimensionUniqueName="[历史产值收益表]" displayFolder="" count="0" unbalanced="0" hidden="1"/>
    <cacheHierarchy uniqueName="[历史产值收益表].[项目编码]" caption="项目编码" attribute="1" defaultMemberUniqueName="[历史产值收益表].[项目编码].[All]" allUniqueName="[历史产值收益表].[项目编码].[All]" dimensionUniqueName="[历史产值收益表]" displayFolder="" count="0" unbalanced="0" hidden="1"/>
    <cacheHierarchy uniqueName="[历史产值收益表].[项目名称]" caption="项目名称" attribute="1" defaultMemberUniqueName="[历史产值收益表].[项目名称].[All]" allUniqueName="[历史产值收益表].[项目名称].[All]" dimensionUniqueName="[历史产值收益表]" displayFolder="" count="0" unbalanced="0" hidden="1"/>
    <cacheHierarchy uniqueName="[历史产值收益表].[专业]" caption="专业" attribute="1" defaultMemberUniqueName="[历史产值收益表].[专业].[All]" allUniqueName="[历史产值收益表].[专业].[All]" dimensionUniqueName="[历史产值收益表]" displayFolder="" count="0" unbalanced="0" hidden="1"/>
    <cacheHierarchy uniqueName="[Measures].[【开累产值无税】]" caption="【开累产值无税】" measure="1" displayFolder="实现产值" measureGroup="度量值" count="0"/>
    <cacheHierarchy uniqueName="[Measures].[【本年产值无税】]" caption="【本年产值无税】" measure="1" displayFolder="实现产值" measureGroup="度量值" count="0" oneField="1">
      <fieldsUsage count="1">
        <fieldUsage x="3"/>
      </fieldsUsage>
    </cacheHierarchy>
    <cacheHierarchy uniqueName="[Measures].[【开累核定收益】]" caption="【开累核定收益】" measure="1" displayFolder="实现收益" measureGroup="度量值" count="0"/>
    <cacheHierarchy uniqueName="[Measures].[【本年核定收益】]" caption="【本年核定收益】" measure="1" displayFolder="实现收益" measureGroup="度量值" count="0"/>
    <cacheHierarchy uniqueName="[Measures].[【本年目标收益】]" caption="【本年目标收益】" measure="1" displayFolder="目标" measureGroup="度量值" count="0"/>
    <cacheHierarchy uniqueName="[Measures].[【本年目标产值】]" caption="【本年目标产值】" measure="1" displayFolder="目标" measureGroup="度量值" count="0" oneField="1">
      <fieldsUsage count="1">
        <fieldUsage x="2"/>
      </fieldsUsage>
    </cacheHierarchy>
    <cacheHierarchy uniqueName="[Measures].[【成本降低额】]" caption="【成本降低额】" measure="1" displayFolder="实现收益" measureGroup="度量值" count="0"/>
    <cacheHierarchy uniqueName="[Measures].[【产值进度】]" caption="【产值进度】" measure="1" displayFolder="实现产值" measureGroup="度量值" count="0"/>
    <cacheHierarchy uniqueName="[Measures].[【本年总收益】]" caption="【本年总收益】" measure="1" displayFolder="实现收益" measureGroup="度量值" count="0"/>
    <cacheHierarchy uniqueName="[Measures].[【本年收益完成进度】]" caption="【本年收益完成进度】" measure="1" displayFolder="实现收益" measureGroup="度量值" count="0"/>
    <cacheHierarchy uniqueName="[Measures].[【平均实现收益率】]" caption="【平均实现收益率】" measure="1" displayFolder="实现产值" measureGroup="度量值" count="0"/>
    <cacheHierarchy uniqueName="[Measures].[【过程目标产值】]" caption="【过程目标产值】" measure="1" displayFolder="目标" measureGroup="度量值" count="0"/>
    <cacheHierarchy uniqueName="[Measures].[【过程目标收益】]" caption="【过程目标收益】" measure="1" displayFolder="目标" measureGroup="度量值" count="0"/>
    <cacheHierarchy uniqueName="[Measures].[【历史产值】]" caption="【历史产值】" measure="1" displayFolder="" measureGroup="度量值" count="0"/>
    <cacheHierarchy uniqueName="[Measures].[【历史收益】]" caption="【历史收益】" measure="1" displayFolder="" measureGroup="度量值" count="0"/>
    <cacheHierarchy uniqueName="[Measures].[【历史产值完成进度】]" caption="【历史产值完成进度】" measure="1" displayFolder="" measureGroup="度量值" count="0"/>
    <cacheHierarchy uniqueName="[Measures].[【历史收益完成进度】]" caption="【历史收益完成进度】" measure="1" displayFolder="" measureGroup="度量值" count="0"/>
    <cacheHierarchy uniqueName="[Measures].[【本年收益完成进度（不含降低）】]" caption="【本年收益完成进度（不含降低）】" measure="1" displayFolder="实现收益" measureGroup="度量值" count="0"/>
    <cacheHierarchy uniqueName="[Measures].[【本年产值含税】]" caption="【本年产值含税】" measure="1" displayFolder="实现产值" measureGroup="度量值" count="0"/>
    <cacheHierarchy uniqueName="[Measures].[【累计成本降低额】]" caption="【累计成本降低额】" measure="1" displayFolder="实现收益" measureGroup="度量值" count="0"/>
    <cacheHierarchy uniqueName="[Measures].[【本年确权含税】]" caption="【本年确权含税】" measure="1" displayFolder="确权" measureGroup="度量值" count="0"/>
    <cacheHierarchy uniqueName="[Measures].[【本年确权无税】]" caption="【本年确权无税】" measure="1" displayFolder="确权" measureGroup="度量值" count="0"/>
    <cacheHierarchy uniqueName="[Measures].[【本年结算率】]" caption="【本年结算率】" measure="1" displayFolder="确权" measureGroup="度量值" count="0"/>
    <cacheHierarchy uniqueName="[Measures].[【开累确权含税】]" caption="【开累确权含税】" measure="1" displayFolder="确权" measureGroup="度量值" count="0"/>
    <cacheHierarchy uniqueName="[Measures].[【开累确权无税】]" caption="【开累确权无税】" measure="1" displayFolder="确权" measureGroup="度量值" count="0"/>
    <cacheHierarchy uniqueName="[Measures].[【开累结算率】]" caption="【开累结算率】" measure="1" displayFolder="确权" measureGroup="度量值" count="0"/>
    <cacheHierarchy uniqueName="[Measures].[【开累产值含税】]" caption="【开累产值含税】" measure="1" displayFolder="实现产值" measureGroup="度量值" count="0"/>
    <cacheHierarchy uniqueName="[Measures].[度量值]" caption="度量值" measure="1" displayFolder="" measureGroup="度量值" count="0"/>
    <cacheHierarchy uniqueName="[Measures].[__Default measure]" caption="__Default measure" measure="1" displayFolder="" count="0" hidden="1"/>
  </cacheHierarchies>
  <kpis count="0"/>
  <dimensions count="14">
    <dimension name="2022预算" uniqueName="[2022预算]" caption="2022预算"/>
    <dimension measure="1" name="Measures" uniqueName="[Measures]" caption="Measures"/>
    <dimension name="单位" uniqueName="[单位]" caption="单位"/>
    <dimension name="商务产值收益" uniqueName="[商务产值收益]" caption="商务产值收益"/>
    <dimension name="维度-大客户简称" uniqueName="[维度-大客户简称]" caption="维度-大客户简称"/>
    <dimension name="维度-分包类型" uniqueName="[维度-分包类型]" caption="维度-分包类型"/>
    <dimension name="维度-日历" uniqueName="[维度-日历]" caption="维度-日历"/>
    <dimension name="维度-项目" uniqueName="[维度-项目]" caption="维度-项目"/>
    <dimension name="维度-责任体" uniqueName="[维度-责任体]" caption="维度-责任体"/>
    <dimension name="维度-专业" uniqueName="[维度-专业]" caption="维度-专业"/>
    <dimension name="业主合同" uniqueName="[业主合同]" caption="业主合同"/>
    <dimension name="业主确认量" uniqueName="[业主确认量]" caption="业主确认量"/>
    <dimension name="预计产值" uniqueName="[预计产值]" caption="预计产值"/>
    <dimension name="月份" uniqueName="[月份]" caption="月份"/>
  </dimensions>
  <measureGroups count="16">
    <measureGroup name="2022预算" caption="2022预算"/>
    <measureGroup name="单位" caption="单位"/>
    <measureGroup name="度量值" caption="度量值"/>
    <measureGroup name="分公司总经" caption="分公司总经"/>
    <measureGroup name="历史产值收益表" caption="历史产值收益表"/>
    <measureGroup name="商务产值收益" caption="商务产值收益"/>
    <measureGroup name="维度-大客户简称" caption="维度-大客户简称"/>
    <measureGroup name="维度-分包类型" caption="维度-分包类型"/>
    <measureGroup name="维度-日历" caption="维度-日历"/>
    <measureGroup name="维度-项目" caption="维度-项目"/>
    <measureGroup name="维度-责任体" caption="维度-责任体"/>
    <measureGroup name="维度-专业" caption="维度-专业"/>
    <measureGroup name="业主合同" caption="业主合同"/>
    <measureGroup name="业主确认量" caption="业主确认量"/>
    <measureGroup name="预计产值" caption="预计产值"/>
    <measureGroup name="月份" caption="月份"/>
  </measureGroups>
  <maps count="46">
    <map measureGroup="0" dimension="0"/>
    <map measureGroup="0" dimension="4"/>
    <map measureGroup="0" dimension="5"/>
    <map measureGroup="0" dimension="7"/>
    <map measureGroup="0" dimension="8"/>
    <map measureGroup="0" dimension="9"/>
    <map measureGroup="1" dimension="2"/>
    <map measureGroup="3" dimension="8"/>
    <map measureGroup="4" dimension="5"/>
    <map measureGroup="4" dimension="6"/>
    <map measureGroup="4" dimension="9"/>
    <map measureGroup="5" dimension="3"/>
    <map measureGroup="5" dimension="4"/>
    <map measureGroup="5" dimension="5"/>
    <map measureGroup="5" dimension="6"/>
    <map measureGroup="5" dimension="7"/>
    <map measureGroup="5" dimension="8"/>
    <map measureGroup="5" dimension="9"/>
    <map measureGroup="6" dimension="4"/>
    <map measureGroup="7" dimension="5"/>
    <map measureGroup="8" dimension="6"/>
    <map measureGroup="9" dimension="4"/>
    <map measureGroup="9" dimension="7"/>
    <map measureGroup="9" dimension="8"/>
    <map measureGroup="10" dimension="8"/>
    <map measureGroup="11" dimension="9"/>
    <map measureGroup="12" dimension="4"/>
    <map measureGroup="12" dimension="6"/>
    <map measureGroup="12" dimension="7"/>
    <map measureGroup="12" dimension="8"/>
    <map measureGroup="12" dimension="10"/>
    <map measureGroup="13" dimension="4"/>
    <map measureGroup="13" dimension="5"/>
    <map measureGroup="13" dimension="6"/>
    <map measureGroup="13" dimension="7"/>
    <map measureGroup="13" dimension="8"/>
    <map measureGroup="13" dimension="9"/>
    <map measureGroup="13" dimension="11"/>
    <map measureGroup="14" dimension="4"/>
    <map measureGroup="14" dimension="5"/>
    <map measureGroup="14" dimension="6"/>
    <map measureGroup="14" dimension="7"/>
    <map measureGroup="14" dimension="8"/>
    <map measureGroup="14" dimension="9"/>
    <map measureGroup="14" dimension="12"/>
    <map measureGroup="15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杨家和(U_EL_110105196807307119)-1" refreshedDate="44754.500223148149" backgroundQuery="1" createdVersion="3" refreshedVersion="8" minRefreshableVersion="3" recordCount="0" tupleCache="1" supportSubquery="1" supportAdvancedDrill="1" xr:uid="{187B5B55-1ED8-4C4C-9F70-4982478E3989}">
  <cacheSource type="external" connectionId="1"/>
  <cacheFields count="5">
    <cacheField name="[Measures].[MeasuresLevel]" caption="MeasuresLevel" numFmtId="0" hierarchy="9">
      <sharedItems count="2">
        <s v="[Measures].[【本年目标产值】]" c="【本年目标产值】"/>
        <s v="[Measures].[【本年产值无税】]" c="【本年产值无税】"/>
      </sharedItems>
    </cacheField>
    <cacheField name="[维度-项目].[状态].[状态]" caption="状态" numFmtId="0" hierarchy="73" level="1">
      <sharedItems count="4">
        <s v="[维度-项目].[状态].&amp;[新接]" c="新接"/>
        <s v="[维度-项目].[状态].&amp;[在施结转]" c="在施结转"/>
        <s v="[维度-项目].[状态].&amp;[已竣未结]" c="已竣未结"/>
        <s v="[维度-项目].[状态].&amp;[已竣已结]" c="已竣已结"/>
      </sharedItems>
    </cacheField>
    <cacheField name="[维度-日历].[年月].[年月]" caption="年月" numFmtId="0" hierarchy="39" level="1">
      <sharedItems count="7">
        <s v="[维度-日历].[年月].&amp;[2022-06]" c="2022-06"/>
        <s v="[维度-日历].[年月].&amp;[2022-07]" c="2022-07"/>
        <s v="[维度-日历].[年月].&amp;[2022-05]" c="2022-05"/>
        <s v="[维度-日历].[年月].&amp;[2022-03]" c="2022-03"/>
        <s v="[维度-日历].[年月].&amp;[2022-01]" c="2022-01"/>
        <s v="[维度-日历].[年月].&amp;[2022-02]" c="2022-02"/>
        <s v="[维度-日历].[年月].&amp;[2022-04]" c="2022-04"/>
      </sharedItems>
    </cacheField>
    <cacheField name="[单位].[单位].[单位]" caption="单位" numFmtId="0" hierarchy="10" level="1">
      <sharedItems count="2">
        <s v="[单位].[单位].&amp;[亿元]" c="亿元"/>
        <s v="[单位].[单位].&amp;[万元]" c="万元"/>
      </sharedItems>
    </cacheField>
    <cacheField name="[维度-责任体].[责任体].[责任体]" caption="责任体" numFmtId="0" hierarchy="77" level="1">
      <sharedItems count="11">
        <s v="[维度-责任体].[责任体].&amp;[公司直营]" c="公司直营"/>
        <s v="[维度-责任体].[责任体].&amp;[东北分公司]" c="东北分公司"/>
        <s v="[维度-责任体].[责任体].&amp;[华北分公司]" c="华北分公司"/>
        <s v="[维度-责任体].[责任体].&amp;[华东分公司]" c="华东分公司"/>
        <s v="[维度-责任体].[责任体].&amp;[华南分公司]" c="华南分公司"/>
        <s v="[维度-责任体].[责任体].&amp;[西南分公司]" c="西南分公司"/>
        <s v="[维度-责任体].[责任体].&amp;[第一事业部]" c="第一事业部"/>
        <s v="[维度-责任体].[责任体].&amp;[第二事业部]" c="第二事业部"/>
        <s v="[维度-责任体].[责任体].&amp;[第三事业部]" c="第三事业部"/>
        <s v="[维度-责任体].[责任体].&amp;[第四事业部]" c="第四事业部"/>
        <s v="[维度-责任体].[责任体].&amp;[海外]" c="海外"/>
      </sharedItems>
    </cacheField>
  </cacheFields>
  <cacheHierarchies count="142">
    <cacheHierarchy uniqueName="[2022预算].[分包类型]" caption="分包类型" attribute="1" defaultMemberUniqueName="[2022预算].[分包类型].[All]" allUniqueName="[2022预算].[分包类型].[All]" dimensionUniqueName="[2022预算]" displayFolder="" count="2" unbalanced="0"/>
    <cacheHierarchy uniqueName="[2022预算].[收益率]" caption="收益率" attribute="1" defaultMemberUniqueName="[2022预算].[收益率].[All]" allUniqueName="[2022预算].[收益率].[All]" dimensionUniqueName="[2022预算]" displayFolder="" count="2" unbalanced="0"/>
    <cacheHierarchy uniqueName="[2022预算].[收益率-调整]" caption="收益率-调整" attribute="1" defaultMemberUniqueName="[2022预算].[收益率-调整].[All]" allUniqueName="[2022预算].[收益率-调整].[All]" dimensionUniqueName="[2022预算]" displayFolder="" count="2" unbalanced="0"/>
    <cacheHierarchy uniqueName="[2022预算].[调整后预计产值]" caption="调整后预计产值" attribute="1" defaultMemberUniqueName="[2022预算].[调整后预计产值].[All]" allUniqueName="[2022预算].[调整后预计产值].[All]" dimensionUniqueName="[2022预算]" displayFolder="" count="2" unbalanced="0"/>
    <cacheHierarchy uniqueName="[2022预算].[调整后预计收益]" caption="调整后预计收益" attribute="1" defaultMemberUniqueName="[2022预算].[调整后预计收益].[All]" allUniqueName="[2022预算].[调整后预计收益].[All]" dimensionUniqueName="[2022预算]" displayFolder="" count="2" unbalanced="0"/>
    <cacheHierarchy uniqueName="[2022预算].[项目名称]" caption="项目名称" attribute="1" defaultMemberUniqueName="[2022预算].[项目名称].[All]" allUniqueName="[2022预算].[项目名称].[All]" dimensionUniqueName="[2022预算]" displayFolder="" count="2" unbalanced="0"/>
    <cacheHierarchy uniqueName="[2022预算].[预计产值]" caption="预计产值" attribute="1" defaultMemberUniqueName="[2022预算].[预计产值].[All]" allUniqueName="[2022预算].[预计产值].[All]" dimensionUniqueName="[2022预算]" displayFolder="" count="2" unbalanced="0"/>
    <cacheHierarchy uniqueName="[2022预算].[预计收益]" caption="预计收益" attribute="1" defaultMemberUniqueName="[2022预算].[预计收益].[All]" allUniqueName="[2022预算].[预计收益].[All]" dimensionUniqueName="[2022预算]" displayFolder="" count="2" unbalanced="0"/>
    <cacheHierarchy uniqueName="[2022预算].[专业]" caption="专业" attribute="1" defaultMemberUniqueName="[2022预算].[专业].[All]" allUniqueName="[2022预算].[专业].[All]" dimensionUniqueName="[2022预算]" displayFolder="" count="2" unbalanced="0"/>
    <cacheHierarchy uniqueName="[Measures]" caption="Measures" attribute="1" keyAttribute="1" defaultMemberUniqueName="[Measures].[__Default measure]" dimensionUniqueName="[Measures]" displayFolder="" measures="1" count="1" unbalanced="0">
      <fieldsUsage count="1">
        <fieldUsage x="0"/>
      </fieldsUsage>
    </cacheHierarchy>
    <cacheHierarchy uniqueName="[单位].[单位]" caption="单位" attribute="1" defaultMemberUniqueName="[单位].[单位].[All]" allUniqueName="[单位].[单位].[All]" dimensionUniqueName="[单位]" displayFolder="" count="2" unbalanced="0">
      <fieldsUsage count="2">
        <fieldUsage x="-1"/>
        <fieldUsage x="3"/>
      </fieldsUsage>
    </cacheHierarchy>
    <cacheHierarchy uniqueName="[单位].[系数]" caption="系数" attribute="1" defaultMemberUniqueName="[单位].[系数].[All]" allUniqueName="[单位].[系数].[All]" dimensionUniqueName="[单位]" displayFolder="" count="2" unbalanced="0"/>
    <cacheHierarchy uniqueName="[单位].[序号]" caption="序号" attribute="1" defaultMemberUniqueName="[单位].[序号].[All]" allUniqueName="[单位].[序号].[All]" dimensionUniqueName="[单位]" displayFolder="" count="2" unbalanced="0"/>
    <cacheHierarchy uniqueName="[商务产值收益].[Name]" caption="Name" attribute="1" defaultMemberUniqueName="[商务产值收益].[Name].[All]" allUniqueName="[商务产值收益].[Name].[All]" dimensionUniqueName="[商务产值收益]" displayFolder="" count="2" unbalanced="0"/>
    <cacheHierarchy uniqueName="[商务产值收益].[本年产值含税]" caption="本年产值含税" attribute="1" defaultMemberUniqueName="[商务产值收益].[本年产值含税].[All]" allUniqueName="[商务产值收益].[本年产值含税].[All]" dimensionUniqueName="[商务产值收益]" displayFolder="" count="2" unbalanced="0"/>
    <cacheHierarchy uniqueName="[商务产值收益].[本年产值无税]" caption="本年产值无税" attribute="1" defaultMemberUniqueName="[商务产值收益].[本年产值无税].[All]" allUniqueName="[商务产值收益].[本年产值无税].[All]" dimensionUniqueName="[商务产值收益]" displayFolder="" count="2" unbalanced="0"/>
    <cacheHierarchy uniqueName="[商务产值收益].[本年成本]" caption="本年成本" attribute="1" defaultMemberUniqueName="[商务产值收益].[本年成本].[All]" allUniqueName="[商务产值收益].[本年成本].[All]" dimensionUniqueName="[商务产值收益]" displayFolder="" count="2" unbalanced="0"/>
    <cacheHierarchy uniqueName="[商务产值收益].[本年成本降低]" caption="本年成本降低" attribute="1" defaultMemberUniqueName="[商务产值收益].[本年成本降低].[All]" allUniqueName="[商务产值收益].[本年成本降低].[All]" dimensionUniqueName="[商务产值收益]" displayFolder="" count="2" unbalanced="0"/>
    <cacheHierarchy uniqueName="[商务产值收益].[本年收益]" caption="本年收益" attribute="1" defaultMemberUniqueName="[商务产值收益].[本年收益].[All]" allUniqueName="[商务产值收益].[本年收益].[All]" dimensionUniqueName="[商务产值收益]" displayFolder="" count="2" unbalanced="0"/>
    <cacheHierarchy uniqueName="[商务产值收益].[本年完工进度]" caption="本年完工进度" attribute="1" defaultMemberUniqueName="[商务产值收益].[本年完工进度].[All]" allUniqueName="[商务产值收益].[本年完工进度].[All]" dimensionUniqueName="[商务产值收益]" displayFolder="" count="2" unbalanced="0"/>
    <cacheHierarchy uniqueName="[商务产值收益].[分包类型]" caption="分包类型" attribute="1" defaultMemberUniqueName="[商务产值收益].[分包类型].[All]" allUniqueName="[商务产值收益].[分包类型].[All]" dimensionUniqueName="[商务产值收益]" displayFolder="" count="2" unbalanced="0"/>
    <cacheHierarchy uniqueName="[商务产值收益].[含税合同额]" caption="含税合同额" attribute="1" defaultMemberUniqueName="[商务产值收益].[含税合同额].[All]" allUniqueName="[商务产值收益].[含税合同额].[All]" dimensionUniqueName="[商务产值收益]" displayFolder="" count="2" unbalanced="0"/>
    <cacheHierarchy uniqueName="[商务产值收益].[核定收益率]" caption="核定收益率" attribute="1" defaultMemberUniqueName="[商务产值收益].[核定收益率].[All]" allUniqueName="[商务产值收益].[核定收益率].[All]" dimensionUniqueName="[商务产值收益]" displayFolder="" count="2" unbalanced="0"/>
    <cacheHierarchy uniqueName="[商务产值收益].[累计产值含税]" caption="累计产值含税" attribute="1" defaultMemberUniqueName="[商务产值收益].[累计产值含税].[All]" allUniqueName="[商务产值收益].[累计产值含税].[All]" dimensionUniqueName="[商务产值收益]" displayFolder="" count="2" unbalanced="0"/>
    <cacheHierarchy uniqueName="[商务产值收益].[累计产值无税]" caption="累计产值无税" attribute="1" defaultMemberUniqueName="[商务产值收益].[累计产值无税].[All]" allUniqueName="[商务产值收益].[累计产值无税].[All]" dimensionUniqueName="[商务产值收益]" displayFolder="" count="2" unbalanced="0"/>
    <cacheHierarchy uniqueName="[商务产值收益].[累计成本]" caption="累计成本" attribute="1" defaultMemberUniqueName="[商务产值收益].[累计成本].[All]" allUniqueName="[商务产值收益].[累计成本].[All]" dimensionUniqueName="[商务产值收益]" displayFolder="" count="2" unbalanced="0"/>
    <cacheHierarchy uniqueName="[商务产值收益].[累计成本降低]" caption="累计成本降低" attribute="1" defaultMemberUniqueName="[商务产值收益].[累计成本降低].[All]" allUniqueName="[商务产值收益].[累计成本降低].[All]" dimensionUniqueName="[商务产值收益]" displayFolder="" count="2" unbalanced="0"/>
    <cacheHierarchy uniqueName="[商务产值收益].[累计收益]" caption="累计收益" attribute="1" defaultMemberUniqueName="[商务产值收益].[累计收益].[All]" allUniqueName="[商务产值收益].[累计收益].[All]" dimensionUniqueName="[商务产值收益]" displayFolder="" count="2" unbalanced="0"/>
    <cacheHierarchy uniqueName="[商务产值收益].[累计完工进度]" caption="累计完工进度" attribute="1" defaultMemberUniqueName="[商务产值收益].[累计完工进度].[All]" allUniqueName="[商务产值收益].[累计完工进度].[All]" dimensionUniqueName="[商务产值收益]" displayFolder="" count="2" unbalanced="0"/>
    <cacheHierarchy uniqueName="[商务产值收益].[日期]" caption="日期" attribute="1" defaultMemberUniqueName="[商务产值收益].[日期].[All]" allUniqueName="[商务产值收益].[日期].[All]" dimensionUniqueName="[商务产值收益]" displayFolder="" count="2" unbalanced="0"/>
    <cacheHierarchy uniqueName="[商务产值收益].[无税合同额]" caption="无税合同额" attribute="1" defaultMemberUniqueName="[商务产值收益].[无税合同额].[All]" allUniqueName="[商务产值收益].[无税合同额].[All]" dimensionUniqueName="[商务产值收益]" displayFolder="" count="2" unbalanced="0"/>
    <cacheHierarchy uniqueName="[商务产值收益].[项目编码]" caption="项目编码" attribute="1" defaultMemberUniqueName="[商务产值收益].[项目编码].[All]" allUniqueName="[商务产值收益].[项目编码].[All]" dimensionUniqueName="[商务产值收益]" displayFolder="" count="2" unbalanced="0"/>
    <cacheHierarchy uniqueName="[商务产值收益].[项目名称]" caption="项目名称" attribute="1" defaultMemberUniqueName="[商务产值收益].[项目名称].[All]" allUniqueName="[商务产值收益].[项目名称].[All]" dimensionUniqueName="[商务产值收益]" displayFolder="" count="2" unbalanced="0"/>
    <cacheHierarchy uniqueName="[商务产值收益].[预计总成本]" caption="预计总成本" attribute="1" defaultMemberUniqueName="[商务产值收益].[预计总成本].[All]" allUniqueName="[商务产值收益].[预计总成本].[All]" dimensionUniqueName="[商务产值收益]" displayFolder="" count="2" unbalanced="0"/>
    <cacheHierarchy uniqueName="[商务产值收益].[专业]" caption="专业" attribute="1" defaultMemberUniqueName="[商务产值收益].[专业].[All]" allUniqueName="[商务产值收益].[专业].[All]" dimensionUniqueName="[商务产值收益]" displayFolder="" count="2" unbalanced="0"/>
    <cacheHierarchy uniqueName="[维度-大客户简称].[大客户]" caption="大客户" attribute="1" defaultMemberUniqueName="[维度-大客户简称].[大客户].[All]" allUniqueName="[维度-大客户简称].[大客户].[All]" dimensionUniqueName="[维度-大客户简称]" displayFolder="" count="2" unbalanced="0"/>
    <cacheHierarchy uniqueName="[维度-大客户简称].[大客户简称]" caption="大客户简称" attribute="1" defaultMemberUniqueName="[维度-大客户简称].[大客户简称].[All]" allUniqueName="[维度-大客户简称].[大客户简称].[All]" dimensionUniqueName="[维度-大客户简称]" displayFolder="" count="2" unbalanced="0"/>
    <cacheHierarchy uniqueName="[维度-分包类型].[分包类型]" caption="分包类型" attribute="1" defaultMemberUniqueName="[维度-分包类型].[分包类型].[All]" allUniqueName="[维度-分包类型].[分包类型].[All]" dimensionUniqueName="[维度-分包类型]" displayFolder="" count="2" unbalanced="0"/>
    <cacheHierarchy uniqueName="[维度-日历].[年]" caption="年" attribute="1" time="1" defaultMemberUniqueName="[维度-日历].[年].[All]" allUniqueName="[维度-日历].[年].[All]" dimensionUniqueName="[维度-日历]" displayFolder="" count="2" unbalanced="0"/>
    <cacheHierarchy uniqueName="[维度-日历].[年月]" caption="年月" attribute="1" time="1" defaultMemberUniqueName="[维度-日历].[年月].[All]" allUniqueName="[维度-日历].[年月].[All]" dimensionUniqueName="[维度-日历]" displayFolder="" count="2" unbalanced="0">
      <fieldsUsage count="2">
        <fieldUsage x="-1"/>
        <fieldUsage x="2"/>
      </fieldsUsage>
    </cacheHierarchy>
    <cacheHierarchy uniqueName="[维度-日历].[年月名]" caption="年月名" attribute="1" time="1" defaultMemberUniqueName="[维度-日历].[年月名].[All]" allUniqueName="[维度-日历].[年月名].[All]" dimensionUniqueName="[维度-日历]" displayFolder="" count="2" unbalanced="0"/>
    <cacheHierarchy uniqueName="[维度-日历].[日期]" caption="日期" attribute="1" time="1" keyAttribute="1" defaultMemberUniqueName="[维度-日历].[日期].[All]" allUniqueName="[维度-日历].[日期].[All]" dimensionUniqueName="[维度-日历]" displayFolder="" count="2" memberValueDatatype="7" unbalanced="0"/>
    <cacheHierarchy uniqueName="[维度-项目].[厂房事业部]" caption="厂房事业部" attribute="1" defaultMemberUniqueName="[维度-项目].[厂房事业部].[All]" allUniqueName="[维度-项目].[厂房事业部].[All]" dimensionUniqueName="[维度-项目]" displayFolder="" count="2" unbalanced="0"/>
    <cacheHierarchy uniqueName="[维度-项目].[城市]" caption="城市" attribute="1" defaultMemberUniqueName="[维度-项目].[城市].[All]" allUniqueName="[维度-项目].[城市].[All]" dimensionUniqueName="[维度-项目]" displayFolder="" count="2" unbalanced="0"/>
    <cacheHierarchy uniqueName="[维度-项目].[工程类别二级]" caption="工程类别二级" attribute="1" defaultMemberUniqueName="[维度-项目].[工程类别二级].[All]" allUniqueName="[维度-项目].[工程类别二级].[All]" dimensionUniqueName="[维度-项目]" displayFolder="" count="2" unbalanced="0"/>
    <cacheHierarchy uniqueName="[维度-项目].[工程类别一级]" caption="工程类别一级" attribute="1" defaultMemberUniqueName="[维度-项目].[工程类别一级].[All]" allUniqueName="[维度-项目].[工程类别一级].[All]" dimensionUniqueName="[维度-项目]" displayFolder="" count="2" unbalanced="0"/>
    <cacheHierarchy uniqueName="[维度-项目].[行政区域]" caption="行政区域" attribute="1" defaultMemberUniqueName="[维度-项目].[行政区域].[All]" allUniqueName="[维度-项目].[行政区域].[All]" dimensionUniqueName="[维度-项目]" displayFolder="" count="2" unbalanced="0"/>
    <cacheHierarchy uniqueName="[维度-项目].[机电核定收益率]" caption="机电核定收益率" attribute="1" defaultMemberUniqueName="[维度-项目].[机电核定收益率].[All]" allUniqueName="[维度-项目].[机电核定收益率].[All]" dimensionUniqueName="[维度-项目]" displayFolder="" count="2" unbalanced="0"/>
    <cacheHierarchy uniqueName="[维度-项目].[机电甲指核定收益率]" caption="机电甲指核定收益率" attribute="1" defaultMemberUniqueName="[维度-项目].[机电甲指核定收益率].[All]" allUniqueName="[维度-项目].[机电甲指核定收益率].[All]" dimensionUniqueName="[维度-项目]" displayFolder="" count="2" unbalanced="0"/>
    <cacheHierarchy uniqueName="[维度-项目].[京内外]" caption="京内外" attribute="1" defaultMemberUniqueName="[维度-项目].[京内外].[All]" allUniqueName="[维度-项目].[京内外].[All]" dimensionUniqueName="[维度-项目]" displayFolder="" count="2" unbalanced="0"/>
    <cacheHierarchy uniqueName="[维度-项目].[利润中心编码]" caption="利润中心编码" attribute="1" defaultMemberUniqueName="[维度-项目].[利润中心编码].[All]" allUniqueName="[维度-项目].[利润中心编码].[All]" dimensionUniqueName="[维度-项目]" displayFolder="" count="2" unbalanced="0"/>
    <cacheHierarchy uniqueName="[维度-项目].[区县]" caption="区县" attribute="1" defaultMemberUniqueName="[维度-项目].[区县].[All]" allUniqueName="[维度-项目].[区县].[All]" dimensionUniqueName="[维度-项目]" displayFolder="" count="2" unbalanced="0"/>
    <cacheHierarchy uniqueName="[维度-项目].[省]" caption="省" attribute="1" defaultMemberUniqueName="[维度-项目].[省].[All]" allUniqueName="[维度-项目].[省].[All]" dimensionUniqueName="[维度-项目]" displayFolder="" count="2" unbalanced="0"/>
    <cacheHierarchy uniqueName="[维度-项目].[是否投资建造项目]" caption="是否投资建造项目" attribute="1" defaultMemberUniqueName="[维度-项目].[是否投资建造项目].[All]" allUniqueName="[维度-项目].[是否投资建造项目].[All]" dimensionUniqueName="[维度-项目]" displayFolder="" count="2" unbalanced="0"/>
    <cacheHierarchy uniqueName="[维度-项目].[所属总监团队]" caption="所属总监团队" attribute="1" defaultMemberUniqueName="[维度-项目].[所属总监团队].[All]" allUniqueName="[维度-项目].[所属总监团队].[All]" dimensionUniqueName="[维度-项目]" displayFolder="" count="2" unbalanced="0"/>
    <cacheHierarchy uniqueName="[维度-项目].[投资非投资项目]" caption="投资非投资项目" attribute="1" defaultMemberUniqueName="[维度-项目].[投资非投资项目].[All]" allUniqueName="[维度-项目].[投资非投资项目].[All]" dimensionUniqueName="[维度-项目]" displayFolder="" count="2" unbalanced="0"/>
    <cacheHierarchy uniqueName="[维度-项目].[土建核定收益率]" caption="土建核定收益率" attribute="1" defaultMemberUniqueName="[维度-项目].[土建核定收益率].[All]" allUniqueName="[维度-项目].[土建核定收益率].[All]" dimensionUniqueName="[维度-项目]" displayFolder="" count="2" unbalanced="0"/>
    <cacheHierarchy uniqueName="[维度-项目].[土建甲指核定收益率]" caption="土建甲指核定收益率" attribute="1" defaultMemberUniqueName="[维度-项目].[土建甲指核定收益率].[All]" allUniqueName="[维度-项目].[土建甲指核定收益率].[All]" dimensionUniqueName="[维度-项目]" displayFolder="" count="2" unbalanced="0"/>
    <cacheHierarchy uniqueName="[维度-项目].[项目编码]" caption="项目编码" attribute="1" defaultMemberUniqueName="[维度-项目].[项目编码].[All]" allUniqueName="[维度-项目].[项目编码].[All]" dimensionUniqueName="[维度-项目]" displayFolder="" count="2" unbalanced="0"/>
    <cacheHierarchy uniqueName="[维度-项目].[项目财务状态]" caption="项目财务状态" attribute="1" defaultMemberUniqueName="[维度-项目].[项目财务状态].[All]" allUniqueName="[维度-项目].[项目财务状态].[All]" dimensionUniqueName="[维度-项目]" displayFolder="" count="2" unbalanced="0"/>
    <cacheHierarchy uniqueName="[维度-项目].[项目结算状态]" caption="项目结算状态" attribute="1" defaultMemberUniqueName="[维度-项目].[项目结算状态].[All]" allUniqueName="[维度-项目].[项目结算状态].[All]" dimensionUniqueName="[维度-项目]" displayFolder="" count="2" unbalanced="0"/>
    <cacheHierarchy uniqueName="[维度-项目].[项目类型]" caption="项目类型" attribute="1" defaultMemberUniqueName="[维度-项目].[项目类型].[All]" allUniqueName="[维度-项目].[项目类型].[All]" dimensionUniqueName="[维度-项目]" displayFolder="" count="2" unbalanced="0"/>
    <cacheHierarchy uniqueName="[维度-项目].[项目名称]" caption="项目名称" attribute="1" defaultMemberUniqueName="[维度-项目].[项目名称].[All]" allUniqueName="[维度-项目].[项目名称].[All]" dimensionUniqueName="[维度-项目]" displayFolder="" count="2" unbalanced="0"/>
    <cacheHierarchy uniqueName="[维度-项目].[项目实施状态]" caption="项目实施状态" attribute="1" defaultMemberUniqueName="[维度-项目].[项目实施状态].[All]" allUniqueName="[维度-项目].[项目实施状态].[All]" dimensionUniqueName="[维度-项目]" displayFolder="" count="2" unbalanced="0"/>
    <cacheHierarchy uniqueName="[维度-项目].[项目所属大客户]" caption="项目所属大客户" attribute="1" defaultMemberUniqueName="[维度-项目].[项目所属大客户].[All]" allUniqueName="[维度-项目].[项目所属大客户].[All]" dimensionUniqueName="[维度-项目]" displayFolder="" count="2" unbalanced="0"/>
    <cacheHierarchy uniqueName="[维度-项目].[项目性质]" caption="项目性质" attribute="1" defaultMemberUniqueName="[维度-项目].[项目性质].[All]" allUniqueName="[维度-项目].[项目性质].[All]" dimensionUniqueName="[维度-项目]" displayFolder="" count="2" unbalanced="0"/>
    <cacheHierarchy uniqueName="[维度-项目].[项目状态]" caption="项目状态" attribute="1" defaultMemberUniqueName="[维度-项目].[项目状态].[All]" allUniqueName="[维度-项目].[项目状态].[All]" dimensionUniqueName="[维度-项目]" displayFolder="" count="2" unbalanced="0"/>
    <cacheHierarchy uniqueName="[维度-项目].[项目总监]" caption="项目总监" attribute="1" defaultMemberUniqueName="[维度-项目].[项目总监].[All]" allUniqueName="[维度-项目].[项目总监].[All]" dimensionUniqueName="[维度-项目]" displayFolder="" count="2" unbalanced="0"/>
    <cacheHierarchy uniqueName="[维度-项目].[业务板块]" caption="业务板块" attribute="1" defaultMemberUniqueName="[维度-项目].[业务板块].[All]" allUniqueName="[维度-项目].[业务板块].[All]" dimensionUniqueName="[维度-项目]" displayFolder="" count="2" unbalanced="0"/>
    <cacheHierarchy uniqueName="[维度-项目].[责任体]" caption="责任体" attribute="1" defaultMemberUniqueName="[维度-项目].[责任体].[All]" allUniqueName="[维度-项目].[责任体].[All]" dimensionUniqueName="[维度-项目]" displayFolder="" count="2" unbalanced="0"/>
    <cacheHierarchy uniqueName="[维度-项目].[直管机构]" caption="直管机构" attribute="1" defaultMemberUniqueName="[维度-项目].[直管机构].[All]" allUniqueName="[维度-项目].[直管机构].[All]" dimensionUniqueName="[维度-项目]" displayFolder="" count="2" unbalanced="0"/>
    <cacheHierarchy uniqueName="[维度-项目].[直管机构排序]" caption="直管机构排序" attribute="1" defaultMemberUniqueName="[维度-项目].[直管机构排序].[All]" allUniqueName="[维度-项目].[直管机构排序].[All]" dimensionUniqueName="[维度-项目]" displayFolder="" count="2" unbalanced="0"/>
    <cacheHierarchy uniqueName="[维度-项目].[专业分类]" caption="专业分类" attribute="1" defaultMemberUniqueName="[维度-项目].[专业分类].[All]" allUniqueName="[维度-项目].[专业分类].[All]" dimensionUniqueName="[维度-项目]" displayFolder="" count="2" unbalanced="0"/>
    <cacheHierarchy uniqueName="[维度-项目].[状态]" caption="状态" attribute="1" defaultMemberUniqueName="[维度-项目].[状态].[All]" allUniqueName="[维度-项目].[状态].[All]" dimensionUniqueName="[维度-项目]" displayFolder="" count="2" unbalanced="0">
      <fieldsUsage count="2">
        <fieldUsage x="-1"/>
        <fieldUsage x="1"/>
      </fieldsUsage>
    </cacheHierarchy>
    <cacheHierarchy uniqueName="[维度-项目].[状态排序]" caption="状态排序" attribute="1" defaultMemberUniqueName="[维度-项目].[状态排序].[All]" allUniqueName="[维度-项目].[状态排序].[All]" dimensionUniqueName="[维度-项目]" displayFolder="" count="2" unbalanced="0"/>
    <cacheHierarchy uniqueName="[维度-项目].[综合核定收益率]" caption="综合核定收益率" attribute="1" defaultMemberUniqueName="[维度-项目].[综合核定收益率].[All]" allUniqueName="[维度-项目].[综合核定收益率].[All]" dimensionUniqueName="[维度-项目]" displayFolder="" count="2" unbalanced="0"/>
    <cacheHierarchy uniqueName="[维度-责任体].[排序]" caption="排序" attribute="1" defaultMemberUniqueName="[维度-责任体].[排序].[All]" allUniqueName="[维度-责任体].[排序].[All]" dimensionUniqueName="[维度-责任体]" displayFolder="" count="2" unbalanced="0"/>
    <cacheHierarchy uniqueName="[维度-责任体].[责任体]" caption="责任体" attribute="1" defaultMemberUniqueName="[维度-责任体].[责任体].[All]" allUniqueName="[维度-责任体].[责任体].[All]" dimensionUniqueName="[维度-责任体]" displayFolder="" count="2" unbalanced="0">
      <fieldsUsage count="2">
        <fieldUsage x="-1"/>
        <fieldUsage x="4"/>
      </fieldsUsage>
    </cacheHierarchy>
    <cacheHierarchy uniqueName="[维度-专业].[专业]" caption="专业" attribute="1" defaultMemberUniqueName="[维度-专业].[专业].[All]" allUniqueName="[维度-专业].[专业].[All]" dimensionUniqueName="[维度-专业]" displayFolder="" count="2" unbalanced="0"/>
    <cacheHierarchy uniqueName="[业主合同].[分包类型]" caption="分包类型" attribute="1" defaultMemberUniqueName="[业主合同].[分包类型].[All]" allUniqueName="[业主合同].[分包类型].[All]" dimensionUniqueName="[业主合同]" displayFolder="" count="2" unbalanced="0"/>
    <cacheHierarchy uniqueName="[业主合同].[含税合同额]" caption="含税合同额" attribute="1" defaultMemberUniqueName="[业主合同].[含税合同额].[All]" allUniqueName="[业主合同].[含税合同额].[All]" dimensionUniqueName="[业主合同]" displayFolder="" count="2" unbalanced="0"/>
    <cacheHierarchy uniqueName="[业主合同].[签订日期]" caption="签订日期" attribute="1" defaultMemberUniqueName="[业主合同].[签订日期].[All]" allUniqueName="[业主合同].[签订日期].[All]" dimensionUniqueName="[业主合同]" displayFolder="" count="2" unbalanced="0"/>
    <cacheHierarchy uniqueName="[业主合同].[无税合同额]" caption="无税合同额" attribute="1" defaultMemberUniqueName="[业主合同].[无税合同额].[All]" allUniqueName="[业主合同].[无税合同额].[All]" dimensionUniqueName="[业主合同]" displayFolder="" count="2" unbalanced="0"/>
    <cacheHierarchy uniqueName="[业主合同].[项目编码]" caption="项目编码" attribute="1" defaultMemberUniqueName="[业主合同].[项目编码].[All]" allUniqueName="[业主合同].[项目编码].[All]" dimensionUniqueName="[业主合同]" displayFolder="" count="2" unbalanced="0"/>
    <cacheHierarchy uniqueName="[业主合同].[项目名称]" caption="项目名称" attribute="1" defaultMemberUniqueName="[业主合同].[项目名称].[All]" allUniqueName="[业主合同].[项目名称].[All]" dimensionUniqueName="[业主合同]" displayFolder="" count="2" unbalanced="0"/>
    <cacheHierarchy uniqueName="[业主合同].[专业]" caption="专业" attribute="1" defaultMemberUniqueName="[业主合同].[专业].[All]" allUniqueName="[业主合同].[专业].[All]" dimensionUniqueName="[业主合同]" displayFolder="" count="2" unbalanced="0"/>
    <cacheHierarchy uniqueName="[业主确认量].[分包类型]" caption="分包类型" attribute="1" defaultMemberUniqueName="[业主确认量].[分包类型].[All]" allUniqueName="[业主确认量].[分包类型].[All]" dimensionUniqueName="[业主确认量]" displayFolder="" count="2" unbalanced="0"/>
    <cacheHierarchy uniqueName="[业主确认量].[确认产值含税]" caption="确认产值含税" attribute="1" defaultMemberUniqueName="[业主确认量].[确认产值含税].[All]" allUniqueName="[业主确认量].[确认产值含税].[All]" dimensionUniqueName="[业主确认量]" displayFolder="" count="2" unbalanced="0"/>
    <cacheHierarchy uniqueName="[业主确认量].[确认产值无税]" caption="确认产值无税" attribute="1" defaultMemberUniqueName="[业主确认量].[确认产值无税].[All]" allUniqueName="[业主确认量].[确认产值无税].[All]" dimensionUniqueName="[业主确认量]" displayFolder="" count="2" unbalanced="0"/>
    <cacheHierarchy uniqueName="[业主确认量].[日期]" caption="日期" attribute="1" defaultMemberUniqueName="[业主确认量].[日期].[All]" allUniqueName="[业主确认量].[日期].[All]" dimensionUniqueName="[业主确认量]" displayFolder="" count="2" unbalanced="0"/>
    <cacheHierarchy uniqueName="[业主确认量].[项目编码]" caption="项目编码" attribute="1" defaultMemberUniqueName="[业主确认量].[项目编码].[All]" allUniqueName="[业主确认量].[项目编码].[All]" dimensionUniqueName="[业主确认量]" displayFolder="" count="2" unbalanced="0"/>
    <cacheHierarchy uniqueName="[业主确认量].[项目名称]" caption="项目名称" attribute="1" defaultMemberUniqueName="[业主确认量].[项目名称].[All]" allUniqueName="[业主确认量].[项目名称].[All]" dimensionUniqueName="[业主确认量]" displayFolder="" count="2" unbalanced="0"/>
    <cacheHierarchy uniqueName="[业主确认量].[专业]" caption="专业" attribute="1" defaultMemberUniqueName="[业主确认量].[专业].[All]" allUniqueName="[业主确认量].[专业].[All]" dimensionUniqueName="[业主确认量]" displayFolder="" count="2" unbalanced="0"/>
    <cacheHierarchy uniqueName="[预计产值].[分包类型]" caption="分包类型" attribute="1" defaultMemberUniqueName="[预计产值].[分包类型].[All]" allUniqueName="[预计产值].[分包类型].[All]" dimensionUniqueName="[预计产值]" displayFolder="" count="2" unbalanced="0"/>
    <cacheHierarchy uniqueName="[预计产值].[日期]" caption="日期" attribute="1" defaultMemberUniqueName="[预计产值].[日期].[All]" allUniqueName="[预计产值].[日期].[All]" dimensionUniqueName="[预计产值]" displayFolder="" count="2" unbalanced="0"/>
    <cacheHierarchy uniqueName="[预计产值].[项目编码]" caption="项目编码" attribute="1" defaultMemberUniqueName="[预计产值].[项目编码].[All]" allUniqueName="[预计产值].[项目编码].[All]" dimensionUniqueName="[预计产值]" displayFolder="" count="2" unbalanced="0"/>
    <cacheHierarchy uniqueName="[预计产值].[项目名称]" caption="项目名称" attribute="1" defaultMemberUniqueName="[预计产值].[项目名称].[All]" allUniqueName="[预计产值].[项目名称].[All]" dimensionUniqueName="[预计产值]" displayFolder="" count="2" unbalanced="0"/>
    <cacheHierarchy uniqueName="[预计产值].[预计产值]" caption="预计产值" attribute="1" defaultMemberUniqueName="[预计产值].[预计产值].[All]" allUniqueName="[预计产值].[预计产值].[All]" dimensionUniqueName="[预计产值]" displayFolder="" count="2" unbalanced="0"/>
    <cacheHierarchy uniqueName="[预计产值].[预计产值(含税)]" caption="预计产值(含税)" attribute="1" defaultMemberUniqueName="[预计产值].[预计产值(含税)].[All]" allUniqueName="[预计产值].[预计产值(含税)].[All]" dimensionUniqueName="[预计产值]" displayFolder="" count="2" unbalanced="0"/>
    <cacheHierarchy uniqueName="[预计产值].[预计收益]" caption="预计收益" attribute="1" defaultMemberUniqueName="[预计产值].[预计收益].[All]" allUniqueName="[预计产值].[预计收益].[All]" dimensionUniqueName="[预计产值]" displayFolder="" count="2" unbalanced="0"/>
    <cacheHierarchy uniqueName="[预计产值].[专业]" caption="专业" attribute="1" defaultMemberUniqueName="[预计产值].[专业].[All]" allUniqueName="[预计产值].[专业].[All]" dimensionUniqueName="[预计产值]" displayFolder="" count="2" unbalanced="0"/>
    <cacheHierarchy uniqueName="[月份].[月份]" caption="月份" attribute="1" defaultMemberUniqueName="[月份].[月份].[All]" allUniqueName="[月份].[月份].[All]" dimensionUniqueName="[月份]" displayFolder="" count="2" unbalanced="0"/>
    <cacheHierarchy uniqueName="[度量值].[列 1]" caption="列 1" attribute="1" defaultMemberUniqueName="[度量值].[列 1].[All]" allUniqueName="[度量值].[列 1].[All]" dimensionUniqueName="[度量值]" displayFolder="" count="2" unbalanced="0" hidden="1"/>
    <cacheHierarchy uniqueName="[分公司总经].[姓名]" caption="姓名" attribute="1" defaultMemberUniqueName="[分公司总经].[姓名].[All]" allUniqueName="[分公司总经].[姓名].[All]" dimensionUniqueName="[分公司总经]" displayFolder="" count="2" unbalanced="0" hidden="1"/>
    <cacheHierarchy uniqueName="[分公司总经].[责任体]" caption="责任体" attribute="1" defaultMemberUniqueName="[分公司总经].[责任体].[All]" allUniqueName="[分公司总经].[责任体].[All]" dimensionUniqueName="[分公司总经]" displayFolder="" count="2" unbalanced="0" hidden="1"/>
    <cacheHierarchy uniqueName="[分公司总经].[帐号]" caption="帐号" attribute="1" defaultMemberUniqueName="[分公司总经].[帐号].[All]" allUniqueName="[分公司总经].[帐号].[All]" dimensionUniqueName="[分公司总经]" displayFolder="" count="2" unbalanced="0" hidden="1"/>
    <cacheHierarchy uniqueName="[历史产值收益表].[产值]" caption="产值" attribute="1" defaultMemberUniqueName="[历史产值收益表].[产值].[All]" allUniqueName="[历史产值收益表].[产值].[All]" dimensionUniqueName="[历史产值收益表]" displayFolder="" count="2" unbalanced="0" hidden="1"/>
    <cacheHierarchy uniqueName="[历史产值收益表].[分包类型]" caption="分包类型" attribute="1" defaultMemberUniqueName="[历史产值收益表].[分包类型].[All]" allUniqueName="[历史产值收益表].[分包类型].[All]" dimensionUniqueName="[历史产值收益表]" displayFolder="" count="2" unbalanced="0" hidden="1"/>
    <cacheHierarchy uniqueName="[历史产值收益表].[年月日]" caption="年月日" attribute="1" defaultMemberUniqueName="[历史产值收益表].[年月日].[All]" allUniqueName="[历史产值收益表].[年月日].[All]" dimensionUniqueName="[历史产值收益表]" displayFolder="" count="2" unbalanced="0" hidden="1"/>
    <cacheHierarchy uniqueName="[历史产值收益表].[收益]" caption="收益" attribute="1" defaultMemberUniqueName="[历史产值收益表].[收益].[All]" allUniqueName="[历史产值收益表].[收益].[All]" dimensionUniqueName="[历史产值收益表]" displayFolder="" count="2" unbalanced="0" hidden="1"/>
    <cacheHierarchy uniqueName="[历史产值收益表].[项目编码]" caption="项目编码" attribute="1" defaultMemberUniqueName="[历史产值收益表].[项目编码].[All]" allUniqueName="[历史产值收益表].[项目编码].[All]" dimensionUniqueName="[历史产值收益表]" displayFolder="" count="2" unbalanced="0" hidden="1"/>
    <cacheHierarchy uniqueName="[历史产值收益表].[项目名称]" caption="项目名称" attribute="1" defaultMemberUniqueName="[历史产值收益表].[项目名称].[All]" allUniqueName="[历史产值收益表].[项目名称].[All]" dimensionUniqueName="[历史产值收益表]" displayFolder="" count="2" unbalanced="0" hidden="1"/>
    <cacheHierarchy uniqueName="[历史产值收益表].[专业]" caption="专业" attribute="1" defaultMemberUniqueName="[历史产值收益表].[专业].[All]" allUniqueName="[历史产值收益表].[专业].[All]" dimensionUniqueName="[历史产值收益表]" displayFolder="" count="2" unbalanced="0" hidden="1"/>
    <cacheHierarchy uniqueName="[Measures].[【开累产值无税】]" caption="【开累产值无税】" measure="1" displayFolder="实现产值" measureGroup="度量值" count="0"/>
    <cacheHierarchy uniqueName="[Measures].[【本年产值无税】]" caption="【本年产值无税】" measure="1" displayFolder="实现产值" measureGroup="度量值" count="0"/>
    <cacheHierarchy uniqueName="[Measures].[【开累核定收益】]" caption="【开累核定收益】" measure="1" displayFolder="实现收益" measureGroup="度量值" count="0"/>
    <cacheHierarchy uniqueName="[Measures].[【本年核定收益】]" caption="【本年核定收益】" measure="1" displayFolder="实现收益" measureGroup="度量值" count="0"/>
    <cacheHierarchy uniqueName="[Measures].[【本年目标收益】]" caption="【本年目标收益】" measure="1" displayFolder="目标" measureGroup="度量值" count="0"/>
    <cacheHierarchy uniqueName="[Measures].[【本年目标产值】]" caption="【本年目标产值】" measure="1" displayFolder="目标" measureGroup="度量值" count="0"/>
    <cacheHierarchy uniqueName="[Measures].[【成本降低额】]" caption="【成本降低额】" measure="1" displayFolder="实现收益" measureGroup="度量值" count="0"/>
    <cacheHierarchy uniqueName="[Measures].[【产值进度】]" caption="【产值进度】" measure="1" displayFolder="实现产值" measureGroup="度量值" count="0"/>
    <cacheHierarchy uniqueName="[Measures].[【本年总收益】]" caption="【本年总收益】" measure="1" displayFolder="实现收益" measureGroup="度量值" count="0"/>
    <cacheHierarchy uniqueName="[Measures].[【本年收益完成进度】]" caption="【本年收益完成进度】" measure="1" displayFolder="实现收益" measureGroup="度量值" count="0"/>
    <cacheHierarchy uniqueName="[Measures].[【平均实现收益率】]" caption="【平均实现收益率】" measure="1" displayFolder="实现产值" measureGroup="度量值" count="0"/>
    <cacheHierarchy uniqueName="[Measures].[【过程目标产值】]" caption="【过程目标产值】" measure="1" displayFolder="目标" measureGroup="度量值" count="0"/>
    <cacheHierarchy uniqueName="[Measures].[【过程目标收益】]" caption="【过程目标收益】" measure="1" displayFolder="目标" measureGroup="度量值" count="0"/>
    <cacheHierarchy uniqueName="[Measures].[【历史产值】]" caption="【历史产值】" measure="1" displayFolder="" measureGroup="度量值" count="0"/>
    <cacheHierarchy uniqueName="[Measures].[【历史收益】]" caption="【历史收益】" measure="1" displayFolder="" measureGroup="度量值" count="0"/>
    <cacheHierarchy uniqueName="[Measures].[【历史产值完成进度】]" caption="【历史产值完成进度】" measure="1" displayFolder="" measureGroup="度量值" count="0"/>
    <cacheHierarchy uniqueName="[Measures].[【历史收益完成进度】]" caption="【历史收益完成进度】" measure="1" displayFolder="" measureGroup="度量值" count="0"/>
    <cacheHierarchy uniqueName="[Measures].[【本年收益完成进度（不含降低）】]" caption="【本年收益完成进度（不含降低）】" measure="1" displayFolder="实现收益" measureGroup="度量值" count="0"/>
    <cacheHierarchy uniqueName="[Measures].[【本年产值含税】]" caption="【本年产值含税】" measure="1" displayFolder="实现产值" measureGroup="度量值" count="0"/>
    <cacheHierarchy uniqueName="[Measures].[【累计成本降低额】]" caption="【累计成本降低额】" measure="1" displayFolder="实现收益" measureGroup="度量值" count="0"/>
    <cacheHierarchy uniqueName="[Measures].[【本年确权含税】]" caption="【本年确权含税】" measure="1" displayFolder="确权" measureGroup="度量值" count="0"/>
    <cacheHierarchy uniqueName="[Measures].[【本年确权无税】]" caption="【本年确权无税】" measure="1" displayFolder="确权" measureGroup="度量值" count="0"/>
    <cacheHierarchy uniqueName="[Measures].[【本年结算率】]" caption="【本年结算率】" measure="1" displayFolder="确权" measureGroup="度量值" count="0"/>
    <cacheHierarchy uniqueName="[Measures].[【开累确权含税】]" caption="【开累确权含税】" measure="1" displayFolder="确权" measureGroup="度量值" count="0"/>
    <cacheHierarchy uniqueName="[Measures].[【开累确权无税】]" caption="【开累确权无税】" measure="1" displayFolder="确权" measureGroup="度量值" count="0"/>
    <cacheHierarchy uniqueName="[Measures].[【开累结算率】]" caption="【开累结算率】" measure="1" displayFolder="确权" measureGroup="度量值" count="0"/>
    <cacheHierarchy uniqueName="[Measures].[【开累产值含税】]" caption="【开累产值含税】" measure="1" displayFolder="实现产值" measureGroup="度量值" count="0"/>
    <cacheHierarchy uniqueName="[Measures].[度量值]" caption="度量值" measure="1" displayFolder="" measureGroup="度量值" count="0"/>
    <cacheHierarchy uniqueName="[Measures].[__Default measure]" caption="__Default measure" measure="1" displayFolder="" count="0" hidden="1"/>
  </cacheHierarchies>
  <kpis count="0"/>
  <tupleCache>
    <entries count="864">
      <n v="0.28706964230487375" in="0">
        <tpls c="5">
          <tpl fld="0" item="1"/>
          <tpl fld="3" item="0"/>
          <tpl fld="2" item="0"/>
          <tpl fld="1" item="2"/>
          <tpl fld="4" item="9"/>
        </tpls>
      </n>
      <n v="4.4488914293078796" in="0">
        <tpls c="5">
          <tpl fld="0" item="1"/>
          <tpl fld="3" item="0"/>
          <tpl fld="2" item="0"/>
          <tpl fld="1" item="1"/>
          <tpl fld="4" item="1"/>
        </tpls>
      </n>
      <n v="14.049825653747709" in="0">
        <tpls c="4">
          <tpl fld="0" item="1"/>
          <tpl fld="3" item="0"/>
          <tpl fld="2" item="0"/>
          <tpl fld="4" item="2"/>
        </tpls>
      </n>
      <n v="1.2492564215284629" in="0">
        <tpls c="5">
          <tpl fld="0" item="1"/>
          <tpl fld="3" item="0"/>
          <tpl fld="2" item="0"/>
          <tpl fld="1" item="3"/>
          <tpl fld="4" item="2"/>
        </tpls>
      </n>
      <n v="26.774999999999999">
        <tpls c="5">
          <tpl fld="0" item="0"/>
          <tpl fld="3" item="0"/>
          <tpl fld="2" item="0"/>
          <tpl fld="1" item="0"/>
          <tpl fld="4" item="0"/>
        </tpls>
      </n>
      <m in="0">
        <tpls c="5">
          <tpl fld="0" item="1"/>
          <tpl fld="3" item="0"/>
          <tpl fld="2" item="0"/>
          <tpl fld="1" item="0"/>
          <tpl fld="4" item="2"/>
        </tpls>
      </m>
      <n v="1.2844036699000001">
        <tpls c="5">
          <tpl fld="0" item="0"/>
          <tpl fld="3" item="0"/>
          <tpl fld="2" item="0"/>
          <tpl fld="1" item="2"/>
          <tpl fld="4" item="9"/>
        </tpls>
      </n>
      <n v="0.23079908737706376" in="0">
        <tpls c="5">
          <tpl fld="0" item="1"/>
          <tpl fld="3" item="0"/>
          <tpl fld="2" item="0"/>
          <tpl fld="1" item="2"/>
          <tpl fld="4" item="2"/>
        </tpls>
      </n>
      <m>
        <tpls c="5">
          <tpl fld="0" item="0"/>
          <tpl fld="3" item="0"/>
          <tpl fld="2" item="0"/>
          <tpl fld="1" item="0"/>
          <tpl fld="4" item="6"/>
        </tpls>
      </m>
      <n v="5.3550000000000004">
        <tpls c="5">
          <tpl fld="0" item="0"/>
          <tpl fld="3" item="0"/>
          <tpl fld="2" item="0"/>
          <tpl fld="1" item="0"/>
          <tpl fld="4" item="1"/>
        </tpls>
      </n>
      <n v="12.569770144842183" in="0">
        <tpls c="5">
          <tpl fld="0" item="1"/>
          <tpl fld="3" item="0"/>
          <tpl fld="2" item="0"/>
          <tpl fld="1" item="1"/>
          <tpl fld="4" item="2"/>
        </tpls>
      </n>
      <m in="0">
        <tpls c="5">
          <tpl fld="0" item="1"/>
          <tpl fld="3" item="0"/>
          <tpl fld="2" item="0"/>
          <tpl fld="1" item="0"/>
          <tpl fld="4" item="10"/>
        </tpls>
      </m>
      <n v="1.4934603659059646" in="0">
        <tpls c="5">
          <tpl fld="0" item="1"/>
          <tpl fld="3" item="0"/>
          <tpl fld="2" item="0"/>
          <tpl fld="1" item="2"/>
          <tpl fld="4" item="4"/>
        </tpls>
      </n>
      <n v="13.239777597374983" in="0">
        <tpls c="5">
          <tpl fld="0" item="1"/>
          <tpl fld="3" item="0"/>
          <tpl fld="2" item="0"/>
          <tpl fld="1" item="1"/>
          <tpl fld="4" item="4"/>
        </tpls>
      </n>
      <m in="0">
        <tpls c="5">
          <tpl fld="0" item="1"/>
          <tpl fld="3" item="0"/>
          <tpl fld="2" item="0"/>
          <tpl fld="1" item="3"/>
          <tpl fld="4" item="10"/>
        </tpls>
      </m>
      <n v="3.1960244679653829" in="0">
        <tpls c="5">
          <tpl fld="0" item="1"/>
          <tpl fld="3" item="0"/>
          <tpl fld="2" item="0"/>
          <tpl fld="1" item="1"/>
          <tpl fld="4" item="10"/>
        </tpls>
      </n>
      <n v="3.1960244679653829" in="0">
        <tpls c="4">
          <tpl fld="0" item="1"/>
          <tpl fld="3" item="0"/>
          <tpl fld="2" item="0"/>
          <tpl fld="4" item="10"/>
        </tpls>
      </n>
      <n v="0.61960372799999996">
        <tpls c="5">
          <tpl fld="0" item="0"/>
          <tpl fld="3" item="0"/>
          <tpl fld="2" item="0"/>
          <tpl fld="1" item="3"/>
          <tpl fld="4" item="9"/>
        </tpls>
      </n>
      <n v="0.60518511249999996">
        <tpls c="5">
          <tpl fld="0" item="0"/>
          <tpl fld="3" item="0"/>
          <tpl fld="2" item="0"/>
          <tpl fld="1" item="3"/>
          <tpl fld="4" item="1"/>
        </tpls>
      </n>
      <n v="4.1150840868441776" in="0">
        <tpls c="5">
          <tpl fld="0" item="1"/>
          <tpl fld="3" item="0"/>
          <tpl fld="2" item="0"/>
          <tpl fld="1" item="1"/>
          <tpl fld="4" item="7"/>
        </tpls>
      </n>
      <m>
        <tpls c="5">
          <tpl fld="0" item="0"/>
          <tpl fld="3" item="0"/>
          <tpl fld="2" item="0"/>
          <tpl fld="1" item="0"/>
          <tpl fld="4" item="9"/>
        </tpls>
      </m>
      <n v="1.7097594566302352" in="0">
        <tpls c="5">
          <tpl fld="0" item="1"/>
          <tpl fld="3" item="0"/>
          <tpl fld="2" item="0"/>
          <tpl fld="1" item="3"/>
          <tpl fld="4" item="5"/>
        </tpls>
      </n>
      <m in="0">
        <tpls c="5">
          <tpl fld="0" item="1"/>
          <tpl fld="3" item="0"/>
          <tpl fld="2" item="0"/>
          <tpl fld="1" item="0"/>
          <tpl fld="4" item="3"/>
        </tpls>
      </m>
      <n v="12.550127094300001">
        <tpls c="4">
          <tpl fld="0" item="0"/>
          <tpl fld="3" item="0"/>
          <tpl fld="2" item="0"/>
          <tpl fld="4" item="9"/>
        </tpls>
      </n>
      <n v="18.854553694900002">
        <tpls c="5">
          <tpl fld="0" item="0"/>
          <tpl fld="3" item="0"/>
          <tpl fld="2" item="0"/>
          <tpl fld="1" item="1"/>
          <tpl fld="4" item="5"/>
        </tpls>
      </n>
      <n v="4.1637343783746807" in="0">
        <tpls c="5">
          <tpl fld="0" item="1"/>
          <tpl fld="3" item="0"/>
          <tpl fld="2" item="0"/>
          <tpl fld="1" item="3"/>
          <tpl fld="4" item="6"/>
        </tpls>
      </n>
      <n v="1.3497957283024205" in="0">
        <tpls c="5">
          <tpl fld="0" item="1"/>
          <tpl fld="3" item="0"/>
          <tpl fld="2" item="0"/>
          <tpl fld="1" item="2"/>
          <tpl fld="4" item="3"/>
        </tpls>
      </n>
      <n v="28.496122268701601">
        <tpls c="4">
          <tpl fld="0" item="0"/>
          <tpl fld="3" item="0"/>
          <tpl fld="2" item="0"/>
          <tpl fld="4" item="6"/>
        </tpls>
      </n>
      <m in="0">
        <tpls c="5">
          <tpl fld="0" item="1"/>
          <tpl fld="3" item="0"/>
          <tpl fld="2" item="0"/>
          <tpl fld="1" item="0"/>
          <tpl fld="4" item="8"/>
        </tpls>
      </m>
      <m>
        <tpls c="5">
          <tpl fld="0" item="0"/>
          <tpl fld="3" item="0"/>
          <tpl fld="2" item="0"/>
          <tpl fld="1" item="0"/>
          <tpl fld="4" item="10"/>
        </tpls>
      </m>
      <n v="2.9132390546294799E-2">
        <tpls c="5">
          <tpl fld="0" item="0"/>
          <tpl fld="3" item="0"/>
          <tpl fld="2" item="0"/>
          <tpl fld="1" item="2"/>
          <tpl fld="4" item="7"/>
        </tpls>
      </n>
      <n v="26.062376474099995">
        <tpls c="5">
          <tpl fld="0" item="0"/>
          <tpl fld="3" item="0"/>
          <tpl fld="2" item="0"/>
          <tpl fld="1" item="1"/>
          <tpl fld="4" item="4"/>
        </tpls>
      </n>
      <m in="0">
        <tpls c="5">
          <tpl fld="0" item="1"/>
          <tpl fld="3" item="0"/>
          <tpl fld="2" item="0"/>
          <tpl fld="1" item="0"/>
          <tpl fld="4" item="7"/>
        </tpls>
      </m>
      <n v="0.63571942070815979">
        <tpls c="5">
          <tpl fld="0" item="0"/>
          <tpl fld="3" item="0"/>
          <tpl fld="2" item="0"/>
          <tpl fld="1" item="3"/>
          <tpl fld="4" item="4"/>
        </tpls>
      </n>
      <n v="1.0994920124718892" in="0">
        <tpls c="5">
          <tpl fld="0" item="1"/>
          <tpl fld="3" item="0"/>
          <tpl fld="2" item="0"/>
          <tpl fld="1" item="0"/>
          <tpl fld="4" item="4"/>
        </tpls>
      </n>
      <n v="12.15778246454496" in="0">
        <tpls c="5">
          <tpl fld="0" item="1"/>
          <tpl fld="3" item="0"/>
          <tpl fld="2" item="0"/>
          <tpl fld="1" item="3"/>
          <tpl fld="4" item="7"/>
        </tpls>
      </n>
      <m in="0">
        <tpls c="5">
          <tpl fld="0" item="1"/>
          <tpl fld="3" item="0"/>
          <tpl fld="2" item="0"/>
          <tpl fld="1" item="0"/>
          <tpl fld="4" item="1"/>
        </tpls>
      </m>
      <n v="1.8946915842015979">
        <tpls c="5">
          <tpl fld="0" item="0"/>
          <tpl fld="3" item="0"/>
          <tpl fld="2" item="0"/>
          <tpl fld="1" item="2"/>
          <tpl fld="4" item="6"/>
        </tpls>
      </n>
      <n v="0.41987210630000005">
        <tpls c="5">
          <tpl fld="0" item="0"/>
          <tpl fld="3" item="0"/>
          <tpl fld="2" item="0"/>
          <tpl fld="1" item="3"/>
          <tpl fld="4" item="6"/>
        </tpls>
      </n>
      <n v="1.2163134300000003">
        <tpls c="5">
          <tpl fld="0" item="0"/>
          <tpl fld="3" item="0"/>
          <tpl fld="2" item="0"/>
          <tpl fld="1" item="3"/>
          <tpl fld="4" item="3"/>
        </tpls>
      </n>
      <n v="15.896679475733274" in="0">
        <tpls c="5">
          <tpl fld="0" item="1"/>
          <tpl fld="3" item="0"/>
          <tpl fld="2" item="0"/>
          <tpl fld="1" item="1"/>
          <tpl fld="4" item="6"/>
        </tpls>
      </n>
      <n v="11.90586325551752">
        <tpls c="5">
          <tpl fld="0" item="0"/>
          <tpl fld="3" item="0"/>
          <tpl fld="2" item="0"/>
          <tpl fld="1" item="2"/>
          <tpl fld="4" item="0"/>
        </tpls>
      </n>
      <n v="8.4072487600000023E-2">
        <tpls c="5">
          <tpl fld="0" item="0"/>
          <tpl fld="3" item="0"/>
          <tpl fld="2" item="0"/>
          <tpl fld="1" item="2"/>
          <tpl fld="4" item="8"/>
        </tpls>
      </n>
      <n v="5.2396206324805927" in="0">
        <tpls c="4">
          <tpl fld="0" item="1"/>
          <tpl fld="3" item="0"/>
          <tpl fld="2" item="0"/>
          <tpl fld="4" item="1"/>
        </tpls>
      </n>
      <n v="6.533634025627884" in="0">
        <tpls c="4">
          <tpl fld="0" item="1"/>
          <tpl fld="3" item="0"/>
          <tpl fld="2" item="0"/>
          <tpl fld="4" item="9"/>
        </tpls>
      </n>
      <n v="7.14">
        <tpls c="5">
          <tpl fld="0" item="0"/>
          <tpl fld="3" item="0"/>
          <tpl fld="2" item="0"/>
          <tpl fld="1" item="0"/>
          <tpl fld="4" item="2"/>
        </tpls>
      </n>
      <n v="3.7030701235999994">
        <tpls c="5">
          <tpl fld="0" item="0"/>
          <tpl fld="3" item="0"/>
          <tpl fld="2" item="0"/>
          <tpl fld="1" item="2"/>
          <tpl fld="4" item="5"/>
        </tpls>
      </n>
      <n v="28.156784453655799" in="0">
        <tpls c="5">
          <tpl fld="0" item="1"/>
          <tpl fld="3" item="0"/>
          <tpl fld="2" item="0"/>
          <tpl fld="1" item="1"/>
          <tpl fld="4" item="0"/>
        </tpls>
      </n>
      <n v="16.580559287700002">
        <tpls c="5">
          <tpl fld="0" item="0"/>
          <tpl fld="3" item="0"/>
          <tpl fld="2" item="0"/>
          <tpl fld="1" item="1"/>
          <tpl fld="4" item="2"/>
        </tpls>
      </n>
      <n v="0.84764238774950829" in="0">
        <tpls c="5">
          <tpl fld="0" item="1"/>
          <tpl fld="3" item="0"/>
          <tpl fld="2" item="0"/>
          <tpl fld="1" item="3"/>
          <tpl fld="4" item="3"/>
        </tpls>
      </n>
      <n v="1.1389168043999998">
        <tpls c="5">
          <tpl fld="0" item="0"/>
          <tpl fld="3" item="0"/>
          <tpl fld="2" item="0"/>
          <tpl fld="1" item="3"/>
          <tpl fld="4" item="5"/>
        </tpls>
      </n>
      <n v="21.013989594088727" in="0">
        <tpls c="4">
          <tpl fld="0" item="1"/>
          <tpl fld="3" item="0"/>
          <tpl fld="2" item="0"/>
          <tpl fld="4" item="6"/>
        </tpls>
      </n>
      <n v="14.517947394482849" in="0">
        <tpls c="5">
          <tpl fld="0" item="1"/>
          <tpl fld="3" item="0"/>
          <tpl fld="2" item="0"/>
          <tpl fld="1" item="1"/>
          <tpl fld="4" item="8"/>
        </tpls>
      </n>
      <n v="9.9069000000000003">
        <tpls c="5">
          <tpl fld="0" item="0"/>
          <tpl fld="3" item="0"/>
          <tpl fld="2" item="0"/>
          <tpl fld="1" item="1"/>
          <tpl fld="4" item="10"/>
        </tpls>
      </n>
      <n v="15.011742910974666" in="0">
        <tpls c="4">
          <tpl fld="0" item="1"/>
          <tpl fld="3" item="0"/>
          <tpl fld="2" item="0"/>
          <tpl fld="4" item="8"/>
        </tpls>
      </n>
      <n v="2.030023395175248">
        <tpls c="5">
          <tpl fld="0" item="0"/>
          <tpl fld="3" item="0"/>
          <tpl fld="2" item="0"/>
          <tpl fld="1" item="2"/>
          <tpl fld="4" item="4"/>
        </tpls>
      </n>
      <n v="10.646119696400003">
        <tpls c="5">
          <tpl fld="0" item="0"/>
          <tpl fld="3" item="0"/>
          <tpl fld="2" item="0"/>
          <tpl fld="1" item="1"/>
          <tpl fld="4" item="9"/>
        </tpls>
      </n>
      <n v="1.0379260588506689">
        <tpls c="5">
          <tpl fld="0" item="0"/>
          <tpl fld="3" item="0"/>
          <tpl fld="2" item="0"/>
          <tpl fld="1" item="2"/>
          <tpl fld="4" item="1"/>
        </tpls>
      </n>
      <n v="10.71">
        <tpls c="5">
          <tpl fld="0" item="0"/>
          <tpl fld="3" item="0"/>
          <tpl fld="2" item="0"/>
          <tpl fld="1" item="0"/>
          <tpl fld="4" item="3"/>
        </tpls>
      </n>
      <m in="0">
        <tpls c="5">
          <tpl fld="0" item="1"/>
          <tpl fld="3" item="0"/>
          <tpl fld="2" item="0"/>
          <tpl fld="1" item="0"/>
          <tpl fld="4" item="9"/>
        </tpls>
      </m>
      <n v="4.4335834763145412">
        <tpls c="5">
          <tpl fld="0" item="0"/>
          <tpl fld="3" item="0"/>
          <tpl fld="2" item="0"/>
          <tpl fld="1" item="2"/>
          <tpl fld="4" item="3"/>
        </tpls>
      </n>
      <m>
        <tpls c="5">
          <tpl fld="0" item="0"/>
          <tpl fld="3" item="0"/>
          <tpl fld="2" item="0"/>
          <tpl fld="1" item="0"/>
          <tpl fld="4" item="8"/>
        </tpls>
      </m>
      <n v="0.60586825974276548" in="0">
        <tpls c="5">
          <tpl fld="0" item="1"/>
          <tpl fld="3" item="0"/>
          <tpl fld="2" item="0"/>
          <tpl fld="1" item="3"/>
          <tpl fld="4" item="1"/>
        </tpls>
      </n>
      <n v="0.47730114133023982" in="0">
        <tpls c="5">
          <tpl fld="0" item="1"/>
          <tpl fld="3" item="0"/>
          <tpl fld="2" item="0"/>
          <tpl fld="1" item="3"/>
          <tpl fld="4" item="9"/>
        </tpls>
      </n>
      <n v="10.71">
        <tpls c="5">
          <tpl fld="0" item="0"/>
          <tpl fld="3" item="0"/>
          <tpl fld="2" item="0"/>
          <tpl fld="1" item="0"/>
          <tpl fld="4" item="5"/>
        </tpls>
      </n>
      <n v="12.018551623838579" in="0">
        <tpls c="5">
          <tpl fld="0" item="1"/>
          <tpl fld="3" item="0"/>
          <tpl fld="2" item="0"/>
          <tpl fld="1" item="1"/>
          <tpl fld="4" item="3"/>
        </tpls>
      </n>
      <n v="0.34209811009999996">
        <tpls c="5">
          <tpl fld="0" item="0"/>
          <tpl fld="3" item="0"/>
          <tpl fld="2" item="0"/>
          <tpl fld="1" item="3"/>
          <tpl fld="4" item="8"/>
        </tpls>
      </n>
      <m in="0">
        <tpls c="5">
          <tpl fld="0" item="1"/>
          <tpl fld="3" item="0"/>
          <tpl fld="2" item="0"/>
          <tpl fld="1" item="0"/>
          <tpl fld="4" item="0"/>
        </tpls>
      </m>
      <n v="6.9277072411255762" in="0">
        <tpls c="5">
          <tpl fld="0" item="1"/>
          <tpl fld="3" item="0"/>
          <tpl fld="2" item="0"/>
          <tpl fld="1" item="2"/>
          <tpl fld="4" item="0"/>
        </tpls>
      </n>
      <n v="0.46612153660000011">
        <tpls c="5">
          <tpl fld="0" item="0"/>
          <tpl fld="3" item="0"/>
          <tpl fld="2" item="0"/>
          <tpl fld="1" item="2"/>
          <tpl fld="4" item="2"/>
        </tpls>
      </n>
      <n v="47.279051115314537">
        <tpls c="4">
          <tpl fld="0" item="0"/>
          <tpl fld="3" item="0"/>
          <tpl fld="2" item="0"/>
          <tpl fld="4" item="3"/>
        </tpls>
      </n>
      <m in="0">
        <tpls c="5">
          <tpl fld="0" item="1"/>
          <tpl fld="3" item="0"/>
          <tpl fld="2" item="0"/>
          <tpl fld="1" item="0"/>
          <tpl fld="4" item="5"/>
        </tpls>
      </m>
      <m>
        <tpls c="5">
          <tpl fld="0" item="0"/>
          <tpl fld="3" item="0"/>
          <tpl fld="2" item="0"/>
          <tpl fld="1" item="0"/>
          <tpl fld="4" item="7"/>
        </tpls>
      </m>
      <n v="3.1987805130092473E-2" in="0">
        <tpls c="5">
          <tpl fld="0" item="1"/>
          <tpl fld="3" item="0"/>
          <tpl fld="2" item="0"/>
          <tpl fld="1" item="2"/>
          <tpl fld="4" item="8"/>
        </tpls>
      </n>
      <m>
        <tpls c="5">
          <tpl fld="0" item="0"/>
          <tpl fld="3" item="0"/>
          <tpl fld="2" item="0"/>
          <tpl fld="1" item="2"/>
          <tpl fld="4" item="10"/>
        </tpls>
      </m>
      <n v="110.97106266938026">
        <tpls c="4">
          <tpl fld="0" item="0"/>
          <tpl fld="3" item="0"/>
          <tpl fld="2" item="0"/>
          <tpl fld="4" item="0"/>
        </tpls>
      </n>
      <n v="4.0916923333175985" in="0">
        <tpls c="5">
          <tpl fld="0" item="1"/>
          <tpl fld="3" item="0"/>
          <tpl fld="2" item="0"/>
          <tpl fld="1" item="2"/>
          <tpl fld="4" item="5"/>
        </tpls>
      </n>
      <n v="41.35702484446881" in="0">
        <tpls c="4">
          <tpl fld="0" item="1"/>
          <tpl fld="3" item="0"/>
          <tpl fld="2" item="0"/>
          <tpl fld="4" item="0"/>
        </tpls>
      </n>
      <m in="0">
        <tpls c="5">
          <tpl fld="0" item="1"/>
          <tpl fld="3" item="0"/>
          <tpl fld="2" item="0"/>
          <tpl fld="1" item="2"/>
          <tpl fld="4" item="10"/>
        </tpls>
      </m>
      <n v="2.7806983985520006E-2" in="0">
        <tpls c="5">
          <tpl fld="0" item="1"/>
          <tpl fld="3" item="0"/>
          <tpl fld="2" item="0"/>
          <tpl fld="1" item="2"/>
          <tpl fld="4" item="7"/>
        </tpls>
      </n>
      <n v="26.181558578200001">
        <tpls c="5">
          <tpl fld="0" item="0"/>
          <tpl fld="3" item="0"/>
          <tpl fld="2" item="0"/>
          <tpl fld="1" item="1"/>
          <tpl fld="4" item="6"/>
        </tpls>
      </n>
      <n v="0.64593615599783483" in="0">
        <tpls c="5">
          <tpl fld="0" item="1"/>
          <tpl fld="3" item="0"/>
          <tpl fld="2" item="0"/>
          <tpl fld="1" item="3"/>
          <tpl fld="4" item="4"/>
        </tpls>
      </n>
      <n v="5.7692632419927703" in="0">
        <tpls c="5">
          <tpl fld="0" item="1"/>
          <tpl fld="3" item="0"/>
          <tpl fld="2" item="0"/>
          <tpl fld="1" item="1"/>
          <tpl fld="4" item="9"/>
        </tpls>
      </n>
      <n v="0.18486094342994816" in="0">
        <tpls c="5">
          <tpl fld="0" item="1"/>
          <tpl fld="3" item="0"/>
          <tpl fld="2" item="0"/>
          <tpl fld="1" item="2"/>
          <tpl fld="4" item="1"/>
        </tpls>
      </n>
      <m in="0">
        <tpls c="5">
          <tpl fld="0" item="1"/>
          <tpl fld="3" item="0"/>
          <tpl fld="2" item="0"/>
          <tpl fld="1" item="0"/>
          <tpl fld="4" item="6"/>
        </tpls>
      </m>
      <n v="60.961197187700016">
        <tpls c="5">
          <tpl fld="0" item="0"/>
          <tpl fld="3" item="0"/>
          <tpl fld="2" item="0"/>
          <tpl fld="1" item="1"/>
          <tpl fld="4" item="0"/>
        </tpls>
      </n>
      <n v="33.785535959399994">
        <tpls c="5">
          <tpl fld="0" item="0"/>
          <tpl fld="3" item="0"/>
          <tpl fld="2" item="0"/>
          <tpl fld="1" item="1"/>
          <tpl fld="4" item="8"/>
        </tpls>
      </n>
      <n v="23.188366386250664">
        <tpls c="4">
          <tpl fld="0" item="0"/>
          <tpl fld="3" item="0"/>
          <tpl fld="2" item="0"/>
          <tpl fld="4" item="1"/>
        </tpls>
      </n>
      <n v="0.95357573998076994" in="0">
        <tpls c="5">
          <tpl fld="0" item="1"/>
          <tpl fld="3" item="0"/>
          <tpl fld="2" item="0"/>
          <tpl fld="1" item="2"/>
          <tpl fld="4" item="6"/>
        </tpls>
      </n>
      <n v="11.329002226162691">
        <tpls c="5">
          <tpl fld="0" item="0"/>
          <tpl fld="3" item="0"/>
          <tpl fld="2" item="0"/>
          <tpl fld="1" item="3"/>
          <tpl fld="4" item="0"/>
        </tpls>
      </n>
      <n v="6.2725331496874439" in="0">
        <tpls c="5">
          <tpl fld="0" item="1"/>
          <tpl fld="3" item="0"/>
          <tpl fld="2" item="0"/>
          <tpl fld="1" item="3"/>
          <tpl fld="4" item="0"/>
        </tpls>
      </n>
      <n v="1.779322650264566">
        <tpls c="5">
          <tpl fld="0" item="0"/>
          <tpl fld="3" item="0"/>
          <tpl fld="2" item="0"/>
          <tpl fld="1" item="3"/>
          <tpl fld="4" item="2"/>
        </tpls>
      </n>
      <n v="14.215989739890508" in="0">
        <tpls c="4">
          <tpl fld="0" item="1"/>
          <tpl fld="3" item="0"/>
          <tpl fld="2" item="0"/>
          <tpl fld="4" item="3"/>
        </tpls>
      </n>
      <n v="9.3933636160780125" in="0">
        <tpls c="5">
          <tpl fld="0" item="1"/>
          <tpl fld="3" item="0"/>
          <tpl fld="2" item="0"/>
          <tpl fld="1" item="1"/>
          <tpl fld="4" item="5"/>
        </tpls>
      </n>
      <n v="2.2043554256999998">
        <tpls c="5">
          <tpl fld="0" item="0"/>
          <tpl fld="3" item="0"/>
          <tpl fld="2" item="0"/>
          <tpl fld="1" item="1"/>
          <tpl fld="4" item="7"/>
        </tpls>
      </n>
      <n v="0.46180771136172533" in="0">
        <tpls c="5">
          <tpl fld="0" item="1"/>
          <tpl fld="3" item="0"/>
          <tpl fld="2" item="0"/>
          <tpl fld="1" item="3"/>
          <tpl fld="4" item="8"/>
        </tpls>
      </n>
      <m>
        <tpls c="5">
          <tpl fld="0" item="0"/>
          <tpl fld="3" item="0"/>
          <tpl fld="2" item="0"/>
          <tpl fld="1" item="3"/>
          <tpl fld="4" item="10"/>
        </tpls>
      </m>
      <n v="9.9069000000000003">
        <tpls c="4">
          <tpl fld="0" item="0"/>
          <tpl fld="3" item="0"/>
          <tpl fld="2" item="0"/>
          <tpl fld="4" item="10"/>
        </tpls>
      </n>
      <n v="2.5935254850462948">
        <tpls c="4">
          <tpl fld="0" item="0"/>
          <tpl fld="3" item="0"/>
          <tpl fld="2" item="0"/>
          <tpl fld="4" item="7"/>
        </tpls>
      </n>
      <n v="0.36003766879999993">
        <tpls c="5">
          <tpl fld="0" item="0"/>
          <tpl fld="3" item="0"/>
          <tpl fld="2" item="0"/>
          <tpl fld="1" item="3"/>
          <tpl fld="4" item="7"/>
        </tpls>
      </n>
      <n v="16.300673535374656" in="0">
        <tpls c="4">
          <tpl fld="0" item="1"/>
          <tpl fld="3" item="0"/>
          <tpl fld="2" item="0"/>
          <tpl fld="4" item="7"/>
        </tpls>
      </n>
      <n v="12.664558155999998">
        <tpls c="5">
          <tpl fld="0" item="0"/>
          <tpl fld="3" item="0"/>
          <tpl fld="2" item="0"/>
          <tpl fld="1" item="0"/>
          <tpl fld="4" item="4"/>
        </tpls>
      </n>
      <n v="41.392677445983409">
        <tpls c="4">
          <tpl fld="0" item="0"/>
          <tpl fld="3" item="0"/>
          <tpl fld="2" item="0"/>
          <tpl fld="4" item="4"/>
        </tpls>
      </n>
      <n v="16.478666131750671" in="0">
        <tpls c="4">
          <tpl fld="0" item="1"/>
          <tpl fld="3" item="0"/>
          <tpl fld="2" item="0"/>
          <tpl fld="4" item="4"/>
        </tpls>
      </n>
      <n v="30.919154209000006">
        <tpls c="5">
          <tpl fld="0" item="0"/>
          <tpl fld="3" item="0"/>
          <tpl fld="2" item="0"/>
          <tpl fld="1" item="1"/>
          <tpl fld="4" item="3"/>
        </tpls>
      </n>
      <n v="16.190255214899999">
        <tpls c="5">
          <tpl fld="0" item="0"/>
          <tpl fld="3" item="0"/>
          <tpl fld="2" item="0"/>
          <tpl fld="1" item="1"/>
          <tpl fld="4" item="1"/>
        </tpls>
      </n>
      <n v="15.194815406025851" in="0">
        <tpls c="4">
          <tpl fld="0" item="1"/>
          <tpl fld="3" item="0"/>
          <tpl fld="2" item="0"/>
          <tpl fld="4" item="5"/>
        </tpls>
      </n>
      <n v="34.40654062290001">
        <tpls c="4">
          <tpl fld="0" item="0"/>
          <tpl fld="3" item="0"/>
          <tpl fld="2" item="0"/>
          <tpl fld="4" item="5"/>
        </tpls>
      </n>
      <n v="34.211706557099994">
        <tpls c="4">
          <tpl fld="0" item="0"/>
          <tpl fld="3" item="0"/>
          <tpl fld="2" item="0"/>
          <tpl fld="4" item="8"/>
        </tpls>
      </n>
      <n v="25.966003474564573">
        <tpls c="4">
          <tpl fld="0" item="0"/>
          <tpl fld="3" item="0"/>
          <tpl fld="2" item="0"/>
          <tpl fld="4" item="2"/>
        </tpls>
      </n>
      <n v="168.59200694239541" in="0">
        <tpls c="4">
          <tpl fld="0" item="1"/>
          <tpl fld="3" item="0"/>
          <tpl fld="2" item="0"/>
          <tpl hier="77" item="0"/>
        </tpls>
      </n>
      <n v="123.32213753211585" in="0">
        <tpls c="5">
          <tpl fld="0" item="1"/>
          <tpl fld="3" item="0"/>
          <tpl fld="2" item="0"/>
          <tpl fld="1" item="1"/>
          <tpl hier="77" item="0"/>
        </tpls>
      </n>
      <n v="370.96208311954064">
        <tpls c="4">
          <tpl fld="0" item="0"/>
          <tpl fld="3" item="0"/>
          <tpl fld="2" item="0"/>
          <tpl hier="77" item="0"/>
        </tpls>
      </n>
      <n v="1.0994920124718892" in="0">
        <tpls c="5">
          <tpl fld="0" item="1"/>
          <tpl fld="3" item="0"/>
          <tpl fld="2" item="0"/>
          <tpl fld="1" item="0"/>
          <tpl hier="77" item="0"/>
        </tpls>
      </n>
      <n v="28.591621526947861" in="0">
        <tpls c="5">
          <tpl fld="0" item="1"/>
          <tpl fld="3" item="0"/>
          <tpl fld="2" item="0"/>
          <tpl fld="1" item="3"/>
          <tpl hier="77" item="0"/>
        </tpls>
      </n>
      <n v="15.578755870859826" in="0">
        <tpls c="5">
          <tpl fld="0" item="1"/>
          <tpl fld="3" item="0"/>
          <tpl fld="2" item="0"/>
          <tpl fld="1" item="2"/>
          <tpl hier="77" item="0"/>
        </tpls>
      </n>
      <n v="73.35455815600001">
        <tpls c="5">
          <tpl fld="0" item="0"/>
          <tpl fld="3" item="0"/>
          <tpl fld="2" item="0"/>
          <tpl fld="1" item="0"/>
          <tpl hier="77" item="0"/>
        </tpls>
      </n>
      <n v="252.29256572799994">
        <tpls c="5">
          <tpl fld="0" item="0"/>
          <tpl fld="3" item="0"/>
          <tpl fld="2" item="0"/>
          <tpl fld="1" item="1"/>
          <tpl hier="77" item="0"/>
        </tpls>
      </n>
      <n v="26.868887978305878">
        <tpls c="5">
          <tpl fld="0" item="0"/>
          <tpl fld="3" item="0"/>
          <tpl fld="2" item="0"/>
          <tpl fld="1" item="2"/>
          <tpl hier="77" item="0"/>
        </tpls>
      </n>
      <n v="18.446071257235413">
        <tpls c="5">
          <tpl fld="0" item="0"/>
          <tpl fld="3" item="0"/>
          <tpl fld="2" item="0"/>
          <tpl fld="1" item="3"/>
          <tpl hier="77" item="0"/>
        </tpls>
      </n>
      <n v="168.59200694239541" in="0">
        <tpls c="4">
          <tpl fld="0" item="1"/>
          <tpl hier="10" item="2"/>
          <tpl hier="39" item="1"/>
          <tpl hier="77" item="0"/>
        </tpls>
      </n>
      <n v="6.9277072411255762" in="0">
        <tpls c="5">
          <tpl fld="0" item="1"/>
          <tpl hier="10" item="2"/>
          <tpl hier="39" item="1"/>
          <tpl fld="1" item="2"/>
          <tpl fld="4" item="0"/>
        </tpls>
      </n>
      <n v="1.1389168043999998">
        <tpls c="5">
          <tpl fld="0" item="0"/>
          <tpl hier="10" item="2"/>
          <tpl hier="39" item="1"/>
          <tpl fld="1" item="3"/>
          <tpl fld="4" item="5"/>
        </tpls>
      </n>
      <m in="0">
        <tpls c="5">
          <tpl fld="0" item="1"/>
          <tpl hier="10" item="2"/>
          <tpl hier="39" item="1"/>
          <tpl fld="1" item="0"/>
          <tpl fld="4" item="8"/>
        </tpls>
      </m>
      <n v="123.32213753211585" in="0">
        <tpls c="5">
          <tpl fld="0" item="1"/>
          <tpl hier="10" item="2"/>
          <tpl hier="39" item="1"/>
          <tpl fld="1" item="1"/>
          <tpl hier="77" item="0"/>
        </tpls>
      </n>
      <n v="6.533634025627884" in="0">
        <tpls c="4">
          <tpl fld="0" item="1"/>
          <tpl hier="10" item="2"/>
          <tpl hier="39" item="1"/>
          <tpl fld="4" item="9"/>
        </tpls>
      </n>
      <n v="0.34209811009999996">
        <tpls c="5">
          <tpl fld="0" item="0"/>
          <tpl hier="10" item="2"/>
          <tpl hier="39" item="1"/>
          <tpl fld="1" item="3"/>
          <tpl fld="4" item="8"/>
        </tpls>
      </n>
      <n v="4.1637343783746807" in="0">
        <tpls c="5">
          <tpl fld="0" item="1"/>
          <tpl hier="10" item="2"/>
          <tpl hier="39" item="1"/>
          <tpl fld="1" item="3"/>
          <tpl fld="4" item="6"/>
        </tpls>
      </n>
      <n v="18.854553694900002">
        <tpls c="5">
          <tpl fld="0" item="0"/>
          <tpl hier="10" item="2"/>
          <tpl hier="39" item="1"/>
          <tpl fld="1" item="1"/>
          <tpl fld="4" item="5"/>
        </tpls>
      </n>
      <n v="12.018551623838579" in="0">
        <tpls c="5">
          <tpl fld="0" item="1"/>
          <tpl hier="10" item="2"/>
          <tpl hier="39" item="1"/>
          <tpl fld="1" item="1"/>
          <tpl fld="4" item="3"/>
        </tpls>
      </n>
      <n v="5.2396206324805927" in="0">
        <tpls c="4">
          <tpl fld="0" item="1"/>
          <tpl hier="10" item="2"/>
          <tpl hier="39" item="1"/>
          <tpl fld="4" item="1"/>
        </tpls>
      </n>
      <n v="11.329002226162691">
        <tpls c="5">
          <tpl fld="0" item="0"/>
          <tpl hier="10" item="2"/>
          <tpl hier="39" item="1"/>
          <tpl fld="1" item="3"/>
          <tpl fld="4" item="0"/>
        </tpls>
      </n>
      <m in="0">
        <tpls c="5">
          <tpl fld="0" item="1"/>
          <tpl hier="10" item="2"/>
          <tpl hier="39" item="1"/>
          <tpl fld="1" item="0"/>
          <tpl fld="4" item="3"/>
        </tpls>
      </m>
      <n v="11.90586325551752">
        <tpls c="5">
          <tpl fld="0" item="0"/>
          <tpl hier="10" item="2"/>
          <tpl hier="39" item="1"/>
          <tpl fld="1" item="2"/>
          <tpl fld="4" item="0"/>
        </tpls>
      </n>
      <n v="18.446071257235413">
        <tpls c="5">
          <tpl fld="0" item="0"/>
          <tpl hier="10" item="2"/>
          <tpl hier="39" item="1"/>
          <tpl fld="1" item="3"/>
          <tpl hier="77" item="0"/>
        </tpls>
      </n>
      <n v="0.47730114133023982" in="0">
        <tpls c="5">
          <tpl fld="0" item="1"/>
          <tpl hier="10" item="2"/>
          <tpl hier="39" item="1"/>
          <tpl fld="1" item="3"/>
          <tpl fld="4" item="9"/>
        </tpls>
      </n>
      <n v="33.785535959399994">
        <tpls c="5">
          <tpl fld="0" item="0"/>
          <tpl hier="10" item="2"/>
          <tpl hier="39" item="1"/>
          <tpl fld="1" item="1"/>
          <tpl fld="4" item="8"/>
        </tpls>
      </n>
      <n v="16.478666131750671" in="0">
        <tpls c="4">
          <tpl fld="0" item="1"/>
          <tpl hier="10" item="2"/>
          <tpl hier="39" item="1"/>
          <tpl fld="4" item="4"/>
        </tpls>
      </n>
      <n v="1.2163134300000003">
        <tpls c="5">
          <tpl fld="0" item="0"/>
          <tpl hier="10" item="2"/>
          <tpl hier="39" item="1"/>
          <tpl fld="1" item="3"/>
          <tpl fld="4" item="3"/>
        </tpls>
      </n>
      <n v="60.961197187700016">
        <tpls c="5">
          <tpl fld="0" item="0"/>
          <tpl hier="10" item="2"/>
          <tpl hier="39" item="1"/>
          <tpl fld="1" item="1"/>
          <tpl fld="4" item="0"/>
        </tpls>
      </n>
      <m>
        <tpls c="5">
          <tpl fld="0" item="0"/>
          <tpl hier="10" item="2"/>
          <tpl hier="39" item="1"/>
          <tpl fld="1" item="0"/>
          <tpl fld="4" item="8"/>
        </tpls>
      </m>
      <m in="0">
        <tpls c="5">
          <tpl fld="0" item="1"/>
          <tpl hier="10" item="2"/>
          <tpl hier="39" item="1"/>
          <tpl fld="1" item="0"/>
          <tpl fld="4" item="6"/>
        </tpls>
      </m>
      <n v="4.4335834763145412">
        <tpls c="5">
          <tpl fld="0" item="0"/>
          <tpl hier="10" item="2"/>
          <tpl hier="39" item="1"/>
          <tpl fld="1" item="2"/>
          <tpl fld="4" item="3"/>
        </tpls>
      </n>
      <n v="0.18486094342994816" in="0">
        <tpls c="5">
          <tpl fld="0" item="1"/>
          <tpl hier="10" item="2"/>
          <tpl hier="39" item="1"/>
          <tpl fld="1" item="2"/>
          <tpl fld="4" item="1"/>
        </tpls>
      </n>
      <n v="5.7692632419927703" in="0">
        <tpls c="5">
          <tpl fld="0" item="1"/>
          <tpl hier="10" item="2"/>
          <tpl hier="39" item="1"/>
          <tpl fld="1" item="1"/>
          <tpl fld="4" item="9"/>
        </tpls>
      </n>
      <n v="16.300673535374656" in="0">
        <tpls c="4">
          <tpl fld="0" item="1"/>
          <tpl hier="10" item="2"/>
          <tpl hier="39" item="1"/>
          <tpl fld="4" item="7"/>
        </tpls>
      </n>
      <n v="30.919154209000006">
        <tpls c="5">
          <tpl fld="0" item="0"/>
          <tpl hier="10" item="2"/>
          <tpl hier="39" item="1"/>
          <tpl fld="1" item="1"/>
          <tpl fld="4" item="3"/>
        </tpls>
      </n>
      <n v="1.8946915842015979">
        <tpls c="5">
          <tpl fld="0" item="0"/>
          <tpl hier="10" item="2"/>
          <tpl hier="39" item="1"/>
          <tpl fld="1" item="2"/>
          <tpl fld="4" item="6"/>
        </tpls>
      </n>
      <m in="0">
        <tpls c="5">
          <tpl fld="0" item="1"/>
          <tpl hier="10" item="2"/>
          <tpl hier="39" item="1"/>
          <tpl fld="1" item="0"/>
          <tpl fld="4" item="1"/>
        </tpls>
      </m>
      <n v="12.15778246454496" in="0">
        <tpls c="5">
          <tpl fld="0" item="1"/>
          <tpl hier="10" item="2"/>
          <tpl hier="39" item="1"/>
          <tpl fld="1" item="3"/>
          <tpl fld="4" item="7"/>
        </tpls>
      </n>
      <n v="13.239777597374983" in="0">
        <tpls c="5">
          <tpl fld="0" item="1"/>
          <tpl hier="10" item="2"/>
          <tpl hier="39" item="1"/>
          <tpl fld="1" item="1"/>
          <tpl fld="4" item="4"/>
        </tpls>
      </n>
      <n v="2.7806983985520006E-2" in="0">
        <tpls c="5">
          <tpl fld="0" item="1"/>
          <tpl hier="10" item="2"/>
          <tpl hier="39" item="1"/>
          <tpl fld="1" item="2"/>
          <tpl fld="4" item="7"/>
        </tpls>
      </n>
      <n v="1.0379260588506689">
        <tpls c="5">
          <tpl fld="0" item="0"/>
          <tpl hier="10" item="2"/>
          <tpl hier="39" item="1"/>
          <tpl fld="1" item="2"/>
          <tpl fld="4" item="1"/>
        </tpls>
      </n>
      <m in="0">
        <tpls c="5">
          <tpl fld="0" item="1"/>
          <tpl hier="10" item="2"/>
          <tpl hier="39" item="1"/>
          <tpl fld="1" item="3"/>
          <tpl fld="4" item="10"/>
        </tpls>
      </m>
      <n v="15.194815406025851" in="0">
        <tpls c="4">
          <tpl fld="0" item="1"/>
          <tpl hier="10" item="2"/>
          <tpl hier="39" item="1"/>
          <tpl fld="4" item="5"/>
        </tpls>
      </n>
      <n v="1.2492564215284629" in="0">
        <tpls c="5">
          <tpl fld="0" item="1"/>
          <tpl hier="10" item="2"/>
          <tpl hier="39" item="1"/>
          <tpl fld="1" item="3"/>
          <tpl fld="4" item="2"/>
        </tpls>
      </n>
      <m>
        <tpls c="5">
          <tpl fld="0" item="0"/>
          <tpl hier="10" item="2"/>
          <tpl hier="39" item="1"/>
          <tpl fld="1" item="0"/>
          <tpl fld="4" item="9"/>
        </tpls>
      </m>
      <n v="2.030023395175248">
        <tpls c="5">
          <tpl fld="0" item="0"/>
          <tpl hier="10" item="2"/>
          <tpl hier="39" item="1"/>
          <tpl fld="1" item="2"/>
          <tpl fld="4" item="4"/>
        </tpls>
      </n>
      <n v="0.36003766879999993">
        <tpls c="5">
          <tpl fld="0" item="0"/>
          <tpl hier="10" item="2"/>
          <tpl hier="39" item="1"/>
          <tpl fld="1" item="3"/>
          <tpl fld="4" item="7"/>
        </tpls>
      </n>
      <n v="12.569770144842183" in="0">
        <tpls c="5">
          <tpl fld="0" item="1"/>
          <tpl hier="10" item="2"/>
          <tpl hier="39" item="1"/>
          <tpl fld="1" item="1"/>
          <tpl fld="4" item="2"/>
        </tpls>
      </n>
      <n v="4.0916923333175985" in="0">
        <tpls c="5">
          <tpl fld="0" item="1"/>
          <tpl hier="10" item="2"/>
          <tpl hier="39" item="1"/>
          <tpl fld="1" item="2"/>
          <tpl fld="4" item="5"/>
        </tpls>
      </n>
      <n v="9.3933636160780125" in="0">
        <tpls c="5">
          <tpl fld="0" item="1"/>
          <tpl hier="10" item="2"/>
          <tpl hier="39" item="1"/>
          <tpl fld="1" item="1"/>
          <tpl fld="4" item="5"/>
        </tpls>
      </n>
      <n v="370.96208311954064">
        <tpls c="4">
          <tpl fld="0" item="0"/>
          <tpl hier="10" item="2"/>
          <tpl hier="39" item="1"/>
          <tpl hier="77" item="0"/>
        </tpls>
      </n>
      <n v="0.46612153660000011">
        <tpls c="5">
          <tpl fld="0" item="0"/>
          <tpl hier="10" item="2"/>
          <tpl hier="39" item="1"/>
          <tpl fld="1" item="2"/>
          <tpl fld="4" item="2"/>
        </tpls>
      </n>
      <n v="16.580559287700002">
        <tpls c="5">
          <tpl fld="0" item="0"/>
          <tpl hier="10" item="2"/>
          <tpl hier="39" item="1"/>
          <tpl fld="1" item="1"/>
          <tpl fld="4" item="2"/>
        </tpls>
      </n>
      <m>
        <tpls c="5">
          <tpl fld="0" item="0"/>
          <tpl hier="10" item="2"/>
          <tpl hier="39" item="1"/>
          <tpl fld="1" item="0"/>
          <tpl fld="4" item="10"/>
        </tpls>
      </m>
      <n v="1.0994920124718892" in="0">
        <tpls c="5">
          <tpl fld="0" item="1"/>
          <tpl hier="10" item="2"/>
          <tpl hier="39" item="1"/>
          <tpl fld="1" item="0"/>
          <tpl hier="77" item="0"/>
        </tpls>
      </n>
      <n v="12.550127094300001">
        <tpls c="4">
          <tpl fld="0" item="0"/>
          <tpl hier="10" item="2"/>
          <tpl hier="39" item="1"/>
          <tpl fld="4" item="9"/>
        </tpls>
      </n>
      <n v="8.4072487600000023E-2">
        <tpls c="5">
          <tpl fld="0" item="0"/>
          <tpl hier="10" item="2"/>
          <tpl hier="39" item="1"/>
          <tpl fld="1" item="2"/>
          <tpl fld="4" item="8"/>
        </tpls>
      </n>
      <n v="0.95357573998076994" in="0">
        <tpls c="5">
          <tpl fld="0" item="1"/>
          <tpl hier="10" item="2"/>
          <tpl hier="39" item="1"/>
          <tpl fld="1" item="2"/>
          <tpl fld="4" item="6"/>
        </tpls>
      </n>
      <n v="10.71">
        <tpls c="5">
          <tpl fld="0" item="0"/>
          <tpl hier="10" item="2"/>
          <tpl hier="39" item="1"/>
          <tpl fld="1" item="0"/>
          <tpl fld="4" item="5"/>
        </tpls>
      </n>
      <n v="23.188366386250664">
        <tpls c="4">
          <tpl fld="0" item="0"/>
          <tpl hier="10" item="2"/>
          <tpl hier="39" item="1"/>
          <tpl fld="4" item="1"/>
        </tpls>
      </n>
      <n v="15.896679475733274" in="0">
        <tpls c="5">
          <tpl fld="0" item="1"/>
          <tpl hier="10" item="2"/>
          <tpl hier="39" item="1"/>
          <tpl fld="1" item="1"/>
          <tpl fld="4" item="6"/>
        </tpls>
      </n>
      <n v="0.60586825974276548" in="0">
        <tpls c="5">
          <tpl fld="0" item="1"/>
          <tpl hier="10" item="2"/>
          <tpl hier="39" item="1"/>
          <tpl fld="1" item="3"/>
          <tpl fld="4" item="1"/>
        </tpls>
      </n>
      <n v="0.28706964230487375" in="0">
        <tpls c="5">
          <tpl fld="0" item="1"/>
          <tpl hier="10" item="2"/>
          <tpl hier="39" item="1"/>
          <tpl fld="1" item="2"/>
          <tpl fld="4" item="9"/>
        </tpls>
      </n>
      <n v="41.392677445983409">
        <tpls c="4">
          <tpl fld="0" item="0"/>
          <tpl hier="10" item="2"/>
          <tpl hier="39" item="1"/>
          <tpl fld="4" item="4"/>
        </tpls>
      </n>
      <n v="26.774999999999999">
        <tpls c="5">
          <tpl fld="0" item="0"/>
          <tpl hier="10" item="2"/>
          <tpl hier="39" item="1"/>
          <tpl fld="1" item="0"/>
          <tpl fld="4" item="0"/>
        </tpls>
      </n>
      <n v="252.29256572799994">
        <tpls c="5">
          <tpl fld="0" item="0"/>
          <tpl hier="10" item="2"/>
          <tpl hier="39" item="1"/>
          <tpl fld="1" item="1"/>
          <tpl hier="77" item="0"/>
        </tpls>
      </n>
      <n v="0.41987210630000005">
        <tpls c="5">
          <tpl fld="0" item="0"/>
          <tpl hier="10" item="2"/>
          <tpl hier="39" item="1"/>
          <tpl fld="1" item="3"/>
          <tpl fld="4" item="6"/>
        </tpls>
      </n>
      <n v="4.4488914293078796" in="0">
        <tpls c="5">
          <tpl fld="0" item="1"/>
          <tpl hier="10" item="2"/>
          <tpl hier="39" item="1"/>
          <tpl fld="1" item="1"/>
          <tpl fld="4" item="1"/>
        </tpls>
      </n>
      <n v="73.35455815600001">
        <tpls c="5">
          <tpl fld="0" item="0"/>
          <tpl hier="10" item="2"/>
          <tpl hier="39" item="1"/>
          <tpl fld="1" item="0"/>
          <tpl hier="77" item="0"/>
        </tpls>
      </n>
      <m in="0">
        <tpls c="5">
          <tpl fld="0" item="1"/>
          <tpl hier="10" item="2"/>
          <tpl hier="39" item="1"/>
          <tpl fld="1" item="0"/>
          <tpl fld="4" item="9"/>
        </tpls>
      </m>
      <n v="2.5935254850462948">
        <tpls c="4">
          <tpl fld="0" item="0"/>
          <tpl hier="10" item="2"/>
          <tpl hier="39" item="1"/>
          <tpl fld="4" item="7"/>
        </tpls>
      </n>
      <n v="10.71">
        <tpls c="5">
          <tpl fld="0" item="0"/>
          <tpl hier="10" item="2"/>
          <tpl hier="39" item="1"/>
          <tpl fld="1" item="0"/>
          <tpl fld="4" item="3"/>
        </tpls>
      </n>
      <n v="3.1960244679653829" in="0">
        <tpls c="4">
          <tpl fld="0" item="1"/>
          <tpl hier="10" item="2"/>
          <tpl hier="39" item="1"/>
          <tpl fld="4" item="10"/>
        </tpls>
      </n>
      <n v="26.181558578200001">
        <tpls c="5">
          <tpl fld="0" item="0"/>
          <tpl hier="10" item="2"/>
          <tpl hier="39" item="1"/>
          <tpl fld="1" item="1"/>
          <tpl fld="4" item="6"/>
        </tpls>
      </n>
      <n v="0.60518511249999996">
        <tpls c="5">
          <tpl fld="0" item="0"/>
          <tpl hier="10" item="2"/>
          <tpl hier="39" item="1"/>
          <tpl fld="1" item="3"/>
          <tpl fld="4" item="1"/>
        </tpls>
      </n>
      <n v="25.966003474564573">
        <tpls c="4">
          <tpl fld="0" item="0"/>
          <tpl hier="10" item="2"/>
          <tpl hier="39" item="1"/>
          <tpl fld="4" item="2"/>
        </tpls>
      </n>
      <n v="4.1150840868441776" in="0">
        <tpls c="5">
          <tpl fld="0" item="1"/>
          <tpl hier="10" item="2"/>
          <tpl hier="39" item="1"/>
          <tpl fld="1" item="1"/>
          <tpl fld="4" item="7"/>
        </tpls>
      </n>
      <m in="0">
        <tpls c="5">
          <tpl fld="0" item="1"/>
          <tpl hier="10" item="2"/>
          <tpl hier="39" item="1"/>
          <tpl fld="1" item="2"/>
          <tpl fld="4" item="10"/>
        </tpls>
      </m>
      <n v="34.40654062290001">
        <tpls c="4">
          <tpl fld="0" item="0"/>
          <tpl hier="10" item="2"/>
          <tpl hier="39" item="1"/>
          <tpl fld="4" item="5"/>
        </tpls>
      </n>
      <n v="0.23079908737706376" in="0">
        <tpls c="5">
          <tpl fld="0" item="1"/>
          <tpl hier="10" item="2"/>
          <tpl hier="39" item="1"/>
          <tpl fld="1" item="2"/>
          <tpl fld="4" item="2"/>
        </tpls>
      </n>
      <n v="3.1960244679653829" in="0">
        <tpls c="5">
          <tpl fld="0" item="1"/>
          <tpl hier="10" item="2"/>
          <tpl hier="39" item="1"/>
          <tpl fld="1" item="1"/>
          <tpl fld="4" item="10"/>
        </tpls>
      </n>
      <n v="26.062376474099995">
        <tpls c="5">
          <tpl fld="0" item="0"/>
          <tpl hier="10" item="2"/>
          <tpl hier="39" item="1"/>
          <tpl fld="1" item="1"/>
          <tpl fld="4" item="4"/>
        </tpls>
      </n>
      <n v="2.9132390546294799E-2">
        <tpls c="5">
          <tpl fld="0" item="0"/>
          <tpl hier="10" item="2"/>
          <tpl hier="39" item="1"/>
          <tpl fld="1" item="2"/>
          <tpl fld="4" item="7"/>
        </tpls>
      </n>
      <n v="2.2043554256999998">
        <tpls c="5">
          <tpl fld="0" item="0"/>
          <tpl hier="10" item="2"/>
          <tpl hier="39" item="1"/>
          <tpl fld="1" item="1"/>
          <tpl fld="4" item="7"/>
        </tpls>
      </n>
      <n v="6.2725331496874439" in="0">
        <tpls c="5">
          <tpl fld="0" item="1"/>
          <tpl hier="10" item="2"/>
          <tpl hier="39" item="1"/>
          <tpl fld="1" item="3"/>
          <tpl fld="4" item="0"/>
        </tpls>
      </n>
      <m in="0">
        <tpls c="5">
          <tpl fld="0" item="1"/>
          <tpl hier="10" item="2"/>
          <tpl hier="39" item="1"/>
          <tpl fld="1" item="0"/>
          <tpl fld="4" item="5"/>
        </tpls>
      </m>
      <n v="14.517947394482849" in="0">
        <tpls c="5">
          <tpl fld="0" item="1"/>
          <tpl hier="10" item="2"/>
          <tpl hier="39" item="1"/>
          <tpl fld="1" item="1"/>
          <tpl fld="4" item="8"/>
        </tpls>
      </n>
      <n v="28.496122268701601">
        <tpls c="4">
          <tpl fld="0" item="0"/>
          <tpl hier="10" item="2"/>
          <tpl hier="39" item="1"/>
          <tpl fld="4" item="6"/>
        </tpls>
      </n>
      <n v="26.868887978305878">
        <tpls c="5">
          <tpl fld="0" item="0"/>
          <tpl hier="10" item="2"/>
          <tpl hier="39" item="1"/>
          <tpl fld="1" item="2"/>
          <tpl hier="77" item="0"/>
        </tpls>
      </n>
      <n v="0.64593615599783483" in="0">
        <tpls c="5">
          <tpl fld="0" item="1"/>
          <tpl hier="10" item="2"/>
          <tpl hier="39" item="1"/>
          <tpl fld="1" item="3"/>
          <tpl fld="4" item="4"/>
        </tpls>
      </n>
      <n v="1.4934603659059646" in="0">
        <tpls c="5">
          <tpl fld="0" item="1"/>
          <tpl hier="10" item="2"/>
          <tpl hier="39" item="1"/>
          <tpl fld="1" item="2"/>
          <tpl fld="4" item="4"/>
        </tpls>
      </n>
      <n v="0.61960372799999996">
        <tpls c="5">
          <tpl fld="0" item="0"/>
          <tpl hier="10" item="2"/>
          <tpl hier="39" item="1"/>
          <tpl fld="1" item="3"/>
          <tpl fld="4" item="9"/>
        </tpls>
      </n>
      <n v="14.049825653747709" in="0">
        <tpls c="4">
          <tpl fld="0" item="1"/>
          <tpl hier="10" item="2"/>
          <tpl hier="39" item="1"/>
          <tpl fld="4" item="2"/>
        </tpls>
      </n>
      <n v="1.2844036699000001">
        <tpls c="5">
          <tpl fld="0" item="0"/>
          <tpl hier="10" item="2"/>
          <tpl hier="39" item="1"/>
          <tpl fld="1" item="2"/>
          <tpl fld="4" item="9"/>
        </tpls>
      </n>
      <m>
        <tpls c="5">
          <tpl fld="0" item="0"/>
          <tpl hier="10" item="2"/>
          <tpl hier="39" item="1"/>
          <tpl fld="1" item="0"/>
          <tpl fld="4" item="6"/>
        </tpls>
      </m>
      <n v="1.0994920124718892" in="0">
        <tpls c="5">
          <tpl fld="0" item="1"/>
          <tpl hier="10" item="2"/>
          <tpl hier="39" item="1"/>
          <tpl fld="1" item="0"/>
          <tpl fld="4" item="4"/>
        </tpls>
      </n>
      <n v="10.646119696400003">
        <tpls c="5">
          <tpl fld="0" item="0"/>
          <tpl hier="10" item="2"/>
          <tpl hier="39" item="1"/>
          <tpl fld="1" item="1"/>
          <tpl fld="4" item="9"/>
        </tpls>
      </n>
      <n v="16.190255214899999">
        <tpls c="5">
          <tpl fld="0" item="0"/>
          <tpl hier="10" item="2"/>
          <tpl hier="39" item="1"/>
          <tpl fld="1" item="1"/>
          <tpl fld="4" item="1"/>
        </tpls>
      </n>
      <m in="0">
        <tpls c="5">
          <tpl fld="0" item="1"/>
          <tpl hier="10" item="2"/>
          <tpl hier="39" item="1"/>
          <tpl fld="1" item="0"/>
          <tpl fld="4" item="7"/>
        </tpls>
      </m>
      <n v="5.3550000000000004">
        <tpls c="5">
          <tpl fld="0" item="0"/>
          <tpl hier="10" item="2"/>
          <tpl hier="39" item="1"/>
          <tpl fld="1" item="0"/>
          <tpl fld="4" item="1"/>
        </tpls>
      </n>
      <n v="15.011742910974666" in="0">
        <tpls c="4">
          <tpl fld="0" item="1"/>
          <tpl hier="10" item="2"/>
          <tpl hier="39" item="1"/>
          <tpl fld="4" item="8"/>
        </tpls>
      </n>
      <n v="41.35702484446881" in="0">
        <tpls c="4">
          <tpl fld="0" item="1"/>
          <tpl hier="10" item="2"/>
          <tpl hier="39" item="1"/>
          <tpl fld="4" item="0"/>
        </tpls>
      </n>
      <n v="34.211706557099994">
        <tpls c="4">
          <tpl fld="0" item="0"/>
          <tpl hier="10" item="2"/>
          <tpl hier="39" item="1"/>
          <tpl fld="4" item="8"/>
        </tpls>
      </n>
      <m in="0">
        <tpls c="5">
          <tpl fld="0" item="1"/>
          <tpl hier="10" item="2"/>
          <tpl hier="39" item="1"/>
          <tpl fld="1" item="0"/>
          <tpl fld="4" item="2"/>
        </tpls>
      </m>
      <n v="14.215989739890508" in="0">
        <tpls c="4">
          <tpl fld="0" item="1"/>
          <tpl hier="10" item="2"/>
          <tpl hier="39" item="1"/>
          <tpl fld="4" item="3"/>
        </tpls>
      </n>
      <m>
        <tpls c="5">
          <tpl fld="0" item="0"/>
          <tpl hier="10" item="2"/>
          <tpl hier="39" item="1"/>
          <tpl fld="1" item="2"/>
          <tpl fld="4" item="10"/>
        </tpls>
      </m>
      <n v="28.156784453655799" in="0">
        <tpls c="5">
          <tpl fld="0" item="1"/>
          <tpl hier="10" item="2"/>
          <tpl hier="39" item="1"/>
          <tpl fld="1" item="1"/>
          <tpl fld="4" item="0"/>
        </tpls>
      </n>
      <n v="15.578755870859826" in="0">
        <tpls c="5">
          <tpl fld="0" item="1"/>
          <tpl hier="10" item="2"/>
          <tpl hier="39" item="1"/>
          <tpl fld="1" item="2"/>
          <tpl hier="77" item="0"/>
        </tpls>
      </n>
      <m>
        <tpls c="5">
          <tpl fld="0" item="0"/>
          <tpl hier="10" item="2"/>
          <tpl hier="39" item="1"/>
          <tpl fld="1" item="3"/>
          <tpl fld="4" item="10"/>
        </tpls>
      </m>
      <n v="0.84764238774950829" in="0">
        <tpls c="5">
          <tpl fld="0" item="1"/>
          <tpl hier="10" item="2"/>
          <tpl hier="39" item="1"/>
          <tpl fld="1" item="3"/>
          <tpl fld="4" item="3"/>
        </tpls>
      </n>
      <n v="1.3497957283024205" in="0">
        <tpls c="5">
          <tpl fld="0" item="1"/>
          <tpl hier="10" item="2"/>
          <tpl hier="39" item="1"/>
          <tpl fld="1" item="2"/>
          <tpl fld="4" item="3"/>
        </tpls>
      </n>
      <n v="9.9069000000000003">
        <tpls c="4">
          <tpl fld="0" item="0"/>
          <tpl hier="10" item="2"/>
          <tpl hier="39" item="1"/>
          <tpl fld="4" item="10"/>
        </tpls>
      </n>
      <n v="12.664558155999998">
        <tpls c="5">
          <tpl fld="0" item="0"/>
          <tpl hier="10" item="2"/>
          <tpl hier="39" item="1"/>
          <tpl fld="1" item="0"/>
          <tpl fld="4" item="4"/>
        </tpls>
      </n>
      <n v="0.46180771136172533" in="0">
        <tpls c="5">
          <tpl fld="0" item="1"/>
          <tpl hier="10" item="2"/>
          <tpl hier="39" item="1"/>
          <tpl fld="1" item="3"/>
          <tpl fld="4" item="8"/>
        </tpls>
      </n>
      <n v="3.1987805130092473E-2" in="0">
        <tpls c="5">
          <tpl fld="0" item="1"/>
          <tpl hier="10" item="2"/>
          <tpl hier="39" item="1"/>
          <tpl fld="1" item="2"/>
          <tpl fld="4" item="8"/>
        </tpls>
      </n>
      <n v="28.591621526947861" in="0">
        <tpls c="5">
          <tpl fld="0" item="1"/>
          <tpl hier="10" item="2"/>
          <tpl hier="39" item="1"/>
          <tpl fld="1" item="3"/>
          <tpl hier="77" item="0"/>
        </tpls>
      </n>
      <n v="7.14">
        <tpls c="5">
          <tpl fld="0" item="0"/>
          <tpl hier="10" item="2"/>
          <tpl hier="39" item="1"/>
          <tpl fld="1" item="0"/>
          <tpl fld="4" item="2"/>
        </tpls>
      </n>
      <n v="0.63571942070815979">
        <tpls c="5">
          <tpl fld="0" item="0"/>
          <tpl hier="10" item="2"/>
          <tpl hier="39" item="1"/>
          <tpl fld="1" item="3"/>
          <tpl fld="4" item="4"/>
        </tpls>
      </n>
      <m in="0">
        <tpls c="5">
          <tpl fld="0" item="1"/>
          <tpl hier="10" item="2"/>
          <tpl hier="39" item="1"/>
          <tpl fld="1" item="0"/>
          <tpl fld="4" item="10"/>
        </tpls>
      </m>
      <n v="110.97106266938026">
        <tpls c="4">
          <tpl fld="0" item="0"/>
          <tpl hier="10" item="2"/>
          <tpl hier="39" item="1"/>
          <tpl fld="4" item="0"/>
        </tpls>
      </n>
      <n v="1.779322650264566">
        <tpls c="5">
          <tpl fld="0" item="0"/>
          <tpl hier="10" item="2"/>
          <tpl hier="39" item="1"/>
          <tpl fld="1" item="3"/>
          <tpl fld="4" item="2"/>
        </tpls>
      </n>
      <m>
        <tpls c="5">
          <tpl fld="0" item="0"/>
          <tpl hier="10" item="2"/>
          <tpl hier="39" item="1"/>
          <tpl fld="1" item="0"/>
          <tpl fld="4" item="7"/>
        </tpls>
      </m>
      <n v="9.9069000000000003">
        <tpls c="5">
          <tpl fld="0" item="0"/>
          <tpl hier="10" item="2"/>
          <tpl hier="39" item="1"/>
          <tpl fld="1" item="1"/>
          <tpl fld="4" item="10"/>
        </tpls>
      </n>
      <m in="0">
        <tpls c="5">
          <tpl fld="0" item="1"/>
          <tpl hier="10" item="2"/>
          <tpl hier="39" item="1"/>
          <tpl fld="1" item="0"/>
          <tpl fld="4" item="0"/>
        </tpls>
      </m>
      <n v="1.7097594566302352" in="0">
        <tpls c="5">
          <tpl fld="0" item="1"/>
          <tpl hier="10" item="2"/>
          <tpl hier="39" item="1"/>
          <tpl fld="1" item="3"/>
          <tpl fld="4" item="5"/>
        </tpls>
      </n>
      <n v="47.279051115314537">
        <tpls c="4">
          <tpl fld="0" item="0"/>
          <tpl hier="10" item="2"/>
          <tpl hier="39" item="1"/>
          <tpl fld="4" item="3"/>
        </tpls>
      </n>
      <n v="21.013989594088727" in="0">
        <tpls c="4">
          <tpl fld="0" item="1"/>
          <tpl hier="10" item="2"/>
          <tpl hier="39" item="1"/>
          <tpl fld="4" item="6"/>
        </tpls>
      </n>
      <n v="3.7030701235999994">
        <tpls c="5">
          <tpl fld="0" item="0"/>
          <tpl hier="10" item="2"/>
          <tpl hier="39" item="1"/>
          <tpl fld="1" item="2"/>
          <tpl fld="4" item="5"/>
        </tpls>
      </n>
      <n v="62725.331496874438" in="0">
        <tpls c="5">
          <tpl fld="0" item="1"/>
          <tpl hier="10" item="3"/>
          <tpl hier="39" item="1"/>
          <tpl fld="1" item="3"/>
          <tpl fld="4" item="0"/>
        </tpls>
      </n>
      <n v="6058.6825974276553" in="0">
        <tpls c="5">
          <tpl fld="0" item="1"/>
          <tpl hier="10" item="3"/>
          <tpl hier="39" item="1"/>
          <tpl fld="1" item="3"/>
          <tpl fld="4" item="1"/>
        </tpls>
      </n>
      <n v="1848.6094342994816" in="0">
        <tpls c="5">
          <tpl fld="0" item="1"/>
          <tpl hier="10" item="3"/>
          <tpl hier="39" item="1"/>
          <tpl fld="1" item="2"/>
          <tpl fld="4" item="1"/>
        </tpls>
      </n>
      <m in="0">
        <tpls c="5">
          <tpl fld="0" item="1"/>
          <tpl hier="10" item="3"/>
          <tpl hier="39" item="1"/>
          <tpl fld="1" item="0"/>
          <tpl fld="4" item="3"/>
        </tpls>
      </m>
      <n v="69277.072411255765" in="0">
        <tpls c="5">
          <tpl fld="0" item="1"/>
          <tpl hier="10" item="3"/>
          <tpl hier="39" item="1"/>
          <tpl fld="1" item="2"/>
          <tpl fld="4" item="0"/>
        </tpls>
      </n>
      <n v="8476.4238774950827" in="0">
        <tpls c="5">
          <tpl fld="0" item="1"/>
          <tpl hier="10" item="3"/>
          <tpl hier="39" item="1"/>
          <tpl fld="1" item="3"/>
          <tpl fld="4" item="3"/>
        </tpls>
      </n>
      <n v="281567.84453655803" in="0">
        <tpls c="5">
          <tpl fld="0" item="1"/>
          <tpl hier="10" item="3"/>
          <tpl hier="39" item="1"/>
          <tpl fld="1" item="1"/>
          <tpl fld="4" item="0"/>
        </tpls>
      </n>
      <n v="13497.957283024203" in="0">
        <tpls c="5">
          <tpl fld="0" item="1"/>
          <tpl hier="10" item="3"/>
          <tpl hier="39" item="1"/>
          <tpl fld="1" item="2"/>
          <tpl fld="4" item="3"/>
        </tpls>
      </n>
      <m in="0">
        <tpls c="5">
          <tpl fld="0" item="1"/>
          <tpl hier="10" item="3"/>
          <tpl hier="39" item="1"/>
          <tpl fld="1" item="0"/>
          <tpl fld="4" item="0"/>
        </tpls>
      </m>
      <n v="120185.5162383858" in="0">
        <tpls c="5">
          <tpl fld="0" item="1"/>
          <tpl hier="10" item="3"/>
          <tpl hier="39" item="1"/>
          <tpl fld="1" item="1"/>
          <tpl fld="4" item="3"/>
        </tpls>
      </n>
      <m in="0">
        <tpls c="5">
          <tpl fld="0" item="1"/>
          <tpl hier="10" item="3"/>
          <tpl hier="39" item="1"/>
          <tpl fld="1" item="0"/>
          <tpl fld="4" item="1"/>
        </tpls>
      </m>
      <n v="44488.914293078793" in="0">
        <tpls c="5">
          <tpl fld="0" item="1"/>
          <tpl hier="10" item="3"/>
          <tpl hier="39" item="1"/>
          <tpl fld="1" item="1"/>
          <tpl fld="4" item="1"/>
        </tpls>
      </n>
      <n v="6051.8511250000001">
        <tpls c="5">
          <tpl fld="0" item="0"/>
          <tpl hier="10" item="3"/>
          <tpl hier="39" item="1"/>
          <tpl fld="1" item="3"/>
          <tpl fld="4" item="1"/>
        </tpls>
      </n>
      <n v="12844.036699">
        <tpls c="5">
          <tpl fld="0" item="0"/>
          <tpl hier="10" item="3"/>
          <tpl hier="39" item="1"/>
          <tpl fld="1" item="2"/>
          <tpl fld="4" item="9"/>
        </tpls>
      </n>
      <n v="10379.26058850669">
        <tpls c="5">
          <tpl fld="0" item="0"/>
          <tpl hier="10" item="3"/>
          <tpl hier="39" item="1"/>
          <tpl fld="1" item="2"/>
          <tpl fld="4" item="1"/>
        </tpls>
      </n>
      <m in="0">
        <tpls c="5">
          <tpl fld="0" item="1"/>
          <tpl hier="10" item="3"/>
          <tpl hier="39" item="1"/>
          <tpl fld="1" item="3"/>
          <tpl fld="4" item="10"/>
        </tpls>
      </m>
      <n v="106461.19696400002">
        <tpls c="5">
          <tpl fld="0" item="0"/>
          <tpl hier="10" item="3"/>
          <tpl hier="39" item="1"/>
          <tpl fld="1" item="1"/>
          <tpl fld="4" item="9"/>
        </tpls>
      </n>
      <n v="12492.564215284629" in="0">
        <tpls c="5">
          <tpl fld="0" item="1"/>
          <tpl hier="10" item="3"/>
          <tpl hier="39" item="1"/>
          <tpl fld="1" item="3"/>
          <tpl fld="4" item="2"/>
        </tpls>
      </n>
      <n v="161902.552149">
        <tpls c="5">
          <tpl fld="0" item="0"/>
          <tpl hier="10" item="3"/>
          <tpl hier="39" item="1"/>
          <tpl fld="1" item="1"/>
          <tpl fld="4" item="1"/>
        </tpls>
      </n>
      <m in="0">
        <tpls c="5">
          <tpl fld="0" item="1"/>
          <tpl hier="10" item="3"/>
          <tpl hier="39" item="1"/>
          <tpl fld="1" item="2"/>
          <tpl fld="4" item="10"/>
        </tpls>
      </m>
      <m in="0">
        <tpls c="5">
          <tpl fld="0" item="1"/>
          <tpl hier="10" item="3"/>
          <tpl hier="39" item="1"/>
          <tpl fld="1" item="0"/>
          <tpl fld="4" item="7"/>
        </tpls>
      </m>
      <n v="2307.9908737706373" in="0">
        <tpls c="5">
          <tpl fld="0" item="1"/>
          <tpl hier="10" item="3"/>
          <tpl hier="39" item="1"/>
          <tpl fld="1" item="2"/>
          <tpl fld="4" item="2"/>
        </tpls>
      </n>
      <m>
        <tpls c="5">
          <tpl fld="0" item="0"/>
          <tpl hier="10" item="3"/>
          <tpl hier="39" item="1"/>
          <tpl fld="1" item="0"/>
          <tpl fld="4" item="9"/>
        </tpls>
      </m>
      <n v="31960.244679653828" in="0">
        <tpls c="5">
          <tpl fld="0" item="1"/>
          <tpl hier="10" item="3"/>
          <tpl hier="39" item="1"/>
          <tpl fld="1" item="1"/>
          <tpl fld="4" item="10"/>
        </tpls>
      </n>
      <n v="150117.42910974668" in="0">
        <tpls c="4">
          <tpl fld="0" item="1"/>
          <tpl hier="10" item="3"/>
          <tpl hier="39" item="1"/>
          <tpl fld="4" item="8"/>
        </tpls>
      </n>
      <n v="3600.3766879999994">
        <tpls c="5">
          <tpl fld="0" item="0"/>
          <tpl hier="10" item="3"/>
          <tpl hier="39" item="1"/>
          <tpl fld="1" item="3"/>
          <tpl fld="4" item="7"/>
        </tpls>
      </n>
      <n v="125697.70144842184" in="0">
        <tpls c="5">
          <tpl fld="0" item="1"/>
          <tpl hier="10" item="3"/>
          <tpl hier="39" item="1"/>
          <tpl fld="1" item="1"/>
          <tpl fld="4" item="2"/>
        </tpls>
      </n>
      <n v="413570.24844468816" in="0">
        <tpls c="4">
          <tpl fld="0" item="1"/>
          <tpl hier="10" item="3"/>
          <tpl hier="39" item="1"/>
          <tpl fld="4" item="0"/>
        </tpls>
      </n>
      <m in="0">
        <tpls c="5">
          <tpl fld="0" item="1"/>
          <tpl hier="10" item="3"/>
          <tpl hier="39" item="1"/>
          <tpl fld="1" item="0"/>
          <tpl fld="4" item="10"/>
        </tpls>
      </m>
      <n v="342117.06557099998">
        <tpls c="4">
          <tpl fld="0" item="0"/>
          <tpl hier="10" item="3"/>
          <tpl hier="39" item="1"/>
          <tpl fld="4" item="8"/>
        </tpls>
      </n>
      <n v="291.32390546294801">
        <tpls c="5">
          <tpl fld="0" item="0"/>
          <tpl hier="10" item="3"/>
          <tpl hier="39" item="1"/>
          <tpl fld="1" item="2"/>
          <tpl fld="4" item="7"/>
        </tpls>
      </n>
      <n v="40916.92333317599" in="0">
        <tpls c="5">
          <tpl fld="0" item="1"/>
          <tpl hier="10" item="3"/>
          <tpl hier="39" item="1"/>
          <tpl fld="1" item="2"/>
          <tpl fld="4" item="5"/>
        </tpls>
      </n>
      <m in="0">
        <tpls c="5">
          <tpl fld="0" item="1"/>
          <tpl hier="10" item="3"/>
          <tpl hier="39" item="1"/>
          <tpl fld="1" item="0"/>
          <tpl fld="4" item="2"/>
        </tpls>
      </m>
      <n v="1109710.6266938027">
        <tpls c="4">
          <tpl fld="0" item="0"/>
          <tpl hier="10" item="3"/>
          <tpl hier="39" item="1"/>
          <tpl fld="4" item="0"/>
        </tpls>
      </n>
      <n v="4661.2153660000013">
        <tpls c="5">
          <tpl fld="0" item="0"/>
          <tpl hier="10" item="3"/>
          <tpl hier="39" item="1"/>
          <tpl fld="1" item="2"/>
          <tpl fld="4" item="2"/>
        </tpls>
      </n>
      <n v="71400">
        <tpls c="5">
          <tpl fld="0" item="0"/>
          <tpl hier="10" item="3"/>
          <tpl hier="39" item="1"/>
          <tpl fld="1" item="0"/>
          <tpl fld="4" item="2"/>
        </tpls>
      </n>
      <n v="17793.226502645659">
        <tpls c="5">
          <tpl fld="0" item="0"/>
          <tpl hier="10" item="3"/>
          <tpl hier="39" item="1"/>
          <tpl fld="1" item="3"/>
          <tpl fld="4" item="2"/>
        </tpls>
      </n>
      <n v="12163.134300000002">
        <tpls c="5">
          <tpl fld="0" item="0"/>
          <tpl hier="10" item="3"/>
          <tpl hier="39" item="1"/>
          <tpl fld="1" item="3"/>
          <tpl fld="4" item="3"/>
        </tpls>
      </n>
      <n v="113290.02226162692">
        <tpls c="5">
          <tpl fld="0" item="0"/>
          <tpl hier="10" item="3"/>
          <tpl hier="39" item="1"/>
          <tpl fld="1" item="3"/>
          <tpl fld="4" item="0"/>
        </tpls>
      </n>
      <n v="99069">
        <tpls c="5">
          <tpl fld="0" item="0"/>
          <tpl hier="10" item="3"/>
          <tpl hier="39" item="1"/>
          <tpl fld="1" item="1"/>
          <tpl fld="4" item="10"/>
        </tpls>
      </n>
      <m>
        <tpls c="5">
          <tpl fld="0" item="0"/>
          <tpl hier="10" item="3"/>
          <tpl hier="39" item="1"/>
          <tpl fld="1" item="2"/>
          <tpl fld="4" item="10"/>
        </tpls>
      </m>
      <m>
        <tpls c="5">
          <tpl fld="0" item="0"/>
          <tpl hier="10" item="3"/>
          <tpl hier="39" item="1"/>
          <tpl fld="1" item="0"/>
          <tpl fld="4" item="10"/>
        </tpls>
      </m>
      <m>
        <tpls c="5">
          <tpl fld="0" item="0"/>
          <tpl hier="10" item="3"/>
          <tpl hier="39" item="1"/>
          <tpl fld="1" item="3"/>
          <tpl fld="4" item="10"/>
        </tpls>
      </m>
      <n v="44335.834763145409">
        <tpls c="5">
          <tpl fld="0" item="0"/>
          <tpl hier="10" item="3"/>
          <tpl hier="39" item="1"/>
          <tpl fld="1" item="2"/>
          <tpl fld="4" item="3"/>
        </tpls>
      </n>
      <n v="119058.63255517521">
        <tpls c="5">
          <tpl fld="0" item="0"/>
          <tpl hier="10" item="3"/>
          <tpl hier="39" item="1"/>
          <tpl fld="1" item="2"/>
          <tpl fld="4" item="0"/>
        </tpls>
      </n>
      <n v="6196.0372799999996">
        <tpls c="5">
          <tpl fld="0" item="0"/>
          <tpl hier="10" item="3"/>
          <tpl hier="39" item="1"/>
          <tpl fld="1" item="3"/>
          <tpl fld="4" item="9"/>
        </tpls>
      </n>
      <m in="0">
        <tpls c="5">
          <tpl fld="0" item="1"/>
          <tpl hier="10" item="3"/>
          <tpl hier="39" item="1"/>
          <tpl fld="1" item="0"/>
          <tpl fld="4" item="9"/>
        </tpls>
      </m>
      <n v="57692.632419927708" in="0">
        <tpls c="5">
          <tpl fld="0" item="1"/>
          <tpl hier="10" item="3"/>
          <tpl hier="39" item="1"/>
          <tpl fld="1" item="1"/>
          <tpl fld="4" item="9"/>
        </tpls>
      </n>
      <n v="125501.27094300001">
        <tpls c="4">
          <tpl fld="0" item="0"/>
          <tpl hier="10" item="3"/>
          <tpl hier="39" item="1"/>
          <tpl fld="4" item="9"/>
        </tpls>
      </n>
      <n v="2870.6964230487379" in="0">
        <tpls c="5">
          <tpl fld="0" item="1"/>
          <tpl hier="10" item="3"/>
          <tpl hier="39" item="1"/>
          <tpl fld="1" item="2"/>
          <tpl fld="4" item="9"/>
        </tpls>
      </n>
      <n v="4773.0114133023981" in="0">
        <tpls c="5">
          <tpl fld="0" item="1"/>
          <tpl hier="10" item="3"/>
          <tpl hier="39" item="1"/>
          <tpl fld="1" item="3"/>
          <tpl fld="4" item="9"/>
        </tpls>
      </n>
      <n v="65336.34025627884" in="0">
        <tpls c="4">
          <tpl fld="0" item="1"/>
          <tpl hier="10" item="3"/>
          <tpl hier="39" item="1"/>
          <tpl fld="4" item="9"/>
        </tpls>
      </n>
      <n v="609611.97187700018">
        <tpls c="5">
          <tpl fld="0" item="0"/>
          <tpl hier="10" item="3"/>
          <tpl hier="39" item="1"/>
          <tpl fld="1" item="1"/>
          <tpl fld="4" item="0"/>
        </tpls>
      </n>
      <n v="165805.59287700002">
        <tpls c="5">
          <tpl fld="0" item="0"/>
          <tpl hier="10" item="3"/>
          <tpl hier="39" item="1"/>
          <tpl fld="1" item="1"/>
          <tpl fld="4" item="2"/>
        </tpls>
      </n>
      <n v="309191.54209000006">
        <tpls c="5">
          <tpl fld="0" item="0"/>
          <tpl hier="10" item="3"/>
          <tpl hier="39" item="1"/>
          <tpl fld="1" item="1"/>
          <tpl fld="4" item="3"/>
        </tpls>
      </n>
      <m>
        <tpls c="5">
          <tpl fld="0" item="0"/>
          <tpl hier="10" item="3"/>
          <tpl hier="39" item="1"/>
          <tpl fld="1" item="0"/>
          <tpl fld="4" item="8"/>
        </tpls>
      </m>
      <n v="337855.35959399992">
        <tpls c="5">
          <tpl fld="0" item="0"/>
          <tpl hier="10" item="3"/>
          <tpl hier="39" item="1"/>
          <tpl fld="1" item="1"/>
          <tpl fld="4" item="8"/>
        </tpls>
      </n>
      <n v="840.72487600000011">
        <tpls c="5">
          <tpl fld="0" item="0"/>
          <tpl hier="10" item="3"/>
          <tpl hier="39" item="1"/>
          <tpl fld="1" item="2"/>
          <tpl fld="4" item="8"/>
        </tpls>
      </n>
      <n v="3420.9811009999999">
        <tpls c="5">
          <tpl fld="0" item="0"/>
          <tpl hier="10" item="3"/>
          <tpl hier="39" item="1"/>
          <tpl fld="1" item="3"/>
          <tpl fld="4" item="8"/>
        </tpls>
      </n>
      <m in="0">
        <tpls c="5">
          <tpl fld="0" item="1"/>
          <tpl hier="10" item="3"/>
          <tpl hier="39" item="1"/>
          <tpl fld="1" item="0"/>
          <tpl fld="4" item="8"/>
        </tpls>
      </m>
      <n v="145179.4739448285" in="0">
        <tpls c="5">
          <tpl fld="0" item="1"/>
          <tpl hier="10" item="3"/>
          <tpl hier="39" item="1"/>
          <tpl fld="1" item="1"/>
          <tpl fld="4" item="8"/>
        </tpls>
      </n>
      <n v="319.87805130092471" in="0">
        <tpls c="5">
          <tpl fld="0" item="1"/>
          <tpl hier="10" item="3"/>
          <tpl hier="39" item="1"/>
          <tpl fld="1" item="2"/>
          <tpl fld="4" item="8"/>
        </tpls>
      </n>
      <n v="4618.0771136172534" in="0">
        <tpls c="5">
          <tpl fld="0" item="1"/>
          <tpl hier="10" item="3"/>
          <tpl hier="39" item="1"/>
          <tpl fld="1" item="3"/>
          <tpl fld="4" item="8"/>
        </tpls>
      </n>
      <n v="53550">
        <tpls c="5">
          <tpl fld="0" item="0"/>
          <tpl hier="10" item="3"/>
          <tpl hier="39" item="1"/>
          <tpl fld="1" item="0"/>
          <tpl fld="4" item="1"/>
        </tpls>
      </n>
      <n v="107100">
        <tpls c="5">
          <tpl fld="0" item="0"/>
          <tpl hier="10" item="3"/>
          <tpl hier="39" item="1"/>
          <tpl fld="1" item="0"/>
          <tpl fld="4" item="3"/>
        </tpls>
      </n>
      <n v="267750">
        <tpls c="5">
          <tpl fld="0" item="0"/>
          <tpl hier="10" item="3"/>
          <tpl hier="39" item="1"/>
          <tpl fld="1" item="0"/>
          <tpl fld="4" item="0"/>
        </tpls>
      </n>
      <n v="41150.840868441781" in="0">
        <tpls c="5">
          <tpl fld="0" item="1"/>
          <tpl hier="10" item="3"/>
          <tpl hier="39" item="1"/>
          <tpl fld="1" item="1"/>
          <tpl fld="4" item="7"/>
        </tpls>
      </n>
      <n v="278.06983985520003" in="0">
        <tpls c="5">
          <tpl fld="0" item="1"/>
          <tpl hier="10" item="3"/>
          <tpl hier="39" item="1"/>
          <tpl fld="1" item="2"/>
          <tpl fld="4" item="7"/>
        </tpls>
      </n>
      <n v="121577.8246454496" in="0">
        <tpls c="5">
          <tpl fld="0" item="1"/>
          <tpl hier="10" item="3"/>
          <tpl hier="39" item="1"/>
          <tpl fld="1" item="3"/>
          <tpl fld="4" item="7"/>
        </tpls>
      </n>
      <n v="25935.254850462949">
        <tpls c="4">
          <tpl fld="0" item="0"/>
          <tpl hier="10" item="3"/>
          <tpl hier="39" item="1"/>
          <tpl fld="4" item="7"/>
        </tpls>
      </n>
      <n v="163006.73535374657" in="0">
        <tpls c="4">
          <tpl fld="0" item="1"/>
          <tpl hier="10" item="3"/>
          <tpl hier="39" item="1"/>
          <tpl fld="4" item="7"/>
        </tpls>
      </n>
      <m>
        <tpls c="5">
          <tpl fld="0" item="0"/>
          <tpl hier="10" item="3"/>
          <tpl hier="39" item="1"/>
          <tpl fld="1" item="0"/>
          <tpl fld="4" item="7"/>
        </tpls>
      </m>
      <n v="22043.554257">
        <tpls c="5">
          <tpl fld="0" item="0"/>
          <tpl hier="10" item="3"/>
          <tpl hier="39" item="1"/>
          <tpl fld="1" item="1"/>
          <tpl fld="4" item="7"/>
        </tpls>
      </n>
      <n v="140498.25653747708" in="0">
        <tpls c="4">
          <tpl fld="0" item="1"/>
          <tpl hier="10" item="3"/>
          <tpl hier="39" item="1"/>
          <tpl fld="4" item="2"/>
        </tpls>
      </n>
      <n v="31960.244679653828" in="0">
        <tpls c="4">
          <tpl fld="0" item="1"/>
          <tpl hier="10" item="3"/>
          <tpl hier="39" item="1"/>
          <tpl fld="4" item="10"/>
        </tpls>
      </n>
      <n v="52396.206324805928" in="0">
        <tpls c="4">
          <tpl fld="0" item="1"/>
          <tpl hier="10" item="3"/>
          <tpl hier="39" item="1"/>
          <tpl fld="4" item="1"/>
        </tpls>
      </n>
      <n v="142159.8973989051" in="0">
        <tpls c="4">
          <tpl fld="0" item="1"/>
          <tpl hier="10" item="3"/>
          <tpl hier="39" item="1"/>
          <tpl fld="4" item="3"/>
        </tpls>
      </n>
      <m>
        <tpls c="5">
          <tpl fld="0" item="0"/>
          <tpl hier="10" item="3"/>
          <tpl hier="39" item="1"/>
          <tpl fld="1" item="0"/>
          <tpl fld="4" item="6"/>
        </tpls>
      </m>
      <n v="261815.58578200001">
        <tpls c="5">
          <tpl fld="0" item="0"/>
          <tpl hier="10" item="3"/>
          <tpl hier="39" item="1"/>
          <tpl fld="1" item="1"/>
          <tpl fld="4" item="6"/>
        </tpls>
      </n>
      <n v="18946.91584201598">
        <tpls c="5">
          <tpl fld="0" item="0"/>
          <tpl hier="10" item="3"/>
          <tpl hier="39" item="1"/>
          <tpl fld="1" item="2"/>
          <tpl fld="4" item="6"/>
        </tpls>
      </n>
      <n v="9535.7573998076987" in="0">
        <tpls c="5">
          <tpl fld="0" item="1"/>
          <tpl hier="10" item="3"/>
          <tpl hier="39" item="1"/>
          <tpl fld="1" item="2"/>
          <tpl fld="4" item="6"/>
        </tpls>
      </n>
      <n v="284961.22268701601">
        <tpls c="4">
          <tpl fld="0" item="0"/>
          <tpl hier="10" item="3"/>
          <tpl hier="39" item="1"/>
          <tpl fld="4" item="6"/>
        </tpls>
      </n>
      <n v="210139.89594088728" in="0">
        <tpls c="4">
          <tpl fld="0" item="1"/>
          <tpl hier="10" item="3"/>
          <tpl hier="39" item="1"/>
          <tpl fld="4" item="6"/>
        </tpls>
      </n>
      <n v="4198.721063">
        <tpls c="5">
          <tpl fld="0" item="0"/>
          <tpl hier="10" item="3"/>
          <tpl hier="39" item="1"/>
          <tpl fld="1" item="3"/>
          <tpl fld="4" item="6"/>
        </tpls>
      </n>
      <m in="0">
        <tpls c="5">
          <tpl fld="0" item="1"/>
          <tpl hier="10" item="3"/>
          <tpl hier="39" item="1"/>
          <tpl fld="1" item="0"/>
          <tpl fld="4" item="6"/>
        </tpls>
      </m>
      <n v="158966.79475733274" in="0">
        <tpls c="5">
          <tpl fld="0" item="1"/>
          <tpl hier="10" item="3"/>
          <tpl hier="39" item="1"/>
          <tpl fld="1" item="1"/>
          <tpl fld="4" item="6"/>
        </tpls>
      </n>
      <n v="41637.343783746808" in="0">
        <tpls c="5">
          <tpl fld="0" item="1"/>
          <tpl hier="10" item="3"/>
          <tpl hier="39" item="1"/>
          <tpl fld="1" item="3"/>
          <tpl fld="4" item="6"/>
        </tpls>
      </n>
      <n v="259660.03474564571">
        <tpls c="4">
          <tpl fld="0" item="0"/>
          <tpl hier="10" item="3"/>
          <tpl hier="39" item="1"/>
          <tpl fld="4" item="2"/>
        </tpls>
      </n>
      <n v="99069">
        <tpls c="4">
          <tpl fld="0" item="0"/>
          <tpl hier="10" item="3"/>
          <tpl hier="39" item="1"/>
          <tpl fld="4" item="10"/>
        </tpls>
      </n>
      <n v="231883.66386250663">
        <tpls c="4">
          <tpl fld="0" item="0"/>
          <tpl hier="10" item="3"/>
          <tpl hier="39" item="1"/>
          <tpl fld="4" item="1"/>
        </tpls>
      </n>
      <n v="472790.5111531454">
        <tpls c="4">
          <tpl fld="0" item="0"/>
          <tpl hier="10" item="3"/>
          <tpl hier="39" item="1"/>
          <tpl fld="4" item="3"/>
        </tpls>
      </n>
      <n v="17097.594566302352" in="0">
        <tpls c="5">
          <tpl fld="0" item="1"/>
          <tpl hier="10" item="3"/>
          <tpl hier="39" item="1"/>
          <tpl fld="1" item="3"/>
          <tpl fld="4" item="5"/>
        </tpls>
      </n>
      <n v="344065.40622900007">
        <tpls c="4">
          <tpl fld="0" item="0"/>
          <tpl hier="10" item="3"/>
          <tpl hier="39" item="1"/>
          <tpl fld="4" item="5"/>
        </tpls>
      </n>
      <n v="151948.1540602585" in="0">
        <tpls c="4">
          <tpl fld="0" item="1"/>
          <tpl hier="10" item="3"/>
          <tpl hier="39" item="1"/>
          <tpl fld="4" item="5"/>
        </tpls>
      </n>
      <n v="107100">
        <tpls c="5">
          <tpl fld="0" item="0"/>
          <tpl hier="10" item="3"/>
          <tpl hier="39" item="1"/>
          <tpl fld="1" item="0"/>
          <tpl fld="4" item="5"/>
        </tpls>
      </n>
      <n v="188545.536949">
        <tpls c="5">
          <tpl fld="0" item="0"/>
          <tpl hier="10" item="3"/>
          <tpl hier="39" item="1"/>
          <tpl fld="1" item="1"/>
          <tpl fld="4" item="5"/>
        </tpls>
      </n>
      <n v="11389.168043999998">
        <tpls c="5">
          <tpl fld="0" item="0"/>
          <tpl hier="10" item="3"/>
          <tpl hier="39" item="1"/>
          <tpl fld="1" item="3"/>
          <tpl fld="4" item="5"/>
        </tpls>
      </n>
      <m in="0">
        <tpls c="5">
          <tpl fld="0" item="1"/>
          <tpl hier="10" item="3"/>
          <tpl hier="39" item="1"/>
          <tpl fld="1" item="0"/>
          <tpl fld="4" item="5"/>
        </tpls>
      </m>
      <n v="37030.701235999994">
        <tpls c="5">
          <tpl fld="0" item="0"/>
          <tpl hier="10" item="3"/>
          <tpl hier="39" item="1"/>
          <tpl fld="1" item="2"/>
          <tpl fld="4" item="5"/>
        </tpls>
      </n>
      <n v="93933.636160780123" in="0">
        <tpls c="5">
          <tpl fld="0" item="1"/>
          <tpl hier="10" item="3"/>
          <tpl hier="39" item="1"/>
          <tpl fld="1" item="1"/>
          <tpl fld="4" item="5"/>
        </tpls>
      </n>
      <n v="126645.58155999999">
        <tpls c="5">
          <tpl fld="0" item="0"/>
          <tpl hier="10" item="3"/>
          <tpl hier="39" item="1"/>
          <tpl fld="1" item="0"/>
          <tpl fld="4" item="4"/>
        </tpls>
      </n>
      <n v="260623.76474099993">
        <tpls c="5">
          <tpl fld="0" item="0"/>
          <tpl hier="10" item="3"/>
          <tpl hier="39" item="1"/>
          <tpl fld="1" item="1"/>
          <tpl fld="4" item="4"/>
        </tpls>
      </n>
      <n v="20300.233951752482">
        <tpls c="5">
          <tpl fld="0" item="0"/>
          <tpl hier="10" item="3"/>
          <tpl hier="39" item="1"/>
          <tpl fld="1" item="2"/>
          <tpl fld="4" item="4"/>
        </tpls>
      </n>
      <n v="6357.1942070815976">
        <tpls c="5">
          <tpl fld="0" item="0"/>
          <tpl hier="10" item="3"/>
          <tpl hier="39" item="1"/>
          <tpl fld="1" item="3"/>
          <tpl fld="4" item="4"/>
        </tpls>
      </n>
      <n v="10994.92012471889" in="0">
        <tpls c="5">
          <tpl fld="0" item="1"/>
          <tpl hier="10" item="3"/>
          <tpl hier="39" item="1"/>
          <tpl fld="1" item="0"/>
          <tpl fld="4" item="4"/>
        </tpls>
      </n>
      <n v="132397.77597374984" in="0">
        <tpls c="5">
          <tpl fld="0" item="1"/>
          <tpl hier="10" item="3"/>
          <tpl hier="39" item="1"/>
          <tpl fld="1" item="1"/>
          <tpl fld="4" item="4"/>
        </tpls>
      </n>
      <n v="14934.603659059647" in="0">
        <tpls c="5">
          <tpl fld="0" item="1"/>
          <tpl hier="10" item="3"/>
          <tpl hier="39" item="1"/>
          <tpl fld="1" item="2"/>
          <tpl fld="4" item="4"/>
        </tpls>
      </n>
      <n v="6459.3615599783479" in="0">
        <tpls c="5">
          <tpl fld="0" item="1"/>
          <tpl hier="10" item="3"/>
          <tpl hier="39" item="1"/>
          <tpl fld="1" item="3"/>
          <tpl fld="4" item="4"/>
        </tpls>
      </n>
      <n v="413926.77445983409">
        <tpls c="4">
          <tpl fld="0" item="0"/>
          <tpl hier="10" item="3"/>
          <tpl hier="39" item="1"/>
          <tpl fld="4" item="4"/>
        </tpls>
      </n>
      <n v="164786.66131750672" in="0">
        <tpls c="4">
          <tpl fld="0" item="1"/>
          <tpl hier="10" item="3"/>
          <tpl hier="39" item="1"/>
          <tpl fld="4" item="4"/>
        </tpls>
      </n>
      <n v="733545.58156000008">
        <tpls c="5">
          <tpl fld="0" item="0"/>
          <tpl hier="10" item="3"/>
          <tpl hier="39" item="1"/>
          <tpl fld="1" item="0"/>
          <tpl hier="77" item="0"/>
        </tpls>
      </n>
      <n v="2522925.6572799995">
        <tpls c="5">
          <tpl fld="0" item="0"/>
          <tpl hier="10" item="3"/>
          <tpl hier="39" item="1"/>
          <tpl fld="1" item="1"/>
          <tpl hier="77" item="0"/>
        </tpls>
      </n>
      <n v="268688.87978305877">
        <tpls c="5">
          <tpl fld="0" item="0"/>
          <tpl hier="10" item="3"/>
          <tpl hier="39" item="1"/>
          <tpl fld="1" item="2"/>
          <tpl hier="77" item="0"/>
        </tpls>
      </n>
      <n v="184460.71257235415">
        <tpls c="5">
          <tpl fld="0" item="0"/>
          <tpl hier="10" item="3"/>
          <tpl hier="39" item="1"/>
          <tpl fld="1" item="3"/>
          <tpl hier="77" item="0"/>
        </tpls>
      </n>
      <n v="10994.92012471889" in="0">
        <tpls c="5">
          <tpl fld="0" item="1"/>
          <tpl hier="10" item="3"/>
          <tpl hier="39" item="1"/>
          <tpl fld="1" item="0"/>
          <tpl hier="77" item="0"/>
        </tpls>
      </n>
      <n v="1233221.3753211584" in="0">
        <tpls c="5">
          <tpl fld="0" item="1"/>
          <tpl hier="10" item="3"/>
          <tpl hier="39" item="1"/>
          <tpl fld="1" item="1"/>
          <tpl hier="77" item="0"/>
        </tpls>
      </n>
      <n v="155787.55870859826" in="0">
        <tpls c="5">
          <tpl fld="0" item="1"/>
          <tpl hier="10" item="3"/>
          <tpl hier="39" item="1"/>
          <tpl fld="1" item="2"/>
          <tpl hier="77" item="0"/>
        </tpls>
      </n>
      <n v="285916.21526947862" in="0">
        <tpls c="5">
          <tpl fld="0" item="1"/>
          <tpl hier="10" item="3"/>
          <tpl hier="39" item="1"/>
          <tpl fld="1" item="3"/>
          <tpl hier="77" item="0"/>
        </tpls>
      </n>
      <n v="3709620.8311954062">
        <tpls c="4">
          <tpl fld="0" item="0"/>
          <tpl hier="10" item="3"/>
          <tpl hier="39" item="1"/>
          <tpl hier="77" item="0"/>
        </tpls>
      </n>
      <n v="1685920.069423954" in="0">
        <tpls c="4">
          <tpl fld="0" item="1"/>
          <tpl hier="10" item="3"/>
          <tpl hier="39" item="1"/>
          <tpl hier="77" item="0"/>
        </tpls>
      </n>
      <n v="6.118184481844037" in="0">
        <tpls c="5">
          <tpl fld="0" item="1"/>
          <tpl hier="10" item="2"/>
          <tpl hier="39" item="4"/>
          <tpl fld="1" item="3"/>
          <tpl fld="4" item="0"/>
        </tpls>
      </n>
      <n v="0.62813958492550459" in="0">
        <tpls c="5">
          <tpl fld="0" item="1"/>
          <tpl hier="10" item="2"/>
          <tpl hier="39" item="4"/>
          <tpl fld="1" item="3"/>
          <tpl fld="4" item="1"/>
        </tpls>
      </n>
      <n v="0.18502876685028502" in="0">
        <tpls c="5">
          <tpl fld="0" item="1"/>
          <tpl hier="10" item="2"/>
          <tpl hier="39" item="4"/>
          <tpl fld="1" item="2"/>
          <tpl fld="4" item="1"/>
        </tpls>
      </n>
      <m in="0">
        <tpls c="5">
          <tpl fld="0" item="1"/>
          <tpl hier="10" item="2"/>
          <tpl hier="39" item="4"/>
          <tpl fld="1" item="0"/>
          <tpl fld="4" item="3"/>
        </tpls>
      </m>
      <n v="6.9963653137074111" in="0">
        <tpls c="5">
          <tpl fld="0" item="1"/>
          <tpl hier="10" item="2"/>
          <tpl hier="39" item="4"/>
          <tpl fld="1" item="2"/>
          <tpl fld="4" item="0"/>
        </tpls>
      </n>
      <n v="0.84955969315168778" in="0">
        <tpls c="5">
          <tpl fld="0" item="1"/>
          <tpl hier="10" item="2"/>
          <tpl hier="39" item="4"/>
          <tpl fld="1" item="3"/>
          <tpl fld="4" item="3"/>
        </tpls>
      </n>
      <n v="30.929713688447936" in="0">
        <tpls c="5">
          <tpl fld="0" item="1"/>
          <tpl hier="10" item="2"/>
          <tpl hier="39" item="4"/>
          <tpl fld="1" item="1"/>
          <tpl fld="4" item="0"/>
        </tpls>
      </n>
      <n v="1.3666506420145803" in="0">
        <tpls c="5">
          <tpl fld="0" item="1"/>
          <tpl hier="10" item="2"/>
          <tpl hier="39" item="4"/>
          <tpl fld="1" item="2"/>
          <tpl fld="4" item="3"/>
        </tpls>
      </n>
      <m in="0">
        <tpls c="5">
          <tpl fld="0" item="1"/>
          <tpl hier="10" item="2"/>
          <tpl hier="39" item="4"/>
          <tpl fld="1" item="0"/>
          <tpl fld="4" item="0"/>
        </tpls>
      </m>
      <n v="13.524983869824846" in="0">
        <tpls c="5">
          <tpl fld="0" item="1"/>
          <tpl hier="10" item="2"/>
          <tpl hier="39" item="4"/>
          <tpl fld="1" item="1"/>
          <tpl fld="4" item="3"/>
        </tpls>
      </n>
      <m in="0">
        <tpls c="5">
          <tpl fld="0" item="1"/>
          <tpl hier="10" item="2"/>
          <tpl hier="39" item="4"/>
          <tpl fld="1" item="0"/>
          <tpl fld="4" item="1"/>
        </tpls>
      </m>
      <n v="5.1566163273151009" in="0">
        <tpls c="5">
          <tpl fld="0" item="1"/>
          <tpl hier="10" item="2"/>
          <tpl hier="39" item="4"/>
          <tpl fld="1" item="1"/>
          <tpl fld="4" item="1"/>
        </tpls>
      </n>
      <m in="0">
        <tpls c="5">
          <tpl fld="0" item="1"/>
          <tpl hier="10" item="2"/>
          <tpl hier="39" item="4"/>
          <tpl fld="1" item="3"/>
          <tpl fld="4" item="10"/>
        </tpls>
      </m>
      <n v="1.249533909085315" in="0">
        <tpls c="5">
          <tpl fld="0" item="1"/>
          <tpl hier="10" item="2"/>
          <tpl hier="39" item="4"/>
          <tpl fld="1" item="3"/>
          <tpl fld="4" item="2"/>
        </tpls>
      </n>
      <m in="0">
        <tpls c="5">
          <tpl fld="0" item="1"/>
          <tpl hier="10" item="2"/>
          <tpl hier="39" item="4"/>
          <tpl fld="1" item="2"/>
          <tpl fld="4" item="10"/>
        </tpls>
      </m>
      <m in="0">
        <tpls c="5">
          <tpl fld="0" item="1"/>
          <tpl hier="10" item="2"/>
          <tpl hier="39" item="4"/>
          <tpl fld="1" item="0"/>
          <tpl fld="4" item="7"/>
        </tpls>
      </m>
      <n v="0.23079908737706376" in="0">
        <tpls c="5">
          <tpl fld="0" item="1"/>
          <tpl hier="10" item="2"/>
          <tpl hier="39" item="4"/>
          <tpl fld="1" item="2"/>
          <tpl fld="4" item="2"/>
        </tpls>
      </n>
      <n v="3.4832474261718307" in="0">
        <tpls c="5">
          <tpl fld="0" item="1"/>
          <tpl hier="10" item="2"/>
          <tpl hier="39" item="4"/>
          <tpl fld="1" item="1"/>
          <tpl fld="4" item="10"/>
        </tpls>
      </n>
      <n v="18.706510618717335" in="0">
        <tpls c="4">
          <tpl fld="0" item="1"/>
          <tpl hier="10" item="2"/>
          <tpl hier="39" item="4"/>
          <tpl fld="4" item="8"/>
        </tpls>
      </n>
      <n v="15.234261039080669" in="0">
        <tpls c="5">
          <tpl fld="0" item="1"/>
          <tpl hier="10" item="2"/>
          <tpl hier="39" item="4"/>
          <tpl fld="1" item="1"/>
          <tpl fld="4" item="2"/>
        </tpls>
      </n>
      <n v="44.044263483999394" in="0">
        <tpls c="4">
          <tpl fld="0" item="1"/>
          <tpl hier="10" item="2"/>
          <tpl hier="39" item="4"/>
          <tpl fld="4" item="0"/>
        </tpls>
      </n>
      <m in="0">
        <tpls c="5">
          <tpl fld="0" item="1"/>
          <tpl hier="10" item="2"/>
          <tpl hier="39" item="4"/>
          <tpl fld="1" item="0"/>
          <tpl fld="4" item="10"/>
        </tpls>
      </m>
      <n v="34.211706557099994">
        <tpls c="4">
          <tpl fld="0" item="0"/>
          <tpl hier="10" item="2"/>
          <tpl hier="39" item="4"/>
          <tpl fld="4" item="8"/>
        </tpls>
      </n>
      <n v="4.1270706140653601" in="0">
        <tpls c="5">
          <tpl fld="0" item="1"/>
          <tpl hier="10" item="2"/>
          <tpl hier="39" item="4"/>
          <tpl fld="1" item="2"/>
          <tpl fld="4" item="5"/>
        </tpls>
      </n>
      <m in="0">
        <tpls c="5">
          <tpl fld="0" item="1"/>
          <tpl hier="10" item="2"/>
          <tpl hier="39" item="4"/>
          <tpl fld="1" item="0"/>
          <tpl fld="4" item="2"/>
        </tpls>
      </m>
      <n v="110.97106266938026">
        <tpls c="4">
          <tpl fld="0" item="0"/>
          <tpl hier="10" item="2"/>
          <tpl hier="39" item="4"/>
          <tpl fld="4" item="0"/>
        </tpls>
      </n>
      <m in="0">
        <tpls c="5">
          <tpl fld="0" item="1"/>
          <tpl hier="10" item="2"/>
          <tpl hier="39" item="4"/>
          <tpl fld="1" item="0"/>
          <tpl fld="4" item="9"/>
        </tpls>
      </m>
      <n v="6.4871528707247368" in="0">
        <tpls c="5">
          <tpl fld="0" item="1"/>
          <tpl hier="10" item="2"/>
          <tpl hier="39" item="4"/>
          <tpl fld="1" item="1"/>
          <tpl fld="4" item="9"/>
        </tpls>
      </n>
      <n v="12.550127094300001">
        <tpls c="4">
          <tpl fld="0" item="0"/>
          <tpl hier="10" item="2"/>
          <tpl hier="39" item="4"/>
          <tpl fld="4" item="9"/>
        </tpls>
      </n>
      <n v="0.2871533342570316" in="0">
        <tpls c="5">
          <tpl fld="0" item="1"/>
          <tpl hier="10" item="2"/>
          <tpl hier="39" item="4"/>
          <tpl fld="1" item="2"/>
          <tpl fld="4" item="9"/>
        </tpls>
      </n>
      <n v="0.37638196444106725" in="0">
        <tpls c="5">
          <tpl fld="0" item="1"/>
          <tpl hier="10" item="2"/>
          <tpl hier="39" item="4"/>
          <tpl fld="1" item="3"/>
          <tpl fld="4" item="9"/>
        </tpls>
      </n>
      <n v="7.1506881694228355" in="0">
        <tpls c="4">
          <tpl fld="0" item="1"/>
          <tpl hier="10" item="2"/>
          <tpl hier="39" item="4"/>
          <tpl fld="4" item="9"/>
        </tpls>
      </n>
      <m in="0">
        <tpls c="5">
          <tpl fld="0" item="1"/>
          <tpl hier="10" item="2"/>
          <tpl hier="39" item="4"/>
          <tpl fld="1" item="0"/>
          <tpl fld="4" item="8"/>
        </tpls>
      </m>
      <n v="18.212560970645001" in="0">
        <tpls c="5">
          <tpl fld="0" item="1"/>
          <tpl hier="10" item="2"/>
          <tpl hier="39" item="4"/>
          <tpl fld="1" item="1"/>
          <tpl fld="4" item="8"/>
        </tpls>
      </n>
      <n v="3.1987805130092473E-2" in="0">
        <tpls c="5">
          <tpl fld="0" item="1"/>
          <tpl hier="10" item="2"/>
          <tpl hier="39" item="4"/>
          <tpl fld="1" item="2"/>
          <tpl fld="4" item="8"/>
        </tpls>
      </n>
      <n v="0.46196184294223974" in="0">
        <tpls c="5">
          <tpl fld="0" item="1"/>
          <tpl hier="10" item="2"/>
          <tpl hier="39" item="4"/>
          <tpl fld="1" item="3"/>
          <tpl fld="4" item="8"/>
        </tpls>
      </n>
      <n v="4.5277727178784204" in="0">
        <tpls c="5">
          <tpl fld="0" item="1"/>
          <tpl hier="10" item="2"/>
          <tpl hier="39" item="4"/>
          <tpl fld="1" item="1"/>
          <tpl fld="4" item="7"/>
        </tpls>
      </n>
      <n v="2.7806983985520006E-2" in="0">
        <tpls c="5">
          <tpl fld="0" item="1"/>
          <tpl hier="10" item="2"/>
          <tpl hier="39" item="4"/>
          <tpl fld="1" item="2"/>
          <tpl fld="4" item="7"/>
        </tpls>
      </n>
      <n v="12.240486521376653" in="0">
        <tpls c="5">
          <tpl fld="0" item="1"/>
          <tpl hier="10" item="2"/>
          <tpl hier="39" item="4"/>
          <tpl fld="1" item="3"/>
          <tpl fld="4" item="7"/>
        </tpls>
      </n>
      <n v="2.5935254850462948">
        <tpls c="4">
          <tpl fld="0" item="0"/>
          <tpl hier="10" item="2"/>
          <tpl hier="39" item="4"/>
          <tpl fld="4" item="7"/>
        </tpls>
      </n>
      <n v="16.796066223240594" in="0">
        <tpls c="4">
          <tpl fld="0" item="1"/>
          <tpl hier="10" item="2"/>
          <tpl hier="39" item="4"/>
          <tpl fld="4" item="7"/>
        </tpls>
      </n>
      <n v="16.714594035543048" in="0">
        <tpls c="4">
          <tpl fld="0" item="1"/>
          <tpl hier="10" item="2"/>
          <tpl hier="39" item="4"/>
          <tpl fld="4" item="2"/>
        </tpls>
      </n>
      <n v="3.4832474261718307" in="0">
        <tpls c="4">
          <tpl fld="0" item="1"/>
          <tpl hier="10" item="2"/>
          <tpl hier="39" item="4"/>
          <tpl fld="4" item="10"/>
        </tpls>
      </n>
      <n v="5.9697846790908908" in="0">
        <tpls c="4">
          <tpl fld="0" item="1"/>
          <tpl hier="10" item="2"/>
          <tpl hier="39" item="4"/>
          <tpl fld="4" item="1"/>
        </tpls>
      </n>
      <n v="15.741194204991116" in="0">
        <tpls c="4">
          <tpl fld="0" item="1"/>
          <tpl hier="10" item="2"/>
          <tpl hier="39" item="4"/>
          <tpl fld="4" item="3"/>
        </tpls>
      </n>
      <n v="0.96502466203981863" in="0">
        <tpls c="5">
          <tpl fld="0" item="1"/>
          <tpl hier="10" item="2"/>
          <tpl hier="39" item="4"/>
          <tpl fld="1" item="2"/>
          <tpl fld="4" item="6"/>
        </tpls>
      </n>
      <n v="28.496122268701601">
        <tpls c="4">
          <tpl fld="0" item="0"/>
          <tpl hier="10" item="2"/>
          <tpl hier="39" item="4"/>
          <tpl fld="4" item="6"/>
        </tpls>
      </n>
      <n v="23.920654198157692" in="0">
        <tpls c="4">
          <tpl fld="0" item="1"/>
          <tpl hier="10" item="2"/>
          <tpl hier="39" item="4"/>
          <tpl fld="4" item="6"/>
        </tpls>
      </n>
      <m in="0">
        <tpls c="5">
          <tpl fld="0" item="1"/>
          <tpl hier="10" item="2"/>
          <tpl hier="39" item="4"/>
          <tpl fld="1" item="0"/>
          <tpl fld="4" item="6"/>
        </tpls>
      </m>
      <n v="18.759637006294433" in="0">
        <tpls c="5">
          <tpl fld="0" item="1"/>
          <tpl hier="10" item="2"/>
          <tpl hier="39" item="4"/>
          <tpl fld="1" item="1"/>
          <tpl fld="4" item="6"/>
        </tpls>
      </n>
      <n v="4.1959925298234495" in="0">
        <tpls c="5">
          <tpl fld="0" item="1"/>
          <tpl hier="10" item="2"/>
          <tpl hier="39" item="4"/>
          <tpl fld="1" item="3"/>
          <tpl fld="4" item="6"/>
        </tpls>
      </n>
      <n v="25.966003474564573">
        <tpls c="4">
          <tpl fld="0" item="0"/>
          <tpl hier="10" item="2"/>
          <tpl hier="39" item="4"/>
          <tpl fld="4" item="2"/>
        </tpls>
      </n>
      <n v="9.9069000000000003">
        <tpls c="4">
          <tpl fld="0" item="0"/>
          <tpl hier="10" item="2"/>
          <tpl hier="39" item="4"/>
          <tpl fld="4" item="10"/>
        </tpls>
      </n>
      <n v="23.188366386250664">
        <tpls c="4">
          <tpl fld="0" item="0"/>
          <tpl hier="10" item="2"/>
          <tpl hier="39" item="4"/>
          <tpl fld="4" item="1"/>
        </tpls>
      </n>
      <n v="47.279051115314537">
        <tpls c="4">
          <tpl fld="0" item="0"/>
          <tpl hier="10" item="2"/>
          <tpl hier="39" item="4"/>
          <tpl fld="4" item="3"/>
        </tpls>
      </n>
      <n v="1.7103826157508992" in="0">
        <tpls c="5">
          <tpl fld="0" item="1"/>
          <tpl hier="10" item="2"/>
          <tpl hier="39" item="4"/>
          <tpl fld="1" item="3"/>
          <tpl fld="4" item="5"/>
        </tpls>
      </n>
      <n v="34.40654062290001">
        <tpls c="4">
          <tpl fld="0" item="0"/>
          <tpl hier="10" item="2"/>
          <tpl hier="39" item="4"/>
          <tpl fld="4" item="5"/>
        </tpls>
      </n>
      <n v="16.276280948678895" in="0">
        <tpls c="4">
          <tpl fld="0" item="1"/>
          <tpl hier="10" item="2"/>
          <tpl hier="39" item="4"/>
          <tpl fld="4" item="5"/>
        </tpls>
      </n>
      <m in="0">
        <tpls c="5">
          <tpl fld="0" item="1"/>
          <tpl hier="10" item="2"/>
          <tpl hier="39" item="4"/>
          <tpl fld="1" item="0"/>
          <tpl fld="4" item="5"/>
        </tpls>
      </m>
      <n v="10.438827718862635" in="0">
        <tpls c="5">
          <tpl fld="0" item="1"/>
          <tpl hier="10" item="2"/>
          <tpl hier="39" item="4"/>
          <tpl fld="1" item="1"/>
          <tpl fld="4" item="5"/>
        </tpls>
      </n>
      <n v="1.1032982923355352" in="0">
        <tpls c="5">
          <tpl fld="0" item="1"/>
          <tpl hier="10" item="2"/>
          <tpl hier="39" item="4"/>
          <tpl fld="1" item="0"/>
          <tpl fld="4" item="4"/>
        </tpls>
      </n>
      <n v="14.472541756713866" in="0">
        <tpls c="5">
          <tpl fld="0" item="1"/>
          <tpl hier="10" item="2"/>
          <tpl hier="39" item="4"/>
          <tpl fld="1" item="1"/>
          <tpl fld="4" item="4"/>
        </tpls>
      </n>
      <n v="1.5067680932815757" in="0">
        <tpls c="5">
          <tpl fld="0" item="1"/>
          <tpl hier="10" item="2"/>
          <tpl hier="39" item="4"/>
          <tpl fld="1" item="2"/>
          <tpl fld="4" item="4"/>
        </tpls>
      </n>
      <n v="0.67278237858037382" in="0">
        <tpls c="5">
          <tpl fld="0" item="1"/>
          <tpl hier="10" item="2"/>
          <tpl hier="39" item="4"/>
          <tpl fld="1" item="3"/>
          <tpl fld="4" item="4"/>
        </tpls>
      </n>
      <n v="41.392677445983409">
        <tpls c="4">
          <tpl fld="0" item="0"/>
          <tpl hier="10" item="2"/>
          <tpl hier="39" item="4"/>
          <tpl fld="4" item="4"/>
        </tpls>
      </n>
      <n v="17.755390520911355" in="0">
        <tpls c="4">
          <tpl fld="0" item="1"/>
          <tpl hier="10" item="2"/>
          <tpl hier="39" item="4"/>
          <tpl fld="4" item="4"/>
        </tpls>
      </n>
      <n v="1.1032982923355352" in="0">
        <tpls c="5">
          <tpl fld="0" item="1"/>
          <tpl hier="10" item="2"/>
          <tpl hier="39" item="4"/>
          <tpl fld="1" item="0"/>
          <tpl hier="77" item="0"/>
        </tpls>
      </n>
      <n v="141.22731539195956" in="0">
        <tpls c="5">
          <tpl fld="0" item="1"/>
          <tpl hier="10" item="2"/>
          <tpl hier="39" item="4"/>
          <tpl fld="1" item="1"/>
          <tpl hier="77" item="0"/>
        </tpls>
      </n>
      <n v="15.724655302708745" in="0">
        <tpls c="5">
          <tpl fld="0" item="1"/>
          <tpl hier="10" item="2"/>
          <tpl hier="39" item="4"/>
          <tpl fld="1" item="2"/>
          <tpl hier="77" item="0"/>
        </tpls>
      </n>
      <n v="28.503405521921223" in="0">
        <tpls c="5">
          <tpl fld="0" item="1"/>
          <tpl hier="10" item="2"/>
          <tpl hier="39" item="4"/>
          <tpl fld="1" item="3"/>
          <tpl hier="77" item="0"/>
        </tpls>
      </n>
      <n v="370.96208311954064">
        <tpls c="4">
          <tpl fld="0" item="0"/>
          <tpl hier="10" item="2"/>
          <tpl hier="39" item="4"/>
          <tpl hier="77" item="0"/>
        </tpls>
      </n>
      <n v="186.55867450892495" in="0">
        <tpls c="4">
          <tpl fld="0" item="1"/>
          <tpl hier="10" item="2"/>
          <tpl hier="39" item="4"/>
          <tpl hier="77" item="0"/>
        </tpls>
      </n>
      <n v="-2.8051234977894879" in="0">
        <tpls c="5">
          <tpl fld="0" item="1"/>
          <tpl hier="10" item="2"/>
          <tpl hier="39" item="5"/>
          <tpl fld="1" item="3"/>
          <tpl fld="4" item="0"/>
        </tpls>
      </n>
      <n v="0.45473446201987161" in="0">
        <tpls c="5">
          <tpl fld="0" item="1"/>
          <tpl hier="10" item="2"/>
          <tpl hier="39" item="5"/>
          <tpl fld="1" item="3"/>
          <tpl fld="4" item="1"/>
        </tpls>
      </n>
      <n v="4.4495732817281981E-2" in="0">
        <tpls c="5">
          <tpl fld="0" item="1"/>
          <tpl hier="10" item="2"/>
          <tpl hier="39" item="5"/>
          <tpl fld="1" item="2"/>
          <tpl fld="4" item="1"/>
        </tpls>
      </n>
      <m in="0">
        <tpls c="5">
          <tpl fld="0" item="1"/>
          <tpl hier="10" item="2"/>
          <tpl hier="39" item="5"/>
          <tpl fld="1" item="0"/>
          <tpl fld="4" item="3"/>
        </tpls>
      </m>
      <n v="6.0674740065527484" in="0">
        <tpls c="5">
          <tpl fld="0" item="1"/>
          <tpl hier="10" item="2"/>
          <tpl hier="39" item="5"/>
          <tpl fld="1" item="2"/>
          <tpl fld="4" item="0"/>
        </tpls>
      </n>
      <n v="0.18230275007602065" in="0">
        <tpls c="5">
          <tpl fld="0" item="1"/>
          <tpl hier="10" item="2"/>
          <tpl hier="39" item="5"/>
          <tpl fld="1" item="3"/>
          <tpl fld="4" item="3"/>
        </tpls>
      </n>
      <n v="23.146891911106277" in="0">
        <tpls c="5">
          <tpl fld="0" item="1"/>
          <tpl hier="10" item="2"/>
          <tpl hier="39" item="5"/>
          <tpl fld="1" item="1"/>
          <tpl fld="4" item="0"/>
        </tpls>
      </n>
      <n v="1.2991177769008102" in="0">
        <tpls c="5">
          <tpl fld="0" item="1"/>
          <tpl hier="10" item="2"/>
          <tpl hier="39" item="5"/>
          <tpl fld="1" item="2"/>
          <tpl fld="4" item="3"/>
        </tpls>
      </n>
      <m in="0">
        <tpls c="5">
          <tpl fld="0" item="1"/>
          <tpl hier="10" item="2"/>
          <tpl hier="39" item="5"/>
          <tpl fld="1" item="0"/>
          <tpl fld="4" item="0"/>
        </tpls>
      </m>
      <n v="10.030816418545886" in="0">
        <tpls c="5">
          <tpl fld="0" item="1"/>
          <tpl hier="10" item="2"/>
          <tpl hier="39" item="5"/>
          <tpl fld="1" item="1"/>
          <tpl fld="4" item="3"/>
        </tpls>
      </n>
      <m in="0">
        <tpls c="5">
          <tpl fld="0" item="1"/>
          <tpl hier="10" item="2"/>
          <tpl hier="39" item="5"/>
          <tpl fld="1" item="0"/>
          <tpl fld="4" item="1"/>
        </tpls>
      </m>
      <n v="3.6812871670494216" in="0">
        <tpls c="5">
          <tpl fld="0" item="1"/>
          <tpl hier="10" item="2"/>
          <tpl hier="39" item="5"/>
          <tpl fld="1" item="1"/>
          <tpl fld="4" item="1"/>
        </tpls>
      </n>
      <m in="0">
        <tpls c="5">
          <tpl fld="0" item="1"/>
          <tpl hier="10" item="2"/>
          <tpl hier="39" item="5"/>
          <tpl fld="1" item="3"/>
          <tpl fld="4" item="10"/>
        </tpls>
      </m>
      <n v="0.73866297899233591" in="0">
        <tpls c="5">
          <tpl fld="0" item="1"/>
          <tpl hier="10" item="2"/>
          <tpl hier="39" item="5"/>
          <tpl fld="1" item="3"/>
          <tpl fld="4" item="2"/>
        </tpls>
      </n>
      <m in="0">
        <tpls c="5">
          <tpl fld="0" item="1"/>
          <tpl hier="10" item="2"/>
          <tpl hier="39" item="5"/>
          <tpl fld="1" item="2"/>
          <tpl fld="4" item="10"/>
        </tpls>
      </m>
      <m in="0">
        <tpls c="5">
          <tpl fld="0" item="1"/>
          <tpl hier="10" item="2"/>
          <tpl hier="39" item="5"/>
          <tpl fld="1" item="0"/>
          <tpl fld="4" item="7"/>
        </tpls>
      </m>
      <n v="0.18972622182691487" in="0">
        <tpls c="5">
          <tpl fld="0" item="1"/>
          <tpl hier="10" item="2"/>
          <tpl hier="39" item="5"/>
          <tpl fld="1" item="2"/>
          <tpl fld="4" item="2"/>
        </tpls>
      </n>
      <n v="2.0571891726942919" in="0">
        <tpls c="5">
          <tpl fld="0" item="1"/>
          <tpl hier="10" item="2"/>
          <tpl hier="39" item="5"/>
          <tpl fld="1" item="1"/>
          <tpl fld="4" item="10"/>
        </tpls>
      </n>
      <n v="11.697717448777473" in="0">
        <tpls c="4">
          <tpl fld="0" item="1"/>
          <tpl hier="10" item="2"/>
          <tpl hier="39" item="5"/>
          <tpl fld="4" item="8"/>
        </tpls>
      </n>
      <n v="11.291079291788078" in="0">
        <tpls c="5">
          <tpl fld="0" item="1"/>
          <tpl hier="10" item="2"/>
          <tpl hier="39" item="5"/>
          <tpl fld="1" item="1"/>
          <tpl fld="4" item="2"/>
        </tpls>
      </n>
      <n v="26.409242419869539" in="0">
        <tpls c="4">
          <tpl fld="0" item="1"/>
          <tpl hier="10" item="2"/>
          <tpl hier="39" item="5"/>
          <tpl fld="4" item="0"/>
        </tpls>
      </n>
      <m in="0">
        <tpls c="5">
          <tpl fld="0" item="1"/>
          <tpl hier="10" item="2"/>
          <tpl hier="39" item="5"/>
          <tpl fld="1" item="0"/>
          <tpl fld="4" item="10"/>
        </tpls>
      </m>
      <n v="34.211706557099994">
        <tpls c="4">
          <tpl fld="0" item="0"/>
          <tpl hier="10" item="2"/>
          <tpl hier="39" item="5"/>
          <tpl fld="4" item="8"/>
        </tpls>
      </n>
      <n v="3.9242727260335379" in="0">
        <tpls c="5">
          <tpl fld="0" item="1"/>
          <tpl hier="10" item="2"/>
          <tpl hier="39" item="5"/>
          <tpl fld="1" item="2"/>
          <tpl fld="4" item="5"/>
        </tpls>
      </n>
      <m in="0">
        <tpls c="5">
          <tpl fld="0" item="1"/>
          <tpl hier="10" item="2"/>
          <tpl hier="39" item="5"/>
          <tpl fld="1" item="0"/>
          <tpl fld="4" item="2"/>
        </tpls>
      </m>
      <n v="110.97106266938026">
        <tpls c="4">
          <tpl fld="0" item="0"/>
          <tpl hier="10" item="2"/>
          <tpl hier="39" item="5"/>
          <tpl fld="4" item="0"/>
        </tpls>
      </n>
      <m in="0">
        <tpls c="5">
          <tpl fld="0" item="1"/>
          <tpl hier="10" item="2"/>
          <tpl hier="39" item="5"/>
          <tpl fld="1" item="0"/>
          <tpl fld="4" item="9"/>
        </tpls>
      </m>
      <n v="4.8610679586789143" in="0">
        <tpls c="5">
          <tpl fld="0" item="1"/>
          <tpl hier="10" item="2"/>
          <tpl hier="39" item="5"/>
          <tpl fld="1" item="1"/>
          <tpl fld="4" item="9"/>
        </tpls>
      </n>
      <n v="12.550127094300001">
        <tpls c="4">
          <tpl fld="0" item="0"/>
          <tpl hier="10" item="2"/>
          <tpl hier="39" item="5"/>
          <tpl fld="4" item="9"/>
        </tpls>
      </n>
      <n v="0.28251482666941108" in="0">
        <tpls c="5">
          <tpl fld="0" item="1"/>
          <tpl hier="10" item="2"/>
          <tpl hier="39" item="5"/>
          <tpl fld="1" item="2"/>
          <tpl fld="4" item="9"/>
        </tpls>
      </n>
      <n v="0.47932762500853904" in="0">
        <tpls c="5">
          <tpl fld="0" item="1"/>
          <tpl hier="10" item="2"/>
          <tpl hier="39" item="5"/>
          <tpl fld="1" item="3"/>
          <tpl fld="4" item="9"/>
        </tpls>
      </n>
      <n v="5.622910410356865" in="0">
        <tpls c="4">
          <tpl fld="0" item="1"/>
          <tpl hier="10" item="2"/>
          <tpl hier="39" item="5"/>
          <tpl fld="4" item="9"/>
        </tpls>
      </n>
      <m in="0">
        <tpls c="5">
          <tpl fld="0" item="1"/>
          <tpl hier="10" item="2"/>
          <tpl hier="39" item="5"/>
          <tpl fld="1" item="0"/>
          <tpl fld="4" item="8"/>
        </tpls>
      </m>
      <n v="11.200998030266659" in="0">
        <tpls c="5">
          <tpl fld="0" item="1"/>
          <tpl hier="10" item="2"/>
          <tpl hier="39" item="5"/>
          <tpl fld="1" item="1"/>
          <tpl fld="4" item="8"/>
        </tpls>
      </n>
      <n v="2.9311362737137782E-2" in="0">
        <tpls c="5">
          <tpl fld="0" item="1"/>
          <tpl hier="10" item="2"/>
          <tpl hier="39" item="5"/>
          <tpl fld="1" item="2"/>
          <tpl fld="4" item="8"/>
        </tpls>
      </n>
      <n v="0.46740805577367461" in="0">
        <tpls c="5">
          <tpl fld="0" item="1"/>
          <tpl hier="10" item="2"/>
          <tpl hier="39" item="5"/>
          <tpl fld="1" item="3"/>
          <tpl fld="4" item="8"/>
        </tpls>
      </n>
      <n v="3.0784663052598051" in="0">
        <tpls c="5">
          <tpl fld="0" item="1"/>
          <tpl hier="10" item="2"/>
          <tpl hier="39" item="5"/>
          <tpl fld="1" item="1"/>
          <tpl fld="4" item="7"/>
        </tpls>
      </n>
      <n v="2.8239801922142718E-2" in="0">
        <tpls c="5">
          <tpl fld="0" item="1"/>
          <tpl hier="10" item="2"/>
          <tpl hier="39" item="5"/>
          <tpl fld="1" item="2"/>
          <tpl fld="4" item="7"/>
        </tpls>
      </n>
      <n v="10.911266978048635" in="0">
        <tpls c="5">
          <tpl fld="0" item="1"/>
          <tpl hier="10" item="2"/>
          <tpl hier="39" item="5"/>
          <tpl fld="1" item="3"/>
          <tpl fld="4" item="7"/>
        </tpls>
      </n>
      <n v="2.5935254850462948">
        <tpls c="4">
          <tpl fld="0" item="0"/>
          <tpl hier="10" item="2"/>
          <tpl hier="39" item="5"/>
          <tpl fld="4" item="7"/>
        </tpls>
      </n>
      <n v="14.017973085230579" in="0">
        <tpls c="4">
          <tpl fld="0" item="1"/>
          <tpl hier="10" item="2"/>
          <tpl hier="39" item="5"/>
          <tpl fld="4" item="7"/>
        </tpls>
      </n>
      <n v="12.219468492607328" in="0">
        <tpls c="4">
          <tpl fld="0" item="1"/>
          <tpl hier="10" item="2"/>
          <tpl hier="39" item="5"/>
          <tpl fld="4" item="2"/>
        </tpls>
      </n>
      <n v="2.0571891726942919" in="0">
        <tpls c="4">
          <tpl fld="0" item="1"/>
          <tpl hier="10" item="2"/>
          <tpl hier="39" item="5"/>
          <tpl fld="4" item="10"/>
        </tpls>
      </n>
      <n v="4.180517361886575" in="0">
        <tpls c="4">
          <tpl fld="0" item="1"/>
          <tpl hier="10" item="2"/>
          <tpl hier="39" item="5"/>
          <tpl fld="4" item="1"/>
        </tpls>
      </n>
      <n v="11.512236945522716" in="0">
        <tpls c="4">
          <tpl fld="0" item="1"/>
          <tpl hier="10" item="2"/>
          <tpl hier="39" item="5"/>
          <tpl fld="4" item="3"/>
        </tpls>
      </n>
      <n v="0.87250553078178372" in="0">
        <tpls c="5">
          <tpl fld="0" item="1"/>
          <tpl hier="10" item="2"/>
          <tpl hier="39" item="5"/>
          <tpl fld="1" item="2"/>
          <tpl fld="4" item="6"/>
        </tpls>
      </n>
      <n v="28.496122268701601">
        <tpls c="4">
          <tpl fld="0" item="0"/>
          <tpl hier="10" item="2"/>
          <tpl hier="39" item="5"/>
          <tpl fld="4" item="6"/>
        </tpls>
      </n>
      <n v="14.978143621328721" in="0">
        <tpls c="4">
          <tpl fld="0" item="1"/>
          <tpl hier="10" item="2"/>
          <tpl hier="39" item="5"/>
          <tpl fld="4" item="6"/>
        </tpls>
      </n>
      <m in="0">
        <tpls c="5">
          <tpl fld="0" item="1"/>
          <tpl hier="10" item="2"/>
          <tpl hier="39" item="5"/>
          <tpl fld="1" item="0"/>
          <tpl fld="4" item="6"/>
        </tpls>
      </m>
      <n v="12.57626493736584" in="0">
        <tpls c="5">
          <tpl fld="0" item="1"/>
          <tpl hier="10" item="2"/>
          <tpl hier="39" item="5"/>
          <tpl fld="1" item="1"/>
          <tpl fld="4" item="6"/>
        </tpls>
      </n>
      <n v="1.5293731531810963" in="0">
        <tpls c="5">
          <tpl fld="0" item="1"/>
          <tpl hier="10" item="2"/>
          <tpl hier="39" item="5"/>
          <tpl fld="1" item="3"/>
          <tpl fld="4" item="6"/>
        </tpls>
      </n>
      <n v="25.966003474564573">
        <tpls c="4">
          <tpl fld="0" item="0"/>
          <tpl hier="10" item="2"/>
          <tpl hier="39" item="5"/>
          <tpl fld="4" item="2"/>
        </tpls>
      </n>
      <n v="9.9069000000000003">
        <tpls c="4">
          <tpl fld="0" item="0"/>
          <tpl hier="10" item="2"/>
          <tpl hier="39" item="5"/>
          <tpl fld="4" item="10"/>
        </tpls>
      </n>
      <n v="23.188366386250664">
        <tpls c="4">
          <tpl fld="0" item="0"/>
          <tpl hier="10" item="2"/>
          <tpl hier="39" item="5"/>
          <tpl fld="4" item="1"/>
        </tpls>
      </n>
      <n v="47.279051115314537">
        <tpls c="4">
          <tpl fld="0" item="0"/>
          <tpl hier="10" item="2"/>
          <tpl hier="39" item="5"/>
          <tpl fld="4" item="3"/>
        </tpls>
      </n>
      <n v="1.6059466811348768" in="0">
        <tpls c="5">
          <tpl fld="0" item="1"/>
          <tpl hier="10" item="2"/>
          <tpl hier="39" item="5"/>
          <tpl fld="1" item="3"/>
          <tpl fld="4" item="5"/>
        </tpls>
      </n>
      <n v="34.40654062290001">
        <tpls c="4">
          <tpl fld="0" item="0"/>
          <tpl hier="10" item="2"/>
          <tpl hier="39" item="5"/>
          <tpl fld="4" item="5"/>
        </tpls>
      </n>
      <n v="12.81532062890415" in="0">
        <tpls c="4">
          <tpl fld="0" item="1"/>
          <tpl hier="10" item="2"/>
          <tpl hier="39" item="5"/>
          <tpl fld="4" item="5"/>
        </tpls>
      </n>
      <m in="0">
        <tpls c="5">
          <tpl fld="0" item="1"/>
          <tpl hier="10" item="2"/>
          <tpl hier="39" item="5"/>
          <tpl fld="1" item="0"/>
          <tpl fld="4" item="5"/>
        </tpls>
      </m>
      <n v="7.2851012217357347" in="0">
        <tpls c="5">
          <tpl fld="0" item="1"/>
          <tpl hier="10" item="2"/>
          <tpl hier="39" item="5"/>
          <tpl fld="1" item="1"/>
          <tpl fld="4" item="5"/>
        </tpls>
      </n>
      <n v="0.3889343328" in="0">
        <tpls c="5">
          <tpl fld="0" item="1"/>
          <tpl hier="10" item="2"/>
          <tpl hier="39" item="5"/>
          <tpl fld="1" item="0"/>
          <tpl fld="4" item="4"/>
        </tpls>
      </n>
      <n v="10.838048189587258" in="0">
        <tpls c="5">
          <tpl fld="0" item="1"/>
          <tpl hier="10" item="2"/>
          <tpl hier="39" item="5"/>
          <tpl fld="1" item="1"/>
          <tpl fld="4" item="4"/>
        </tpls>
      </n>
      <n v="1.4359755348611929" in="0">
        <tpls c="5">
          <tpl fld="0" item="1"/>
          <tpl hier="10" item="2"/>
          <tpl hier="39" item="5"/>
          <tpl fld="1" item="2"/>
          <tpl fld="4" item="4"/>
        </tpls>
      </n>
      <n v="-2.3971994409053513E-2" in="0">
        <tpls c="5">
          <tpl fld="0" item="1"/>
          <tpl hier="10" item="2"/>
          <tpl hier="39" item="5"/>
          <tpl fld="1" item="3"/>
          <tpl fld="4" item="4"/>
        </tpls>
      </n>
      <n v="41.392677445983409">
        <tpls c="4">
          <tpl fld="0" item="0"/>
          <tpl hier="10" item="2"/>
          <tpl hier="39" item="5"/>
          <tpl fld="4" item="4"/>
        </tpls>
      </n>
      <n v="12.638986062839399" in="0">
        <tpls c="4">
          <tpl fld="0" item="1"/>
          <tpl hier="10" item="2"/>
          <tpl hier="39" item="5"/>
          <tpl fld="4" item="4"/>
        </tpls>
      </n>
      <n v="0.3889343328" in="0">
        <tpls c="5">
          <tpl fld="0" item="1"/>
          <tpl hier="10" item="2"/>
          <tpl hier="39" item="5"/>
          <tpl fld="1" item="0"/>
          <tpl hier="77" item="0"/>
        </tpls>
      </n>
      <n v="100.04721060407816" in="0">
        <tpls c="5">
          <tpl fld="0" item="1"/>
          <tpl hier="10" item="2"/>
          <tpl hier="39" item="5"/>
          <tpl fld="1" item="1"/>
          <tpl hier="77" item="0"/>
        </tpls>
      </n>
      <n v="14.173633521102957" in="0">
        <tpls c="5">
          <tpl fld="0" item="1"/>
          <tpl hier="10" item="2"/>
          <tpl hier="39" item="5"/>
          <tpl fld="1" item="2"/>
          <tpl hier="77" item="0"/>
        </tpls>
      </n>
      <n v="13.539927192036492" in="0">
        <tpls c="5">
          <tpl fld="0" item="1"/>
          <tpl hier="10" item="2"/>
          <tpl hier="39" item="5"/>
          <tpl fld="1" item="3"/>
          <tpl hier="77" item="0"/>
        </tpls>
      </n>
      <n v="370.96208311954064">
        <tpls c="4">
          <tpl fld="0" item="0"/>
          <tpl hier="10" item="2"/>
          <tpl hier="39" item="5"/>
          <tpl hier="77" item="0"/>
        </tpls>
      </n>
      <n v="128.14970565001761" in="0">
        <tpls c="4">
          <tpl fld="0" item="1"/>
          <tpl hier="10" item="2"/>
          <tpl hier="39" item="5"/>
          <tpl hier="77" item="0"/>
        </tpls>
      </n>
      <n v="5.6362876914063191" in="0">
        <tpls c="5">
          <tpl fld="0" item="1"/>
          <tpl hier="10" item="2"/>
          <tpl hier="39" item="6"/>
          <tpl fld="1" item="3"/>
          <tpl fld="4" item="0"/>
        </tpls>
      </n>
      <n v="0.47190891107907101" in="0">
        <tpls c="5">
          <tpl fld="0" item="1"/>
          <tpl hier="10" item="2"/>
          <tpl hier="39" item="6"/>
          <tpl fld="1" item="3"/>
          <tpl fld="4" item="1"/>
        </tpls>
      </n>
      <n v="9.6279793511192202E-2" in="0">
        <tpls c="5">
          <tpl fld="0" item="1"/>
          <tpl hier="10" item="2"/>
          <tpl hier="39" item="6"/>
          <tpl fld="1" item="2"/>
          <tpl fld="4" item="1"/>
        </tpls>
      </n>
      <m in="0">
        <tpls c="5">
          <tpl fld="0" item="1"/>
          <tpl hier="10" item="2"/>
          <tpl hier="39" item="6"/>
          <tpl fld="1" item="0"/>
          <tpl fld="4" item="3"/>
        </tpls>
      </m>
      <n v="4.7978702255027725" in="0">
        <tpls c="5">
          <tpl fld="0" item="1"/>
          <tpl hier="10" item="2"/>
          <tpl hier="39" item="6"/>
          <tpl fld="1" item="2"/>
          <tpl fld="4" item="0"/>
        </tpls>
      </n>
      <n v="1.0226683328018964" in="0">
        <tpls c="5">
          <tpl fld="0" item="1"/>
          <tpl hier="10" item="2"/>
          <tpl hier="39" item="6"/>
          <tpl fld="1" item="3"/>
          <tpl fld="4" item="3"/>
        </tpls>
      </n>
      <n v="14.931945799365817" in="0">
        <tpls c="5">
          <tpl fld="0" item="1"/>
          <tpl hier="10" item="2"/>
          <tpl hier="39" item="6"/>
          <tpl fld="1" item="1"/>
          <tpl fld="4" item="0"/>
        </tpls>
      </n>
      <n v="1.21522478119537" in="0">
        <tpls c="5">
          <tpl fld="0" item="1"/>
          <tpl hier="10" item="2"/>
          <tpl hier="39" item="6"/>
          <tpl fld="1" item="2"/>
          <tpl fld="4" item="3"/>
        </tpls>
      </n>
      <m in="0">
        <tpls c="5">
          <tpl fld="0" item="1"/>
          <tpl hier="10" item="2"/>
          <tpl hier="39" item="6"/>
          <tpl fld="1" item="0"/>
          <tpl fld="4" item="0"/>
        </tpls>
      </m>
      <n v="6.0554899849249271" in="0">
        <tpls c="5">
          <tpl fld="0" item="1"/>
          <tpl hier="10" item="2"/>
          <tpl hier="39" item="6"/>
          <tpl fld="1" item="1"/>
          <tpl fld="4" item="3"/>
        </tpls>
      </n>
      <m in="0">
        <tpls c="5">
          <tpl fld="0" item="1"/>
          <tpl hier="10" item="2"/>
          <tpl hier="39" item="6"/>
          <tpl fld="1" item="0"/>
          <tpl fld="4" item="1"/>
        </tpls>
      </m>
      <n v="2.7104622173911586" in="0">
        <tpls c="5">
          <tpl fld="0" item="1"/>
          <tpl hier="10" item="2"/>
          <tpl hier="39" item="6"/>
          <tpl fld="1" item="1"/>
          <tpl fld="4" item="1"/>
        </tpls>
      </n>
      <m in="0">
        <tpls c="5">
          <tpl fld="0" item="1"/>
          <tpl hier="10" item="2"/>
          <tpl hier="39" item="6"/>
          <tpl fld="1" item="3"/>
          <tpl fld="4" item="10"/>
        </tpls>
      </m>
      <n v="0.88414986659753159" in="0">
        <tpls c="5">
          <tpl fld="0" item="1"/>
          <tpl hier="10" item="2"/>
          <tpl hier="39" item="6"/>
          <tpl fld="1" item="3"/>
          <tpl fld="4" item="2"/>
        </tpls>
      </n>
      <m in="0">
        <tpls c="5">
          <tpl fld="0" item="1"/>
          <tpl hier="10" item="2"/>
          <tpl hier="39" item="6"/>
          <tpl fld="1" item="2"/>
          <tpl fld="4" item="10"/>
        </tpls>
      </m>
      <m in="0">
        <tpls c="5">
          <tpl fld="0" item="1"/>
          <tpl hier="10" item="2"/>
          <tpl hier="39" item="6"/>
          <tpl fld="1" item="0"/>
          <tpl fld="4" item="7"/>
        </tpls>
      </m>
      <n v="0.16452996724357236" in="0">
        <tpls c="5">
          <tpl fld="0" item="1"/>
          <tpl hier="10" item="2"/>
          <tpl hier="39" item="6"/>
          <tpl fld="1" item="2"/>
          <tpl fld="4" item="2"/>
        </tpls>
      </n>
      <n v="1.908921960260151" in="0">
        <tpls c="5">
          <tpl fld="0" item="1"/>
          <tpl hier="10" item="2"/>
          <tpl hier="39" item="6"/>
          <tpl fld="1" item="1"/>
          <tpl fld="4" item="10"/>
        </tpls>
      </n>
      <n v="6.7488209380941537" in="0">
        <tpls c="4">
          <tpl fld="0" item="1"/>
          <tpl hier="10" item="2"/>
          <tpl hier="39" item="6"/>
          <tpl fld="4" item="8"/>
        </tpls>
      </n>
      <n v="6.4126313663497756" in="0">
        <tpls c="5">
          <tpl fld="0" item="1"/>
          <tpl hier="10" item="2"/>
          <tpl hier="39" item="6"/>
          <tpl fld="1" item="1"/>
          <tpl fld="4" item="2"/>
        </tpls>
      </n>
      <n v="25.3661037162749" in="0">
        <tpls c="4">
          <tpl fld="0" item="1"/>
          <tpl hier="10" item="2"/>
          <tpl hier="39" item="6"/>
          <tpl fld="4" item="0"/>
        </tpls>
      </n>
      <m in="0">
        <tpls c="5">
          <tpl fld="0" item="1"/>
          <tpl hier="10" item="2"/>
          <tpl hier="39" item="6"/>
          <tpl fld="1" item="0"/>
          <tpl fld="4" item="10"/>
        </tpls>
      </m>
      <n v="34.211706557099994">
        <tpls c="4">
          <tpl fld="0" item="0"/>
          <tpl hier="10" item="2"/>
          <tpl hier="39" item="6"/>
          <tpl fld="4" item="8"/>
        </tpls>
      </n>
      <n v="1.3773190220307707" in="0">
        <tpls c="5">
          <tpl fld="0" item="1"/>
          <tpl hier="10" item="2"/>
          <tpl hier="39" item="6"/>
          <tpl fld="1" item="2"/>
          <tpl fld="4" item="5"/>
        </tpls>
      </n>
      <m in="0">
        <tpls c="5">
          <tpl fld="0" item="1"/>
          <tpl hier="10" item="2"/>
          <tpl hier="39" item="6"/>
          <tpl fld="1" item="0"/>
          <tpl fld="4" item="2"/>
        </tpls>
      </m>
      <n v="110.97106266938026">
        <tpls c="4">
          <tpl fld="0" item="0"/>
          <tpl hier="10" item="2"/>
          <tpl hier="39" item="6"/>
          <tpl fld="4" item="0"/>
        </tpls>
      </n>
      <m in="0">
        <tpls c="5">
          <tpl fld="0" item="1"/>
          <tpl hier="10" item="2"/>
          <tpl hier="39" item="6"/>
          <tpl fld="1" item="0"/>
          <tpl fld="4" item="9"/>
        </tpls>
      </m>
      <n v="2.4702114633161338" in="0">
        <tpls c="5">
          <tpl fld="0" item="1"/>
          <tpl hier="10" item="2"/>
          <tpl hier="39" item="6"/>
          <tpl fld="1" item="1"/>
          <tpl fld="4" item="9"/>
        </tpls>
      </n>
      <n v="12.550127094300001">
        <tpls c="4">
          <tpl fld="0" item="0"/>
          <tpl hier="10" item="2"/>
          <tpl hier="39" item="6"/>
          <tpl fld="4" item="9"/>
        </tpls>
      </n>
      <n v="0.11878509252138607" in="0">
        <tpls c="5">
          <tpl fld="0" item="1"/>
          <tpl hier="10" item="2"/>
          <tpl hier="39" item="6"/>
          <tpl fld="1" item="2"/>
          <tpl fld="4" item="9"/>
        </tpls>
      </n>
      <n v="0.12097985801735016" in="0">
        <tpls c="5">
          <tpl fld="0" item="1"/>
          <tpl hier="10" item="2"/>
          <tpl hier="39" item="6"/>
          <tpl fld="1" item="3"/>
          <tpl fld="4" item="9"/>
        </tpls>
      </n>
      <n v="2.7099764138548701" in="0">
        <tpls c="4">
          <tpl fld="0" item="1"/>
          <tpl hier="10" item="2"/>
          <tpl hier="39" item="6"/>
          <tpl fld="4" item="9"/>
        </tpls>
      </n>
      <m in="0">
        <tpls c="5">
          <tpl fld="0" item="1"/>
          <tpl hier="10" item="2"/>
          <tpl hier="39" item="6"/>
          <tpl fld="1" item="0"/>
          <tpl fld="4" item="8"/>
        </tpls>
      </m>
      <n v="6.2700257701322339" in="0">
        <tpls c="5">
          <tpl fld="0" item="1"/>
          <tpl hier="10" item="2"/>
          <tpl hier="39" item="6"/>
          <tpl fld="1" item="1"/>
          <tpl fld="4" item="8"/>
        </tpls>
      </n>
      <n v="2.3912971514130646E-2" in="0">
        <tpls c="5">
          <tpl fld="0" item="1"/>
          <tpl hier="10" item="2"/>
          <tpl hier="39" item="6"/>
          <tpl fld="1" item="2"/>
          <tpl fld="4" item="8"/>
        </tpls>
      </n>
      <n v="0.45488219644778893" in="0">
        <tpls c="5">
          <tpl fld="0" item="1"/>
          <tpl hier="10" item="2"/>
          <tpl hier="39" item="6"/>
          <tpl fld="1" item="3"/>
          <tpl fld="4" item="8"/>
        </tpls>
      </n>
      <n v="1.5121333570618034" in="0">
        <tpls c="5">
          <tpl fld="0" item="1"/>
          <tpl hier="10" item="2"/>
          <tpl hier="39" item="6"/>
          <tpl fld="1" item="1"/>
          <tpl fld="4" item="7"/>
        </tpls>
      </n>
      <n v="2.7147076126383604E-2" in="0">
        <tpls c="5">
          <tpl fld="0" item="1"/>
          <tpl hier="10" item="2"/>
          <tpl hier="39" item="6"/>
          <tpl fld="1" item="2"/>
          <tpl fld="4" item="7"/>
        </tpls>
      </n>
      <n v="0.84704356439046591" in="0">
        <tpls c="5">
          <tpl fld="0" item="1"/>
          <tpl hier="10" item="2"/>
          <tpl hier="39" item="6"/>
          <tpl fld="1" item="3"/>
          <tpl fld="4" item="7"/>
        </tpls>
      </n>
      <n v="2.5935254850462948">
        <tpls c="4">
          <tpl fld="0" item="0"/>
          <tpl hier="10" item="2"/>
          <tpl hier="39" item="6"/>
          <tpl fld="4" item="7"/>
        </tpls>
      </n>
      <n v="2.3863239975786525" in="0">
        <tpls c="4">
          <tpl fld="0" item="1"/>
          <tpl hier="10" item="2"/>
          <tpl hier="39" item="6"/>
          <tpl fld="4" item="7"/>
        </tpls>
      </n>
      <n v="7.4613112001908792" in="0">
        <tpls c="4">
          <tpl fld="0" item="1"/>
          <tpl hier="10" item="2"/>
          <tpl hier="39" item="6"/>
          <tpl fld="4" item="2"/>
        </tpls>
      </n>
      <n v="1.908921960260151" in="0">
        <tpls c="4">
          <tpl fld="0" item="1"/>
          <tpl hier="10" item="2"/>
          <tpl hier="39" item="6"/>
          <tpl fld="4" item="10"/>
        </tpls>
      </n>
      <n v="3.2786509219814217" in="0">
        <tpls c="4">
          <tpl fld="0" item="1"/>
          <tpl hier="10" item="2"/>
          <tpl hier="39" item="6"/>
          <tpl fld="4" item="1"/>
        </tpls>
      </n>
      <n v="8.2933830989221917" in="0">
        <tpls c="4">
          <tpl fld="0" item="1"/>
          <tpl hier="10" item="2"/>
          <tpl hier="39" item="6"/>
          <tpl fld="4" item="3"/>
        </tpls>
      </n>
      <n v="0.73946410904947402" in="0">
        <tpls c="5">
          <tpl fld="0" item="1"/>
          <tpl hier="10" item="2"/>
          <tpl hier="39" item="6"/>
          <tpl fld="1" item="2"/>
          <tpl fld="4" item="6"/>
        </tpls>
      </n>
      <n v="28.496122268701601">
        <tpls c="4">
          <tpl fld="0" item="0"/>
          <tpl hier="10" item="2"/>
          <tpl hier="39" item="6"/>
          <tpl fld="4" item="6"/>
        </tpls>
      </n>
      <n v="8.2357159277653054" in="0">
        <tpls c="4">
          <tpl fld="0" item="1"/>
          <tpl hier="10" item="2"/>
          <tpl hier="39" item="6"/>
          <tpl fld="4" item="6"/>
        </tpls>
      </n>
      <m in="0">
        <tpls c="5">
          <tpl fld="0" item="1"/>
          <tpl hier="10" item="2"/>
          <tpl hier="39" item="6"/>
          <tpl fld="1" item="0"/>
          <tpl fld="4" item="6"/>
        </tpls>
      </m>
      <n v="6.8254175278815934" in="0">
        <tpls c="5">
          <tpl fld="0" item="1"/>
          <tpl hier="10" item="2"/>
          <tpl hier="39" item="6"/>
          <tpl fld="1" item="1"/>
          <tpl fld="4" item="6"/>
        </tpls>
      </n>
      <n v="0.67083429083423896" in="0">
        <tpls c="5">
          <tpl fld="0" item="1"/>
          <tpl hier="10" item="2"/>
          <tpl hier="39" item="6"/>
          <tpl fld="1" item="3"/>
          <tpl fld="4" item="6"/>
        </tpls>
      </n>
      <n v="25.966003474564573">
        <tpls c="4">
          <tpl fld="0" item="0"/>
          <tpl hier="10" item="2"/>
          <tpl hier="39" item="6"/>
          <tpl fld="4" item="2"/>
        </tpls>
      </n>
      <n v="9.9069000000000003">
        <tpls c="4">
          <tpl fld="0" item="0"/>
          <tpl hier="10" item="2"/>
          <tpl hier="39" item="6"/>
          <tpl fld="4" item="10"/>
        </tpls>
      </n>
      <n v="23.188366386250664">
        <tpls c="4">
          <tpl fld="0" item="0"/>
          <tpl hier="10" item="2"/>
          <tpl hier="39" item="6"/>
          <tpl fld="4" item="1"/>
        </tpls>
      </n>
      <n v="47.279051115314537">
        <tpls c="4">
          <tpl fld="0" item="0"/>
          <tpl hier="10" item="2"/>
          <tpl hier="39" item="6"/>
          <tpl fld="4" item="3"/>
        </tpls>
      </n>
      <n v="0.45391860396219452" in="0">
        <tpls c="5">
          <tpl fld="0" item="1"/>
          <tpl hier="10" item="2"/>
          <tpl hier="39" item="6"/>
          <tpl fld="1" item="3"/>
          <tpl fld="4" item="5"/>
        </tpls>
      </n>
      <n v="34.40654062290001">
        <tpls c="4">
          <tpl fld="0" item="0"/>
          <tpl hier="10" item="2"/>
          <tpl hier="39" item="6"/>
          <tpl fld="4" item="5"/>
        </tpls>
      </n>
      <n v="5.9759084697004052" in="0">
        <tpls c="4">
          <tpl fld="0" item="1"/>
          <tpl hier="10" item="2"/>
          <tpl hier="39" item="6"/>
          <tpl fld="4" item="5"/>
        </tpls>
      </n>
      <m in="0">
        <tpls c="5">
          <tpl fld="0" item="1"/>
          <tpl hier="10" item="2"/>
          <tpl hier="39" item="6"/>
          <tpl fld="1" item="0"/>
          <tpl fld="4" item="5"/>
        </tpls>
      </m>
      <n v="4.1446708437074395" in="0">
        <tpls c="5">
          <tpl fld="0" item="1"/>
          <tpl hier="10" item="2"/>
          <tpl hier="39" item="6"/>
          <tpl fld="1" item="1"/>
          <tpl fld="4" item="5"/>
        </tpls>
      </n>
      <n v="0.20467657039999998" in="0">
        <tpls c="5">
          <tpl fld="0" item="1"/>
          <tpl hier="10" item="2"/>
          <tpl hier="39" item="6"/>
          <tpl fld="1" item="0"/>
          <tpl fld="4" item="4"/>
        </tpls>
      </n>
      <n v="7.0642890646383902" in="0">
        <tpls c="5">
          <tpl fld="0" item="1"/>
          <tpl hier="10" item="2"/>
          <tpl hier="39" item="6"/>
          <tpl fld="1" item="1"/>
          <tpl fld="4" item="4"/>
        </tpls>
      </n>
      <n v="1.1785081146818344" in="0">
        <tpls c="5">
          <tpl fld="0" item="1"/>
          <tpl hier="10" item="2"/>
          <tpl hier="39" item="6"/>
          <tpl fld="1" item="2"/>
          <tpl fld="4" item="4"/>
        </tpls>
      </n>
      <n v="0.39673421800613851" in="0">
        <tpls c="5">
          <tpl fld="0" item="1"/>
          <tpl hier="10" item="2"/>
          <tpl hier="39" item="6"/>
          <tpl fld="1" item="3"/>
          <tpl fld="4" item="4"/>
        </tpls>
      </n>
      <n v="41.392677445983409">
        <tpls c="4">
          <tpl fld="0" item="0"/>
          <tpl hier="10" item="2"/>
          <tpl hier="39" item="6"/>
          <tpl fld="4" item="4"/>
        </tpls>
      </n>
      <n v="8.8442079677263621" in="0">
        <tpls c="4">
          <tpl fld="0" item="1"/>
          <tpl hier="10" item="2"/>
          <tpl hier="39" item="6"/>
          <tpl fld="4" item="4"/>
        </tpls>
      </n>
      <n v="0.20467657039999998" in="0">
        <tpls c="5">
          <tpl fld="0" item="1"/>
          <tpl hier="10" item="2"/>
          <tpl hier="39" item="6"/>
          <tpl fld="1" item="0"/>
          <tpl hier="77" item="0"/>
        </tpls>
      </n>
      <n v="60.30619935502942" in="0">
        <tpls c="5">
          <tpl fld="0" item="1"/>
          <tpl hier="10" item="2"/>
          <tpl hier="39" item="6"/>
          <tpl fld="1" item="1"/>
          <tpl hier="77" item="0"/>
        </tpls>
      </n>
      <n v="9.7390411533768866" in="0">
        <tpls c="5">
          <tpl fld="0" item="1"/>
          <tpl hier="10" item="2"/>
          <tpl hier="39" item="6"/>
          <tpl fld="1" item="2"/>
          <tpl hier="77" item="0"/>
        </tpls>
      </n>
      <n v="10.959407533542993" in="0">
        <tpls c="5">
          <tpl fld="0" item="1"/>
          <tpl hier="10" item="2"/>
          <tpl hier="39" item="6"/>
          <tpl fld="1" item="3"/>
          <tpl hier="77" item="0"/>
        </tpls>
      </n>
      <n v="370.96208311954064">
        <tpls c="4">
          <tpl fld="0" item="0"/>
          <tpl hier="10" item="2"/>
          <tpl hier="39" item="6"/>
          <tpl hier="77" item="0"/>
        </tpls>
      </n>
      <n v="81.209324612349334" in="0">
        <tpls c="4">
          <tpl fld="0" item="1"/>
          <tpl hier="10" item="2"/>
          <tpl hier="39" item="6"/>
          <tpl hier="77" item="0"/>
        </tpls>
      </n>
      <m in="0">
        <tpls c="5">
          <tpl fld="0" item="1"/>
          <tpl hier="10" item="2"/>
          <tpl hier="39" item="7"/>
          <tpl fld="1" item="3"/>
          <tpl fld="4" item="0"/>
        </tpls>
      </m>
      <m in="0">
        <tpls c="5">
          <tpl fld="0" item="1"/>
          <tpl hier="10" item="2"/>
          <tpl hier="39" item="7"/>
          <tpl fld="1" item="3"/>
          <tpl fld="4" item="1"/>
        </tpls>
      </m>
      <m in="0">
        <tpls c="5">
          <tpl fld="0" item="1"/>
          <tpl hier="10" item="2"/>
          <tpl hier="39" item="7"/>
          <tpl fld="1" item="2"/>
          <tpl fld="4" item="1"/>
        </tpls>
      </m>
      <m in="0">
        <tpls c="5">
          <tpl fld="0" item="1"/>
          <tpl hier="10" item="2"/>
          <tpl hier="39" item="7"/>
          <tpl fld="1" item="0"/>
          <tpl fld="4" item="3"/>
        </tpls>
      </m>
      <m in="0">
        <tpls c="5">
          <tpl fld="0" item="1"/>
          <tpl hier="10" item="2"/>
          <tpl hier="39" item="7"/>
          <tpl fld="1" item="2"/>
          <tpl fld="4" item="0"/>
        </tpls>
      </m>
      <m in="0">
        <tpls c="5">
          <tpl fld="0" item="1"/>
          <tpl hier="10" item="2"/>
          <tpl hier="39" item="7"/>
          <tpl fld="1" item="3"/>
          <tpl fld="4" item="3"/>
        </tpls>
      </m>
      <m in="0">
        <tpls c="5">
          <tpl fld="0" item="1"/>
          <tpl hier="10" item="2"/>
          <tpl hier="39" item="7"/>
          <tpl fld="1" item="1"/>
          <tpl fld="4" item="0"/>
        </tpls>
      </m>
      <m in="0">
        <tpls c="5">
          <tpl fld="0" item="1"/>
          <tpl hier="10" item="2"/>
          <tpl hier="39" item="7"/>
          <tpl fld="1" item="2"/>
          <tpl fld="4" item="3"/>
        </tpls>
      </m>
      <m in="0">
        <tpls c="5">
          <tpl fld="0" item="1"/>
          <tpl hier="10" item="2"/>
          <tpl hier="39" item="7"/>
          <tpl fld="1" item="0"/>
          <tpl fld="4" item="0"/>
        </tpls>
      </m>
      <m in="0">
        <tpls c="5">
          <tpl fld="0" item="1"/>
          <tpl hier="10" item="2"/>
          <tpl hier="39" item="7"/>
          <tpl fld="1" item="1"/>
          <tpl fld="4" item="3"/>
        </tpls>
      </m>
      <m in="0">
        <tpls c="5">
          <tpl fld="0" item="1"/>
          <tpl hier="10" item="2"/>
          <tpl hier="39" item="7"/>
          <tpl fld="1" item="0"/>
          <tpl fld="4" item="1"/>
        </tpls>
      </m>
      <m in="0">
        <tpls c="5">
          <tpl fld="0" item="1"/>
          <tpl hier="10" item="2"/>
          <tpl hier="39" item="7"/>
          <tpl fld="1" item="1"/>
          <tpl fld="4" item="1"/>
        </tpls>
      </m>
      <m in="0">
        <tpls c="5">
          <tpl fld="0" item="1"/>
          <tpl hier="10" item="2"/>
          <tpl hier="39" item="7"/>
          <tpl fld="1" item="3"/>
          <tpl fld="4" item="10"/>
        </tpls>
      </m>
      <m in="0">
        <tpls c="5">
          <tpl fld="0" item="1"/>
          <tpl hier="10" item="2"/>
          <tpl hier="39" item="7"/>
          <tpl fld="1" item="3"/>
          <tpl fld="4" item="2"/>
        </tpls>
      </m>
      <m in="0">
        <tpls c="5">
          <tpl fld="0" item="1"/>
          <tpl hier="10" item="2"/>
          <tpl hier="39" item="7"/>
          <tpl fld="1" item="2"/>
          <tpl fld="4" item="10"/>
        </tpls>
      </m>
      <m in="0">
        <tpls c="5">
          <tpl fld="0" item="1"/>
          <tpl hier="10" item="2"/>
          <tpl hier="39" item="7"/>
          <tpl fld="1" item="0"/>
          <tpl fld="4" item="7"/>
        </tpls>
      </m>
      <m in="0">
        <tpls c="5">
          <tpl fld="0" item="1"/>
          <tpl hier="10" item="2"/>
          <tpl hier="39" item="7"/>
          <tpl fld="1" item="2"/>
          <tpl fld="4" item="2"/>
        </tpls>
      </m>
      <m in="0">
        <tpls c="5">
          <tpl fld="0" item="1"/>
          <tpl hier="10" item="2"/>
          <tpl hier="39" item="7"/>
          <tpl fld="1" item="1"/>
          <tpl fld="4" item="10"/>
        </tpls>
      </m>
      <m in="0">
        <tpls c="4">
          <tpl fld="0" item="1"/>
          <tpl hier="10" item="2"/>
          <tpl hier="39" item="7"/>
          <tpl fld="4" item="8"/>
        </tpls>
      </m>
      <m in="0">
        <tpls c="5">
          <tpl fld="0" item="1"/>
          <tpl hier="10" item="2"/>
          <tpl hier="39" item="7"/>
          <tpl fld="1" item="1"/>
          <tpl fld="4" item="2"/>
        </tpls>
      </m>
      <m in="0">
        <tpls c="4">
          <tpl fld="0" item="1"/>
          <tpl hier="10" item="2"/>
          <tpl hier="39" item="7"/>
          <tpl fld="4" item="0"/>
        </tpls>
      </m>
      <m in="0">
        <tpls c="5">
          <tpl fld="0" item="1"/>
          <tpl hier="10" item="2"/>
          <tpl hier="39" item="7"/>
          <tpl fld="1" item="0"/>
          <tpl fld="4" item="10"/>
        </tpls>
      </m>
      <n v="34.211706557099994">
        <tpls c="4">
          <tpl fld="0" item="0"/>
          <tpl hier="10" item="2"/>
          <tpl hier="39" item="7"/>
          <tpl fld="4" item="8"/>
        </tpls>
      </n>
      <m in="0">
        <tpls c="5">
          <tpl fld="0" item="1"/>
          <tpl hier="10" item="2"/>
          <tpl hier="39" item="7"/>
          <tpl fld="1" item="2"/>
          <tpl fld="4" item="5"/>
        </tpls>
      </m>
      <m in="0">
        <tpls c="5">
          <tpl fld="0" item="1"/>
          <tpl hier="10" item="2"/>
          <tpl hier="39" item="7"/>
          <tpl fld="1" item="0"/>
          <tpl fld="4" item="2"/>
        </tpls>
      </m>
      <n v="110.97106266938026">
        <tpls c="4">
          <tpl fld="0" item="0"/>
          <tpl hier="10" item="2"/>
          <tpl hier="39" item="7"/>
          <tpl fld="4" item="0"/>
        </tpls>
      </n>
      <m in="0">
        <tpls c="5">
          <tpl fld="0" item="1"/>
          <tpl hier="10" item="2"/>
          <tpl hier="39" item="7"/>
          <tpl fld="1" item="0"/>
          <tpl fld="4" item="9"/>
        </tpls>
      </m>
      <m in="0">
        <tpls c="5">
          <tpl fld="0" item="1"/>
          <tpl hier="10" item="2"/>
          <tpl hier="39" item="7"/>
          <tpl fld="1" item="1"/>
          <tpl fld="4" item="9"/>
        </tpls>
      </m>
      <n v="12.550127094300001">
        <tpls c="4">
          <tpl fld="0" item="0"/>
          <tpl hier="10" item="2"/>
          <tpl hier="39" item="7"/>
          <tpl fld="4" item="9"/>
        </tpls>
      </n>
      <m in="0">
        <tpls c="5">
          <tpl fld="0" item="1"/>
          <tpl hier="10" item="2"/>
          <tpl hier="39" item="7"/>
          <tpl fld="1" item="2"/>
          <tpl fld="4" item="9"/>
        </tpls>
      </m>
      <m in="0">
        <tpls c="5">
          <tpl fld="0" item="1"/>
          <tpl hier="10" item="2"/>
          <tpl hier="39" item="7"/>
          <tpl fld="1" item="3"/>
          <tpl fld="4" item="9"/>
        </tpls>
      </m>
      <m in="0">
        <tpls c="4">
          <tpl fld="0" item="1"/>
          <tpl hier="10" item="2"/>
          <tpl hier="39" item="7"/>
          <tpl fld="4" item="9"/>
        </tpls>
      </m>
      <m in="0">
        <tpls c="5">
          <tpl fld="0" item="1"/>
          <tpl hier="10" item="2"/>
          <tpl hier="39" item="7"/>
          <tpl fld="1" item="0"/>
          <tpl fld="4" item="8"/>
        </tpls>
      </m>
      <m in="0">
        <tpls c="5">
          <tpl fld="0" item="1"/>
          <tpl hier="10" item="2"/>
          <tpl hier="39" item="7"/>
          <tpl fld="1" item="1"/>
          <tpl fld="4" item="8"/>
        </tpls>
      </m>
      <m in="0">
        <tpls c="5">
          <tpl fld="0" item="1"/>
          <tpl hier="10" item="2"/>
          <tpl hier="39" item="7"/>
          <tpl fld="1" item="2"/>
          <tpl fld="4" item="8"/>
        </tpls>
      </m>
      <m in="0">
        <tpls c="5">
          <tpl fld="0" item="1"/>
          <tpl hier="10" item="2"/>
          <tpl hier="39" item="7"/>
          <tpl fld="1" item="3"/>
          <tpl fld="4" item="8"/>
        </tpls>
      </m>
      <m in="0">
        <tpls c="5">
          <tpl fld="0" item="1"/>
          <tpl hier="10" item="2"/>
          <tpl hier="39" item="7"/>
          <tpl fld="1" item="1"/>
          <tpl fld="4" item="7"/>
        </tpls>
      </m>
      <m in="0">
        <tpls c="5">
          <tpl fld="0" item="1"/>
          <tpl hier="10" item="2"/>
          <tpl hier="39" item="7"/>
          <tpl fld="1" item="2"/>
          <tpl fld="4" item="7"/>
        </tpls>
      </m>
      <m in="0">
        <tpls c="5">
          <tpl fld="0" item="1"/>
          <tpl hier="10" item="2"/>
          <tpl hier="39" item="7"/>
          <tpl fld="1" item="3"/>
          <tpl fld="4" item="7"/>
        </tpls>
      </m>
      <n v="2.5935254850462948">
        <tpls c="4">
          <tpl fld="0" item="0"/>
          <tpl hier="10" item="2"/>
          <tpl hier="39" item="7"/>
          <tpl fld="4" item="7"/>
        </tpls>
      </n>
      <m in="0">
        <tpls c="4">
          <tpl fld="0" item="1"/>
          <tpl hier="10" item="2"/>
          <tpl hier="39" item="7"/>
          <tpl fld="4" item="7"/>
        </tpls>
      </m>
      <m in="0">
        <tpls c="4">
          <tpl fld="0" item="1"/>
          <tpl hier="10" item="2"/>
          <tpl hier="39" item="7"/>
          <tpl fld="4" item="2"/>
        </tpls>
      </m>
      <m in="0">
        <tpls c="4">
          <tpl fld="0" item="1"/>
          <tpl hier="10" item="2"/>
          <tpl hier="39" item="7"/>
          <tpl fld="4" item="10"/>
        </tpls>
      </m>
      <m in="0">
        <tpls c="4">
          <tpl fld="0" item="1"/>
          <tpl hier="10" item="2"/>
          <tpl hier="39" item="7"/>
          <tpl fld="4" item="1"/>
        </tpls>
      </m>
      <m in="0">
        <tpls c="4">
          <tpl fld="0" item="1"/>
          <tpl hier="10" item="2"/>
          <tpl hier="39" item="7"/>
          <tpl fld="4" item="3"/>
        </tpls>
      </m>
      <m in="0">
        <tpls c="5">
          <tpl fld="0" item="1"/>
          <tpl hier="10" item="2"/>
          <tpl hier="39" item="7"/>
          <tpl fld="1" item="2"/>
          <tpl fld="4" item="6"/>
        </tpls>
      </m>
      <n v="28.496122268701601">
        <tpls c="4">
          <tpl fld="0" item="0"/>
          <tpl hier="10" item="2"/>
          <tpl hier="39" item="7"/>
          <tpl fld="4" item="6"/>
        </tpls>
      </n>
      <m in="0">
        <tpls c="4">
          <tpl fld="0" item="1"/>
          <tpl hier="10" item="2"/>
          <tpl hier="39" item="7"/>
          <tpl fld="4" item="6"/>
        </tpls>
      </m>
      <m in="0">
        <tpls c="5">
          <tpl fld="0" item="1"/>
          <tpl hier="10" item="2"/>
          <tpl hier="39" item="7"/>
          <tpl fld="1" item="0"/>
          <tpl fld="4" item="6"/>
        </tpls>
      </m>
      <m in="0">
        <tpls c="5">
          <tpl fld="0" item="1"/>
          <tpl hier="10" item="2"/>
          <tpl hier="39" item="7"/>
          <tpl fld="1" item="1"/>
          <tpl fld="4" item="6"/>
        </tpls>
      </m>
      <m in="0">
        <tpls c="5">
          <tpl fld="0" item="1"/>
          <tpl hier="10" item="2"/>
          <tpl hier="39" item="7"/>
          <tpl fld="1" item="3"/>
          <tpl fld="4" item="6"/>
        </tpls>
      </m>
      <n v="25.966003474564573">
        <tpls c="4">
          <tpl fld="0" item="0"/>
          <tpl hier="10" item="2"/>
          <tpl hier="39" item="7"/>
          <tpl fld="4" item="2"/>
        </tpls>
      </n>
      <n v="9.9069000000000003">
        <tpls c="4">
          <tpl fld="0" item="0"/>
          <tpl hier="10" item="2"/>
          <tpl hier="39" item="7"/>
          <tpl fld="4" item="10"/>
        </tpls>
      </n>
      <n v="23.188366386250664">
        <tpls c="4">
          <tpl fld="0" item="0"/>
          <tpl hier="10" item="2"/>
          <tpl hier="39" item="7"/>
          <tpl fld="4" item="1"/>
        </tpls>
      </n>
      <n v="47.279051115314537">
        <tpls c="4">
          <tpl fld="0" item="0"/>
          <tpl hier="10" item="2"/>
          <tpl hier="39" item="7"/>
          <tpl fld="4" item="3"/>
        </tpls>
      </n>
      <m in="0">
        <tpls c="5">
          <tpl fld="0" item="1"/>
          <tpl hier="10" item="2"/>
          <tpl hier="39" item="7"/>
          <tpl fld="1" item="3"/>
          <tpl fld="4" item="5"/>
        </tpls>
      </m>
      <n v="34.40654062290001">
        <tpls c="4">
          <tpl fld="0" item="0"/>
          <tpl hier="10" item="2"/>
          <tpl hier="39" item="7"/>
          <tpl fld="4" item="5"/>
        </tpls>
      </n>
      <m in="0">
        <tpls c="4">
          <tpl fld="0" item="1"/>
          <tpl hier="10" item="2"/>
          <tpl hier="39" item="7"/>
          <tpl fld="4" item="5"/>
        </tpls>
      </m>
      <m in="0">
        <tpls c="5">
          <tpl fld="0" item="1"/>
          <tpl hier="10" item="2"/>
          <tpl hier="39" item="7"/>
          <tpl fld="1" item="0"/>
          <tpl fld="4" item="5"/>
        </tpls>
      </m>
      <m in="0">
        <tpls c="5">
          <tpl fld="0" item="1"/>
          <tpl hier="10" item="2"/>
          <tpl hier="39" item="7"/>
          <tpl fld="1" item="1"/>
          <tpl fld="4" item="5"/>
        </tpls>
      </m>
      <m in="0">
        <tpls c="5">
          <tpl fld="0" item="1"/>
          <tpl hier="10" item="2"/>
          <tpl hier="39" item="7"/>
          <tpl fld="1" item="0"/>
          <tpl fld="4" item="4"/>
        </tpls>
      </m>
      <m in="0">
        <tpls c="5">
          <tpl fld="0" item="1"/>
          <tpl hier="10" item="2"/>
          <tpl hier="39" item="7"/>
          <tpl fld="1" item="1"/>
          <tpl fld="4" item="4"/>
        </tpls>
      </m>
      <m in="0">
        <tpls c="5">
          <tpl fld="0" item="1"/>
          <tpl hier="10" item="2"/>
          <tpl hier="39" item="7"/>
          <tpl fld="1" item="2"/>
          <tpl fld="4" item="4"/>
        </tpls>
      </m>
      <m in="0">
        <tpls c="5">
          <tpl fld="0" item="1"/>
          <tpl hier="10" item="2"/>
          <tpl hier="39" item="7"/>
          <tpl fld="1" item="3"/>
          <tpl fld="4" item="4"/>
        </tpls>
      </m>
      <n v="41.392677445983409">
        <tpls c="4">
          <tpl fld="0" item="0"/>
          <tpl hier="10" item="2"/>
          <tpl hier="39" item="7"/>
          <tpl fld="4" item="4"/>
        </tpls>
      </n>
      <m in="0">
        <tpls c="4">
          <tpl fld="0" item="1"/>
          <tpl hier="10" item="2"/>
          <tpl hier="39" item="7"/>
          <tpl fld="4" item="4"/>
        </tpls>
      </m>
      <m in="0">
        <tpls c="5">
          <tpl fld="0" item="1"/>
          <tpl hier="10" item="2"/>
          <tpl hier="39" item="7"/>
          <tpl fld="1" item="0"/>
          <tpl hier="77" item="0"/>
        </tpls>
      </m>
      <m in="0">
        <tpls c="5">
          <tpl fld="0" item="1"/>
          <tpl hier="10" item="2"/>
          <tpl hier="39" item="7"/>
          <tpl fld="1" item="1"/>
          <tpl hier="77" item="0"/>
        </tpls>
      </m>
      <m in="0">
        <tpls c="5">
          <tpl fld="0" item="1"/>
          <tpl hier="10" item="2"/>
          <tpl hier="39" item="7"/>
          <tpl fld="1" item="2"/>
          <tpl hier="77" item="0"/>
        </tpls>
      </m>
      <m in="0">
        <tpls c="5">
          <tpl fld="0" item="1"/>
          <tpl hier="10" item="2"/>
          <tpl hier="39" item="7"/>
          <tpl fld="1" item="3"/>
          <tpl hier="77" item="0"/>
        </tpls>
      </m>
      <n v="370.96208311954064">
        <tpls c="4">
          <tpl fld="0" item="0"/>
          <tpl hier="10" item="2"/>
          <tpl hier="39" item="7"/>
          <tpl hier="77" item="0"/>
        </tpls>
      </n>
      <m in="0">
        <tpls c="4">
          <tpl fld="0" item="1"/>
          <tpl hier="10" item="2"/>
          <tpl hier="39" item="7"/>
          <tpl hier="77" item="0"/>
        </tpls>
      </m>
      <n v="5.2404402649262947" in="0">
        <tpls c="5">
          <tpl fld="0" item="1"/>
          <tpl hier="10" item="2"/>
          <tpl hier="39" item="8"/>
          <tpl fld="1" item="3"/>
          <tpl fld="4" item="0"/>
        </tpls>
      </n>
      <n v="0.45914973804613529" in="0">
        <tpls c="5">
          <tpl fld="0" item="1"/>
          <tpl hier="10" item="2"/>
          <tpl hier="39" item="8"/>
          <tpl fld="1" item="3"/>
          <tpl fld="4" item="1"/>
        </tpls>
      </n>
      <n v="5.9039173523183455E-2" in="0">
        <tpls c="5">
          <tpl fld="0" item="1"/>
          <tpl hier="10" item="2"/>
          <tpl hier="39" item="8"/>
          <tpl fld="1" item="2"/>
          <tpl fld="4" item="1"/>
        </tpls>
      </n>
      <m in="0">
        <tpls c="5">
          <tpl fld="0" item="1"/>
          <tpl hier="10" item="2"/>
          <tpl hier="39" item="8"/>
          <tpl fld="1" item="0"/>
          <tpl fld="4" item="3"/>
        </tpls>
      </m>
      <n v="4.545389204583886" in="0">
        <tpls c="5">
          <tpl fld="0" item="1"/>
          <tpl hier="10" item="2"/>
          <tpl hier="39" item="8"/>
          <tpl fld="1" item="2"/>
          <tpl fld="4" item="0"/>
        </tpls>
      </n>
      <n v="0.97657656108544422" in="0">
        <tpls c="5">
          <tpl fld="0" item="1"/>
          <tpl hier="10" item="2"/>
          <tpl hier="39" item="8"/>
          <tpl fld="1" item="3"/>
          <tpl fld="4" item="3"/>
        </tpls>
      </n>
      <n v="12.266785583243117" in="0">
        <tpls c="5">
          <tpl fld="0" item="1"/>
          <tpl hier="10" item="2"/>
          <tpl hier="39" item="8"/>
          <tpl fld="1" item="1"/>
          <tpl fld="4" item="0"/>
        </tpls>
      </n>
      <n v="1.2558118360099542" in="0">
        <tpls c="5">
          <tpl fld="0" item="1"/>
          <tpl hier="10" item="2"/>
          <tpl hier="39" item="8"/>
          <tpl fld="1" item="2"/>
          <tpl fld="4" item="3"/>
        </tpls>
      </n>
      <m in="0">
        <tpls c="5">
          <tpl fld="0" item="1"/>
          <tpl hier="10" item="2"/>
          <tpl hier="39" item="8"/>
          <tpl fld="1" item="0"/>
          <tpl fld="4" item="0"/>
        </tpls>
      </m>
      <n v="4.4328169203289196" in="0">
        <tpls c="5">
          <tpl fld="0" item="1"/>
          <tpl hier="10" item="2"/>
          <tpl hier="39" item="8"/>
          <tpl fld="1" item="1"/>
          <tpl fld="4" item="3"/>
        </tpls>
      </n>
      <m in="0">
        <tpls c="5">
          <tpl fld="0" item="1"/>
          <tpl hier="10" item="2"/>
          <tpl hier="39" item="8"/>
          <tpl fld="1" item="0"/>
          <tpl fld="4" item="1"/>
        </tpls>
      </m>
      <n v="2.1327894106711018" in="0">
        <tpls c="5">
          <tpl fld="0" item="1"/>
          <tpl hier="10" item="2"/>
          <tpl hier="39" item="8"/>
          <tpl fld="1" item="1"/>
          <tpl fld="4" item="1"/>
        </tpls>
      </n>
      <m in="0">
        <tpls c="5">
          <tpl fld="0" item="1"/>
          <tpl hier="10" item="2"/>
          <tpl hier="39" item="8"/>
          <tpl fld="1" item="3"/>
          <tpl fld="4" item="10"/>
        </tpls>
      </m>
      <n v="0.83958296447756176" in="0">
        <tpls c="5">
          <tpl fld="0" item="1"/>
          <tpl hier="10" item="2"/>
          <tpl hier="39" item="8"/>
          <tpl fld="1" item="3"/>
          <tpl fld="4" item="2"/>
        </tpls>
      </n>
      <m in="0">
        <tpls c="5">
          <tpl fld="0" item="1"/>
          <tpl hier="10" item="2"/>
          <tpl hier="39" item="8"/>
          <tpl fld="1" item="2"/>
          <tpl fld="4" item="10"/>
        </tpls>
      </m>
      <m in="0">
        <tpls c="5">
          <tpl fld="0" item="1"/>
          <tpl hier="10" item="2"/>
          <tpl hier="39" item="8"/>
          <tpl fld="1" item="0"/>
          <tpl fld="4" item="7"/>
        </tpls>
      </m>
      <n v="0.14266435654659129" in="0">
        <tpls c="5">
          <tpl fld="0" item="1"/>
          <tpl hier="10" item="2"/>
          <tpl hier="39" item="8"/>
          <tpl fld="1" item="2"/>
          <tpl fld="4" item="2"/>
        </tpls>
      </n>
      <n v="1.2188687859380951" in="0">
        <tpls c="5">
          <tpl fld="0" item="1"/>
          <tpl hier="10" item="2"/>
          <tpl hier="39" item="8"/>
          <tpl fld="1" item="1"/>
          <tpl fld="4" item="10"/>
        </tpls>
      </n>
      <n v="5.2417601278658674" in="0">
        <tpls c="4">
          <tpl fld="0" item="1"/>
          <tpl hier="10" item="2"/>
          <tpl hier="39" item="8"/>
          <tpl fld="4" item="8"/>
        </tpls>
      </n>
      <n v="5.6713183051164107" in="0">
        <tpls c="5">
          <tpl fld="0" item="1"/>
          <tpl hier="10" item="2"/>
          <tpl hier="39" item="8"/>
          <tpl fld="1" item="1"/>
          <tpl fld="4" item="2"/>
        </tpls>
      </n>
      <n v="22.052615052753293" in="0">
        <tpls c="4">
          <tpl fld="0" item="1"/>
          <tpl hier="10" item="2"/>
          <tpl hier="39" item="8"/>
          <tpl fld="4" item="0"/>
        </tpls>
      </n>
      <m in="0">
        <tpls c="5">
          <tpl fld="0" item="1"/>
          <tpl hier="10" item="2"/>
          <tpl hier="39" item="8"/>
          <tpl fld="1" item="0"/>
          <tpl fld="4" item="10"/>
        </tpls>
      </m>
      <n v="34.211706557099994">
        <tpls c="4">
          <tpl fld="0" item="0"/>
          <tpl hier="10" item="2"/>
          <tpl hier="39" item="8"/>
          <tpl fld="4" item="8"/>
        </tpls>
      </n>
      <n v="1.1981559849606602" in="0">
        <tpls c="5">
          <tpl fld="0" item="1"/>
          <tpl hier="10" item="2"/>
          <tpl hier="39" item="8"/>
          <tpl fld="1" item="2"/>
          <tpl fld="4" item="5"/>
        </tpls>
      </n>
      <m in="0">
        <tpls c="5">
          <tpl fld="0" item="1"/>
          <tpl hier="10" item="2"/>
          <tpl hier="39" item="8"/>
          <tpl fld="1" item="0"/>
          <tpl fld="4" item="2"/>
        </tpls>
      </m>
      <n v="110.97106266938026">
        <tpls c="4">
          <tpl fld="0" item="0"/>
          <tpl hier="10" item="2"/>
          <tpl hier="39" item="8"/>
          <tpl fld="4" item="0"/>
        </tpls>
      </n>
      <m in="0">
        <tpls c="5">
          <tpl fld="0" item="1"/>
          <tpl hier="10" item="2"/>
          <tpl hier="39" item="8"/>
          <tpl fld="1" item="0"/>
          <tpl fld="4" item="9"/>
        </tpls>
      </m>
      <n v="1.8836442069103154" in="0">
        <tpls c="5">
          <tpl fld="0" item="1"/>
          <tpl hier="10" item="2"/>
          <tpl hier="39" item="8"/>
          <tpl fld="1" item="1"/>
          <tpl fld="4" item="9"/>
        </tpls>
      </n>
      <n v="12.550127094300001">
        <tpls c="4">
          <tpl fld="0" item="0"/>
          <tpl hier="10" item="2"/>
          <tpl hier="39" item="8"/>
          <tpl fld="4" item="9"/>
        </tpls>
      </n>
      <n v="0.11577321500904701" in="0">
        <tpls c="5">
          <tpl fld="0" item="1"/>
          <tpl hier="10" item="2"/>
          <tpl hier="39" item="8"/>
          <tpl fld="1" item="2"/>
          <tpl fld="4" item="9"/>
        </tpls>
      </n>
      <n v="0.12099639229723573" in="0">
        <tpls c="5">
          <tpl fld="0" item="1"/>
          <tpl hier="10" item="2"/>
          <tpl hier="39" item="8"/>
          <tpl fld="1" item="3"/>
          <tpl fld="4" item="9"/>
        </tpls>
      </n>
      <n v="2.1204138142165982" in="0">
        <tpls c="4">
          <tpl fld="0" item="1"/>
          <tpl hier="10" item="2"/>
          <tpl hier="39" item="8"/>
          <tpl fld="4" item="9"/>
        </tpls>
      </n>
      <m in="0">
        <tpls c="5">
          <tpl fld="0" item="1"/>
          <tpl hier="10" item="2"/>
          <tpl hier="39" item="8"/>
          <tpl fld="1" item="0"/>
          <tpl fld="4" item="8"/>
        </tpls>
      </m>
      <n v="4.7644230767983728" in="0">
        <tpls c="5">
          <tpl fld="0" item="1"/>
          <tpl hier="10" item="2"/>
          <tpl hier="39" item="8"/>
          <tpl fld="1" item="1"/>
          <tpl fld="4" item="8"/>
        </tpls>
      </n>
      <n v="2.2754396593152156E-2" in="0">
        <tpls c="5">
          <tpl fld="0" item="1"/>
          <tpl hier="10" item="2"/>
          <tpl hier="39" item="8"/>
          <tpl fld="1" item="2"/>
          <tpl fld="4" item="8"/>
        </tpls>
      </n>
      <n v="0.45458265447434226" in="0">
        <tpls c="5">
          <tpl fld="0" item="1"/>
          <tpl hier="10" item="2"/>
          <tpl hier="39" item="8"/>
          <tpl fld="1" item="3"/>
          <tpl fld="4" item="8"/>
        </tpls>
      </n>
      <n v="1.2479790410644722" in="0">
        <tpls c="5">
          <tpl fld="0" item="1"/>
          <tpl hier="10" item="2"/>
          <tpl hier="39" item="8"/>
          <tpl fld="1" item="1"/>
          <tpl fld="4" item="7"/>
        </tpls>
      </n>
      <n v="2.1400405293387537E-2" in="0">
        <tpls c="5">
          <tpl fld="0" item="1"/>
          <tpl hier="10" item="2"/>
          <tpl hier="39" item="8"/>
          <tpl fld="1" item="2"/>
          <tpl fld="4" item="7"/>
        </tpls>
      </n>
      <n v="0.8277154598351979" in="0">
        <tpls c="5">
          <tpl fld="0" item="1"/>
          <tpl hier="10" item="2"/>
          <tpl hier="39" item="8"/>
          <tpl fld="1" item="3"/>
          <tpl fld="4" item="7"/>
        </tpls>
      </n>
      <n v="2.5935254850462948">
        <tpls c="4">
          <tpl fld="0" item="0"/>
          <tpl hier="10" item="2"/>
          <tpl hier="39" item="8"/>
          <tpl fld="4" item="7"/>
        </tpls>
      </n>
      <n v="2.0970949061930577" in="0">
        <tpls c="4">
          <tpl fld="0" item="1"/>
          <tpl hier="10" item="2"/>
          <tpl hier="39" item="8"/>
          <tpl fld="4" item="7"/>
        </tpls>
      </n>
      <n v="6.6535656261405638" in="0">
        <tpls c="4">
          <tpl fld="0" item="1"/>
          <tpl hier="10" item="2"/>
          <tpl hier="39" item="8"/>
          <tpl fld="4" item="2"/>
        </tpls>
      </n>
      <n v="1.2188687859380951" in="0">
        <tpls c="4">
          <tpl fld="0" item="1"/>
          <tpl hier="10" item="2"/>
          <tpl hier="39" item="8"/>
          <tpl fld="4" item="10"/>
        </tpls>
      </n>
      <n v="2.6509783222404204" in="0">
        <tpls c="4">
          <tpl fld="0" item="1"/>
          <tpl hier="10" item="2"/>
          <tpl hier="39" item="8"/>
          <tpl fld="4" item="1"/>
        </tpls>
      </n>
      <n v="6.6652053174243173" in="0">
        <tpls c="4">
          <tpl fld="0" item="1"/>
          <tpl hier="10" item="2"/>
          <tpl hier="39" item="8"/>
          <tpl fld="4" item="3"/>
        </tpls>
      </n>
      <n v="0.74367265349937717" in="0">
        <tpls c="5">
          <tpl fld="0" item="1"/>
          <tpl hier="10" item="2"/>
          <tpl hier="39" item="8"/>
          <tpl fld="1" item="2"/>
          <tpl fld="4" item="6"/>
        </tpls>
      </n>
      <n v="28.496122268701601">
        <tpls c="4">
          <tpl fld="0" item="0"/>
          <tpl hier="10" item="2"/>
          <tpl hier="39" item="8"/>
          <tpl fld="4" item="6"/>
        </tpls>
      </n>
      <n v="7.4284118912476274" in="0">
        <tpls c="4">
          <tpl fld="0" item="1"/>
          <tpl hier="10" item="2"/>
          <tpl hier="39" item="8"/>
          <tpl fld="4" item="6"/>
        </tpls>
      </n>
      <m in="0">
        <tpls c="5">
          <tpl fld="0" item="1"/>
          <tpl hier="10" item="2"/>
          <tpl hier="39" item="8"/>
          <tpl fld="1" item="0"/>
          <tpl fld="4" item="6"/>
        </tpls>
      </m>
      <n v="5.5975795696479658" in="0">
        <tpls c="5">
          <tpl fld="0" item="1"/>
          <tpl hier="10" item="2"/>
          <tpl hier="39" item="8"/>
          <tpl fld="1" item="1"/>
          <tpl fld="4" item="6"/>
        </tpls>
      </n>
      <n v="1.0871596681002866" in="0">
        <tpls c="5">
          <tpl fld="0" item="1"/>
          <tpl hier="10" item="2"/>
          <tpl hier="39" item="8"/>
          <tpl fld="1" item="3"/>
          <tpl fld="4" item="6"/>
        </tpls>
      </n>
      <n v="25.966003474564573">
        <tpls c="4">
          <tpl fld="0" item="0"/>
          <tpl hier="10" item="2"/>
          <tpl hier="39" item="8"/>
          <tpl fld="4" item="2"/>
        </tpls>
      </n>
      <n v="9.9069000000000003">
        <tpls c="4">
          <tpl fld="0" item="0"/>
          <tpl hier="10" item="2"/>
          <tpl hier="39" item="8"/>
          <tpl fld="4" item="10"/>
        </tpls>
      </n>
      <n v="23.188366386250664">
        <tpls c="4">
          <tpl fld="0" item="0"/>
          <tpl hier="10" item="2"/>
          <tpl hier="39" item="8"/>
          <tpl fld="4" item="1"/>
        </tpls>
      </n>
      <n v="47.279051115314537">
        <tpls c="4">
          <tpl fld="0" item="0"/>
          <tpl hier="10" item="2"/>
          <tpl hier="39" item="8"/>
          <tpl fld="4" item="3"/>
        </tpls>
      </n>
      <n v="0.42534846615187138" in="0">
        <tpls c="5">
          <tpl fld="0" item="1"/>
          <tpl hier="10" item="2"/>
          <tpl hier="39" item="8"/>
          <tpl fld="1" item="3"/>
          <tpl fld="4" item="5"/>
        </tpls>
      </n>
      <n v="34.40654062290001">
        <tpls c="4">
          <tpl fld="0" item="0"/>
          <tpl hier="10" item="2"/>
          <tpl hier="39" item="8"/>
          <tpl fld="4" item="5"/>
        </tpls>
      </n>
      <n v="4.6429063774728956" in="0">
        <tpls c="4">
          <tpl fld="0" item="1"/>
          <tpl hier="10" item="2"/>
          <tpl hier="39" item="8"/>
          <tpl fld="4" item="5"/>
        </tpls>
      </n>
      <m in="0">
        <tpls c="5">
          <tpl fld="0" item="1"/>
          <tpl hier="10" item="2"/>
          <tpl hier="39" item="8"/>
          <tpl fld="1" item="0"/>
          <tpl fld="4" item="5"/>
        </tpls>
      </m>
      <n v="3.0194019263603646" in="0">
        <tpls c="5">
          <tpl fld="0" item="1"/>
          <tpl hier="10" item="2"/>
          <tpl hier="39" item="8"/>
          <tpl fld="1" item="1"/>
          <tpl fld="4" item="5"/>
        </tpls>
      </n>
      <n v="0.10754624739999999" in="0">
        <tpls c="5">
          <tpl fld="0" item="1"/>
          <tpl hier="10" item="2"/>
          <tpl hier="39" item="8"/>
          <tpl fld="1" item="0"/>
          <tpl fld="4" item="4"/>
        </tpls>
      </n>
      <n v="5.9058377261377943" in="0">
        <tpls c="5">
          <tpl fld="0" item="1"/>
          <tpl hier="10" item="2"/>
          <tpl hier="39" item="8"/>
          <tpl fld="1" item="1"/>
          <tpl fld="4" item="4"/>
        </tpls>
      </n>
      <n v="1.1444741027678913" in="0">
        <tpls c="5">
          <tpl fld="0" item="1"/>
          <tpl hier="10" item="2"/>
          <tpl hier="39" item="8"/>
          <tpl fld="1" item="2"/>
          <tpl fld="4" item="4"/>
        </tpls>
      </n>
      <n v="0.28978280444770915" in="0">
        <tpls c="5">
          <tpl fld="0" item="1"/>
          <tpl hier="10" item="2"/>
          <tpl hier="39" item="8"/>
          <tpl fld="1" item="3"/>
          <tpl fld="4" item="4"/>
        </tpls>
      </n>
      <n v="41.392677445983409">
        <tpls c="4">
          <tpl fld="0" item="0"/>
          <tpl hier="10" item="2"/>
          <tpl hier="39" item="8"/>
          <tpl fld="4" item="4"/>
        </tpls>
      </n>
      <n v="7.4476408807533945" in="0">
        <tpls c="4">
          <tpl fld="0" item="1"/>
          <tpl hier="10" item="2"/>
          <tpl hier="39" item="8"/>
          <tpl fld="4" item="4"/>
        </tpls>
      </n>
      <n v="0.10754624739999999" in="0">
        <tpls c="5">
          <tpl fld="0" item="1"/>
          <tpl hier="10" item="2"/>
          <tpl hier="39" item="8"/>
          <tpl fld="1" item="0"/>
          <tpl hier="77" item="0"/>
        </tpls>
      </n>
      <n v="48.141444552216917" in="0">
        <tpls c="5">
          <tpl fld="0" item="1"/>
          <tpl hier="10" item="2"/>
          <tpl hier="39" item="8"/>
          <tpl fld="1" item="1"/>
          <tpl hier="77" item="0"/>
        </tpls>
      </n>
      <n v="9.2491353287871316" in="0">
        <tpls c="5">
          <tpl fld="0" item="1"/>
          <tpl hier="10" item="2"/>
          <tpl hier="39" item="8"/>
          <tpl fld="1" item="2"/>
          <tpl hier="77" item="0"/>
        </tpls>
      </n>
      <n v="10.721334973842081" in="0">
        <tpls c="5">
          <tpl fld="0" item="1"/>
          <tpl hier="10" item="2"/>
          <tpl hier="39" item="8"/>
          <tpl fld="1" item="3"/>
          <tpl hier="77" item="0"/>
        </tpls>
      </n>
      <n v="370.96208311954064">
        <tpls c="4">
          <tpl fld="0" item="0"/>
          <tpl hier="10" item="2"/>
          <tpl hier="39" item="8"/>
          <tpl hier="77" item="0"/>
        </tpls>
      </n>
      <n v="68.219461102246129" in="0">
        <tpls c="4">
          <tpl fld="0" item="1"/>
          <tpl hier="10" item="2"/>
          <tpl hier="39" item="8"/>
          <tpl hier="77" item="0"/>
        </tpls>
      </n>
      <n v="-2.9314742482431515" in="0">
        <tpls c="5">
          <tpl fld="0" item="1"/>
          <tpl hier="10" item="2"/>
          <tpl hier="39" item="9"/>
          <tpl fld="1" item="3"/>
          <tpl fld="4" item="0"/>
        </tpls>
      </n>
      <n v="0.44607419304026097" in="0">
        <tpls c="5">
          <tpl fld="0" item="1"/>
          <tpl hier="10" item="2"/>
          <tpl hier="39" item="9"/>
          <tpl fld="1" item="3"/>
          <tpl fld="4" item="1"/>
        </tpls>
      </n>
      <n v="4.2897479700485214E-2" in="0">
        <tpls c="5">
          <tpl fld="0" item="1"/>
          <tpl hier="10" item="2"/>
          <tpl hier="39" item="9"/>
          <tpl fld="1" item="2"/>
          <tpl fld="4" item="1"/>
        </tpls>
      </n>
      <m in="0">
        <tpls c="5">
          <tpl fld="0" item="1"/>
          <tpl hier="10" item="2"/>
          <tpl hier="39" item="9"/>
          <tpl fld="1" item="0"/>
          <tpl fld="4" item="3"/>
        </tpls>
      </m>
      <n v="5.9373772910676177" in="0">
        <tpls c="5">
          <tpl fld="0" item="1"/>
          <tpl hier="10" item="2"/>
          <tpl hier="39" item="9"/>
          <tpl fld="1" item="2"/>
          <tpl fld="4" item="0"/>
        </tpls>
      </n>
      <n v="0.14595220807229892" in="0">
        <tpls c="5">
          <tpl fld="0" item="1"/>
          <tpl hier="10" item="2"/>
          <tpl hier="39" item="9"/>
          <tpl fld="1" item="3"/>
          <tpl fld="4" item="3"/>
        </tpls>
      </n>
      <n v="19.167524586590226" in="0">
        <tpls c="5">
          <tpl fld="0" item="1"/>
          <tpl hier="10" item="2"/>
          <tpl hier="39" item="9"/>
          <tpl fld="1" item="1"/>
          <tpl fld="4" item="0"/>
        </tpls>
      </n>
      <n v="1.2622388319519926" in="0">
        <tpls c="5">
          <tpl fld="0" item="1"/>
          <tpl hier="10" item="2"/>
          <tpl hier="39" item="9"/>
          <tpl fld="1" item="2"/>
          <tpl fld="4" item="3"/>
        </tpls>
      </n>
      <m in="0">
        <tpls c="5">
          <tpl fld="0" item="1"/>
          <tpl hier="10" item="2"/>
          <tpl hier="39" item="9"/>
          <tpl fld="1" item="0"/>
          <tpl fld="4" item="0"/>
        </tpls>
      </m>
      <n v="7.8333877699172962" in="0">
        <tpls c="5">
          <tpl fld="0" item="1"/>
          <tpl hier="10" item="2"/>
          <tpl hier="39" item="9"/>
          <tpl fld="1" item="1"/>
          <tpl fld="4" item="3"/>
        </tpls>
      </n>
      <m in="0">
        <tpls c="5">
          <tpl fld="0" item="1"/>
          <tpl hier="10" item="2"/>
          <tpl hier="39" item="9"/>
          <tpl fld="1" item="0"/>
          <tpl fld="4" item="1"/>
        </tpls>
      </m>
      <n v="2.9837375995791753" in="0">
        <tpls c="5">
          <tpl fld="0" item="1"/>
          <tpl hier="10" item="2"/>
          <tpl hier="39" item="9"/>
          <tpl fld="1" item="1"/>
          <tpl fld="4" item="1"/>
        </tpls>
      </n>
      <m in="0">
        <tpls c="5">
          <tpl fld="0" item="1"/>
          <tpl hier="10" item="2"/>
          <tpl hier="39" item="9"/>
          <tpl fld="1" item="3"/>
          <tpl fld="4" item="10"/>
        </tpls>
      </m>
      <n v="0.72655042531115832" in="0">
        <tpls c="5">
          <tpl fld="0" item="1"/>
          <tpl hier="10" item="2"/>
          <tpl hier="39" item="9"/>
          <tpl fld="1" item="3"/>
          <tpl fld="4" item="2"/>
        </tpls>
      </n>
      <m in="0">
        <tpls c="5">
          <tpl fld="0" item="1"/>
          <tpl hier="10" item="2"/>
          <tpl hier="39" item="9"/>
          <tpl fld="1" item="2"/>
          <tpl fld="4" item="10"/>
        </tpls>
      </m>
      <m in="0">
        <tpls c="5">
          <tpl fld="0" item="1"/>
          <tpl hier="10" item="2"/>
          <tpl hier="39" item="9"/>
          <tpl fld="1" item="0"/>
          <tpl fld="4" item="7"/>
        </tpls>
      </m>
      <n v="0.18863787898556636" in="0">
        <tpls c="5">
          <tpl fld="0" item="1"/>
          <tpl hier="10" item="2"/>
          <tpl hier="39" item="9"/>
          <tpl fld="1" item="2"/>
          <tpl fld="4" item="2"/>
        </tpls>
      </n>
      <n v="2.0410927272780643" in="0">
        <tpls c="5">
          <tpl fld="0" item="1"/>
          <tpl hier="10" item="2"/>
          <tpl hier="39" item="9"/>
          <tpl fld="1" item="1"/>
          <tpl fld="4" item="10"/>
        </tpls>
      </n>
      <n v="8.62718065000211" in="0">
        <tpls c="4">
          <tpl fld="0" item="1"/>
          <tpl hier="10" item="2"/>
          <tpl hier="39" item="9"/>
          <tpl fld="4" item="8"/>
        </tpls>
      </n>
      <n v="8.7174935488947209" in="0">
        <tpls c="5">
          <tpl fld="0" item="1"/>
          <tpl hier="10" item="2"/>
          <tpl hier="39" item="9"/>
          <tpl fld="1" item="1"/>
          <tpl fld="4" item="2"/>
        </tpls>
      </n>
      <n v="22.173427629414693" in="0">
        <tpls c="4">
          <tpl fld="0" item="1"/>
          <tpl hier="10" item="2"/>
          <tpl hier="39" item="9"/>
          <tpl fld="4" item="0"/>
        </tpls>
      </n>
      <m in="0">
        <tpls c="5">
          <tpl fld="0" item="1"/>
          <tpl hier="10" item="2"/>
          <tpl hier="39" item="9"/>
          <tpl fld="1" item="0"/>
          <tpl fld="4" item="10"/>
        </tpls>
      </m>
      <n v="34.211706557099994">
        <tpls c="4">
          <tpl fld="0" item="0"/>
          <tpl hier="10" item="2"/>
          <tpl hier="39" item="9"/>
          <tpl fld="4" item="8"/>
        </tpls>
      </n>
      <n v="3.9617232948495089" in="0">
        <tpls c="5">
          <tpl fld="0" item="1"/>
          <tpl hier="10" item="2"/>
          <tpl hier="39" item="9"/>
          <tpl fld="1" item="2"/>
          <tpl fld="4" item="5"/>
        </tpls>
      </n>
      <m in="0">
        <tpls c="5">
          <tpl fld="0" item="1"/>
          <tpl hier="10" item="2"/>
          <tpl hier="39" item="9"/>
          <tpl fld="1" item="0"/>
          <tpl fld="4" item="2"/>
        </tpls>
      </m>
      <n v="110.97106266938026">
        <tpls c="4">
          <tpl fld="0" item="0"/>
          <tpl hier="10" item="2"/>
          <tpl hier="39" item="9"/>
          <tpl fld="4" item="0"/>
        </tpls>
      </n>
      <m in="0">
        <tpls c="5">
          <tpl fld="0" item="1"/>
          <tpl hier="10" item="2"/>
          <tpl hier="39" item="9"/>
          <tpl fld="1" item="0"/>
          <tpl fld="4" item="9"/>
        </tpls>
      </m>
      <n v="3.6124767541111638" in="0">
        <tpls c="5">
          <tpl fld="0" item="1"/>
          <tpl hier="10" item="2"/>
          <tpl hier="39" item="9"/>
          <tpl fld="1" item="1"/>
          <tpl fld="4" item="9"/>
        </tpls>
      </n>
      <n v="12.550127094300001">
        <tpls c="4">
          <tpl fld="0" item="0"/>
          <tpl hier="10" item="2"/>
          <tpl hier="39" item="9"/>
          <tpl fld="4" item="9"/>
        </tpls>
      </n>
      <n v="0.25010756075024621" in="0">
        <tpls c="5">
          <tpl fld="0" item="1"/>
          <tpl hier="10" item="2"/>
          <tpl hier="39" item="9"/>
          <tpl fld="1" item="2"/>
          <tpl fld="4" item="9"/>
        </tpls>
      </n>
      <n v="0.47374868352032473" in="0">
        <tpls c="5">
          <tpl fld="0" item="1"/>
          <tpl hier="10" item="2"/>
          <tpl hier="39" item="9"/>
          <tpl fld="1" item="3"/>
          <tpl fld="4" item="9"/>
        </tpls>
      </n>
      <n v="4.3363329983817342" in="0">
        <tpls c="4">
          <tpl fld="0" item="1"/>
          <tpl hier="10" item="2"/>
          <tpl hier="39" item="9"/>
          <tpl fld="4" item="9"/>
        </tpls>
      </n>
      <m in="0">
        <tpls c="5">
          <tpl fld="0" item="1"/>
          <tpl hier="10" item="2"/>
          <tpl hier="39" item="9"/>
          <tpl fld="1" item="0"/>
          <tpl fld="4" item="8"/>
        </tpls>
      </m>
      <n v="8.141761556134874" in="0">
        <tpls c="5">
          <tpl fld="0" item="1"/>
          <tpl hier="10" item="2"/>
          <tpl hier="39" item="9"/>
          <tpl fld="1" item="1"/>
          <tpl fld="4" item="8"/>
        </tpls>
      </n>
      <n v="2.9311362737137782E-2" in="0">
        <tpls c="5">
          <tpl fld="0" item="1"/>
          <tpl hier="10" item="2"/>
          <tpl hier="39" item="9"/>
          <tpl fld="1" item="2"/>
          <tpl fld="4" item="8"/>
        </tpls>
      </n>
      <n v="0.45610773113009773" in="0">
        <tpls c="5">
          <tpl fld="0" item="1"/>
          <tpl hier="10" item="2"/>
          <tpl hier="39" item="9"/>
          <tpl fld="1" item="3"/>
          <tpl fld="4" item="8"/>
        </tpls>
      </n>
      <n v="2.1111269217001287" in="0">
        <tpls c="5">
          <tpl fld="0" item="1"/>
          <tpl hier="10" item="2"/>
          <tpl hier="39" item="9"/>
          <tpl fld="1" item="1"/>
          <tpl fld="4" item="7"/>
        </tpls>
      </n>
      <n v="2.8233826381038184E-2" in="0">
        <tpls c="5">
          <tpl fld="0" item="1"/>
          <tpl hier="10" item="2"/>
          <tpl hier="39" item="9"/>
          <tpl fld="1" item="2"/>
          <tpl fld="4" item="7"/>
        </tpls>
      </n>
      <n v="10.62222311213622" in="0">
        <tpls c="5">
          <tpl fld="0" item="1"/>
          <tpl hier="10" item="2"/>
          <tpl hier="39" item="9"/>
          <tpl fld="1" item="3"/>
          <tpl fld="4" item="7"/>
        </tpls>
      </n>
      <n v="2.5935254850462948">
        <tpls c="4">
          <tpl fld="0" item="0"/>
          <tpl hier="10" item="2"/>
          <tpl hier="39" item="9"/>
          <tpl fld="4" item="7"/>
        </tpls>
      </n>
      <n v="12.761583860217383" in="0">
        <tpls c="4">
          <tpl fld="0" item="1"/>
          <tpl hier="10" item="2"/>
          <tpl hier="39" item="9"/>
          <tpl fld="4" item="7"/>
        </tpls>
      </n>
      <n v="9.6326818531914444" in="0">
        <tpls c="4">
          <tpl fld="0" item="1"/>
          <tpl hier="10" item="2"/>
          <tpl hier="39" item="9"/>
          <tpl fld="4" item="2"/>
        </tpls>
      </n>
      <n v="2.0410927272780643" in="0">
        <tpls c="4">
          <tpl fld="0" item="1"/>
          <tpl hier="10" item="2"/>
          <tpl hier="39" item="9"/>
          <tpl fld="4" item="10"/>
        </tpls>
      </n>
      <n v="3.4727092723199213" in="0">
        <tpls c="4">
          <tpl fld="0" item="1"/>
          <tpl hier="10" item="2"/>
          <tpl hier="39" item="9"/>
          <tpl fld="4" item="1"/>
        </tpls>
      </n>
      <n v="9.2415788099415881" in="0">
        <tpls c="4">
          <tpl fld="0" item="1"/>
          <tpl hier="10" item="2"/>
          <tpl hier="39" item="9"/>
          <tpl fld="4" item="3"/>
        </tpls>
      </n>
      <n v="0.83777652550398085" in="0">
        <tpls c="5">
          <tpl fld="0" item="1"/>
          <tpl hier="10" item="2"/>
          <tpl hier="39" item="9"/>
          <tpl fld="1" item="2"/>
          <tpl fld="4" item="6"/>
        </tpls>
      </n>
      <n v="28.496122268701601">
        <tpls c="4">
          <tpl fld="0" item="0"/>
          <tpl hier="10" item="2"/>
          <tpl hier="39" item="9"/>
          <tpl fld="4" item="6"/>
        </tpls>
      </n>
      <n v="11.089130529845708" in="0">
        <tpls c="4">
          <tpl fld="0" item="1"/>
          <tpl hier="10" item="2"/>
          <tpl hier="39" item="9"/>
          <tpl fld="4" item="6"/>
        </tpls>
      </n>
      <m in="0">
        <tpls c="5">
          <tpl fld="0" item="1"/>
          <tpl hier="10" item="2"/>
          <tpl hier="39" item="9"/>
          <tpl fld="1" item="0"/>
          <tpl fld="4" item="6"/>
        </tpls>
      </m>
      <n v="8.729343118604918" in="0">
        <tpls c="5">
          <tpl fld="0" item="1"/>
          <tpl hier="10" item="2"/>
          <tpl hier="39" item="9"/>
          <tpl fld="1" item="1"/>
          <tpl fld="4" item="6"/>
        </tpls>
      </n>
      <n v="1.5220108857368091" in="0">
        <tpls c="5">
          <tpl fld="0" item="1"/>
          <tpl hier="10" item="2"/>
          <tpl hier="39" item="9"/>
          <tpl fld="1" item="3"/>
          <tpl fld="4" item="6"/>
        </tpls>
      </n>
      <n v="25.966003474564573">
        <tpls c="4">
          <tpl fld="0" item="0"/>
          <tpl hier="10" item="2"/>
          <tpl hier="39" item="9"/>
          <tpl fld="4" item="2"/>
        </tpls>
      </n>
      <n v="9.9069000000000003">
        <tpls c="4">
          <tpl fld="0" item="0"/>
          <tpl hier="10" item="2"/>
          <tpl hier="39" item="9"/>
          <tpl fld="4" item="10"/>
        </tpls>
      </n>
      <n v="23.188366386250664">
        <tpls c="4">
          <tpl fld="0" item="0"/>
          <tpl hier="10" item="2"/>
          <tpl hier="39" item="9"/>
          <tpl fld="4" item="1"/>
        </tpls>
      </n>
      <n v="47.279051115314537">
        <tpls c="4">
          <tpl fld="0" item="0"/>
          <tpl hier="10" item="2"/>
          <tpl hier="39" item="9"/>
          <tpl fld="4" item="3"/>
        </tpls>
      </n>
      <n v="1.5814318230093318" in="0">
        <tpls c="5">
          <tpl fld="0" item="1"/>
          <tpl hier="10" item="2"/>
          <tpl hier="39" item="9"/>
          <tpl fld="1" item="3"/>
          <tpl fld="4" item="5"/>
        </tpls>
      </n>
      <n v="34.40654062290001">
        <tpls c="4">
          <tpl fld="0" item="0"/>
          <tpl hier="10" item="2"/>
          <tpl hier="39" item="9"/>
          <tpl fld="4" item="5"/>
        </tpls>
      </n>
      <n v="10.903658210424403" in="0">
        <tpls c="4">
          <tpl fld="0" item="1"/>
          <tpl hier="10" item="2"/>
          <tpl hier="39" item="9"/>
          <tpl fld="4" item="5"/>
        </tpls>
      </n>
      <m in="0">
        <tpls c="5">
          <tpl fld="0" item="1"/>
          <tpl hier="10" item="2"/>
          <tpl hier="39" item="9"/>
          <tpl fld="1" item="0"/>
          <tpl fld="4" item="5"/>
        </tpls>
      </m>
      <n v="5.3605030925655619" in="0">
        <tpls c="5">
          <tpl fld="0" item="1"/>
          <tpl hier="10" item="2"/>
          <tpl hier="39" item="9"/>
          <tpl fld="1" item="1"/>
          <tpl fld="4" item="5"/>
        </tpls>
      </n>
      <n v="0.27499552710000003" in="0">
        <tpls c="5">
          <tpl fld="0" item="1"/>
          <tpl hier="10" item="2"/>
          <tpl hier="39" item="9"/>
          <tpl fld="1" item="0"/>
          <tpl fld="4" item="4"/>
        </tpls>
      </n>
      <n v="8.6225992381523664" in="0">
        <tpls c="5">
          <tpl fld="0" item="1"/>
          <tpl hier="10" item="2"/>
          <tpl hier="39" item="9"/>
          <tpl fld="1" item="1"/>
          <tpl fld="4" item="4"/>
        </tpls>
      </n>
      <n v="1.4181654234390761" in="0">
        <tpls c="5">
          <tpl fld="0" item="1"/>
          <tpl hier="10" item="2"/>
          <tpl hier="39" item="9"/>
          <tpl fld="1" item="2"/>
          <tpl fld="4" item="4"/>
        </tpls>
      </n>
      <n v="-5.4989448042081744E-2" in="0">
        <tpls c="5">
          <tpl fld="0" item="1"/>
          <tpl hier="10" item="2"/>
          <tpl hier="39" item="9"/>
          <tpl fld="1" item="3"/>
          <tpl fld="4" item="4"/>
        </tpls>
      </n>
      <n v="41.392677445983409">
        <tpls c="4">
          <tpl fld="0" item="0"/>
          <tpl hier="10" item="2"/>
          <tpl hier="39" item="9"/>
          <tpl fld="4" item="4"/>
        </tpls>
      </n>
      <n v="10.26077074064936" in="0">
        <tpls c="4">
          <tpl fld="0" item="1"/>
          <tpl hier="10" item="2"/>
          <tpl hier="39" item="9"/>
          <tpl fld="4" item="4"/>
        </tpls>
      </n>
      <n v="0.27499552710000003" in="0">
        <tpls c="5">
          <tpl fld="0" item="1"/>
          <tpl hier="10" item="2"/>
          <tpl hier="39" item="9"/>
          <tpl fld="1" item="0"/>
          <tpl hier="77" item="0"/>
        </tpls>
      </n>
      <n v="77.321046913528477" in="0">
        <tpls c="5">
          <tpl fld="0" item="1"/>
          <tpl hier="10" item="2"/>
          <tpl hier="39" item="9"/>
          <tpl fld="1" item="1"/>
          <tpl hier="77" item="0"/>
        </tpls>
      </n>
      <n v="13.956469475366662" in="0">
        <tpls c="5">
          <tpl fld="0" item="1"/>
          <tpl hier="10" item="2"/>
          <tpl hier="39" item="9"/>
          <tpl fld="1" item="2"/>
          <tpl hier="77" item="0"/>
        </tpls>
      </n>
      <n v="12.987635365671252" in="0">
        <tpls c="5">
          <tpl fld="0" item="1"/>
          <tpl hier="10" item="2"/>
          <tpl hier="39" item="9"/>
          <tpl fld="1" item="3"/>
          <tpl hier="77" item="0"/>
        </tpls>
      </n>
      <n v="370.96208311954064">
        <tpls c="4">
          <tpl fld="0" item="0"/>
          <tpl hier="10" item="2"/>
          <tpl hier="39" item="9"/>
          <tpl hier="77" item="0"/>
        </tpls>
      </n>
      <n v="104.54014728166635" in="0">
        <tpls c="4">
          <tpl fld="0" item="1"/>
          <tpl hier="10" item="2"/>
          <tpl hier="39" item="9"/>
          <tpl hier="77" item="0"/>
        </tpls>
      </n>
      <n v="61181.844818440368" in="0">
        <tpls c="5">
          <tpl fld="0" item="1"/>
          <tpl hier="10" item="3"/>
          <tpl hier="39" item="4"/>
          <tpl fld="1" item="3"/>
          <tpl fld="4" item="0"/>
        </tpls>
      </n>
      <n v="6281.3958492550464" in="0">
        <tpls c="5">
          <tpl fld="0" item="1"/>
          <tpl hier="10" item="3"/>
          <tpl hier="39" item="4"/>
          <tpl fld="1" item="3"/>
          <tpl fld="4" item="1"/>
        </tpls>
      </n>
      <n v="1850.28766850285" in="0">
        <tpls c="5">
          <tpl fld="0" item="1"/>
          <tpl hier="10" item="3"/>
          <tpl hier="39" item="4"/>
          <tpl fld="1" item="2"/>
          <tpl fld="4" item="1"/>
        </tpls>
      </n>
      <m in="0">
        <tpls c="5">
          <tpl fld="0" item="1"/>
          <tpl hier="10" item="3"/>
          <tpl hier="39" item="4"/>
          <tpl fld="1" item="0"/>
          <tpl fld="4" item="3"/>
        </tpls>
      </m>
      <n v="69963.653137074114" in="0">
        <tpls c="5">
          <tpl fld="0" item="1"/>
          <tpl hier="10" item="3"/>
          <tpl hier="39" item="4"/>
          <tpl fld="1" item="2"/>
          <tpl fld="4" item="0"/>
        </tpls>
      </n>
      <n v="8495.5969315168786" in="0">
        <tpls c="5">
          <tpl fld="0" item="1"/>
          <tpl hier="10" item="3"/>
          <tpl hier="39" item="4"/>
          <tpl fld="1" item="3"/>
          <tpl fld="4" item="3"/>
        </tpls>
      </n>
      <n v="309297.13688447938" in="0">
        <tpls c="5">
          <tpl fld="0" item="1"/>
          <tpl hier="10" item="3"/>
          <tpl hier="39" item="4"/>
          <tpl fld="1" item="1"/>
          <tpl fld="4" item="0"/>
        </tpls>
      </n>
      <n v="13666.506420145804" in="0">
        <tpls c="5">
          <tpl fld="0" item="1"/>
          <tpl hier="10" item="3"/>
          <tpl hier="39" item="4"/>
          <tpl fld="1" item="2"/>
          <tpl fld="4" item="3"/>
        </tpls>
      </n>
      <m in="0">
        <tpls c="5">
          <tpl fld="0" item="1"/>
          <tpl hier="10" item="3"/>
          <tpl hier="39" item="4"/>
          <tpl fld="1" item="0"/>
          <tpl fld="4" item="0"/>
        </tpls>
      </m>
      <n v="135249.83869824847" in="0">
        <tpls c="5">
          <tpl fld="0" item="1"/>
          <tpl hier="10" item="3"/>
          <tpl hier="39" item="4"/>
          <tpl fld="1" item="1"/>
          <tpl fld="4" item="3"/>
        </tpls>
      </n>
      <m in="0">
        <tpls c="5">
          <tpl fld="0" item="1"/>
          <tpl hier="10" item="3"/>
          <tpl hier="39" item="4"/>
          <tpl fld="1" item="0"/>
          <tpl fld="4" item="1"/>
        </tpls>
      </m>
      <n v="51566.163273151011" in="0">
        <tpls c="5">
          <tpl fld="0" item="1"/>
          <tpl hier="10" item="3"/>
          <tpl hier="39" item="4"/>
          <tpl fld="1" item="1"/>
          <tpl fld="4" item="1"/>
        </tpls>
      </n>
      <m in="0">
        <tpls c="5">
          <tpl fld="0" item="1"/>
          <tpl hier="10" item="3"/>
          <tpl hier="39" item="4"/>
          <tpl fld="1" item="3"/>
          <tpl fld="4" item="10"/>
        </tpls>
      </m>
      <n v="12495.339090853151" in="0">
        <tpls c="5">
          <tpl fld="0" item="1"/>
          <tpl hier="10" item="3"/>
          <tpl hier="39" item="4"/>
          <tpl fld="1" item="3"/>
          <tpl fld="4" item="2"/>
        </tpls>
      </n>
      <m in="0">
        <tpls c="5">
          <tpl fld="0" item="1"/>
          <tpl hier="10" item="3"/>
          <tpl hier="39" item="4"/>
          <tpl fld="1" item="2"/>
          <tpl fld="4" item="10"/>
        </tpls>
      </m>
      <m in="0">
        <tpls c="5">
          <tpl fld="0" item="1"/>
          <tpl hier="10" item="3"/>
          <tpl hier="39" item="4"/>
          <tpl fld="1" item="0"/>
          <tpl fld="4" item="7"/>
        </tpls>
      </m>
      <n v="2307.9908737706373" in="0">
        <tpls c="5">
          <tpl fld="0" item="1"/>
          <tpl hier="10" item="3"/>
          <tpl hier="39" item="4"/>
          <tpl fld="1" item="2"/>
          <tpl fld="4" item="2"/>
        </tpls>
      </n>
      <n v="34832.474261718307" in="0">
        <tpls c="5">
          <tpl fld="0" item="1"/>
          <tpl hier="10" item="3"/>
          <tpl hier="39" item="4"/>
          <tpl fld="1" item="1"/>
          <tpl fld="4" item="10"/>
        </tpls>
      </n>
      <n v="187065.10618717334" in="0">
        <tpls c="4">
          <tpl fld="0" item="1"/>
          <tpl hier="10" item="3"/>
          <tpl hier="39" item="4"/>
          <tpl fld="4" item="8"/>
        </tpls>
      </n>
      <n v="152342.61039080669" in="0">
        <tpls c="5">
          <tpl fld="0" item="1"/>
          <tpl hier="10" item="3"/>
          <tpl hier="39" item="4"/>
          <tpl fld="1" item="1"/>
          <tpl fld="4" item="2"/>
        </tpls>
      </n>
      <n v="440442.63483999396" in="0">
        <tpls c="4">
          <tpl fld="0" item="1"/>
          <tpl hier="10" item="3"/>
          <tpl hier="39" item="4"/>
          <tpl fld="4" item="0"/>
        </tpls>
      </n>
      <m in="0">
        <tpls c="5">
          <tpl fld="0" item="1"/>
          <tpl hier="10" item="3"/>
          <tpl hier="39" item="4"/>
          <tpl fld="1" item="0"/>
          <tpl fld="4" item="10"/>
        </tpls>
      </m>
      <n v="342117.06557099998">
        <tpls c="4">
          <tpl fld="0" item="0"/>
          <tpl hier="10" item="3"/>
          <tpl hier="39" item="4"/>
          <tpl fld="4" item="8"/>
        </tpls>
      </n>
      <n v="41270.706140653601" in="0">
        <tpls c="5">
          <tpl fld="0" item="1"/>
          <tpl hier="10" item="3"/>
          <tpl hier="39" item="4"/>
          <tpl fld="1" item="2"/>
          <tpl fld="4" item="5"/>
        </tpls>
      </n>
      <m in="0">
        <tpls c="5">
          <tpl fld="0" item="1"/>
          <tpl hier="10" item="3"/>
          <tpl hier="39" item="4"/>
          <tpl fld="1" item="0"/>
          <tpl fld="4" item="2"/>
        </tpls>
      </m>
      <n v="1109710.6266938027">
        <tpls c="4">
          <tpl fld="0" item="0"/>
          <tpl hier="10" item="3"/>
          <tpl hier="39" item="4"/>
          <tpl fld="4" item="0"/>
        </tpls>
      </n>
      <m in="0">
        <tpls c="5">
          <tpl fld="0" item="1"/>
          <tpl hier="10" item="3"/>
          <tpl hier="39" item="4"/>
          <tpl fld="1" item="0"/>
          <tpl fld="4" item="9"/>
        </tpls>
      </m>
      <n v="64871.528707247366" in="0">
        <tpls c="5">
          <tpl fld="0" item="1"/>
          <tpl hier="10" item="3"/>
          <tpl hier="39" item="4"/>
          <tpl fld="1" item="1"/>
          <tpl fld="4" item="9"/>
        </tpls>
      </n>
      <n v="125501.27094300001">
        <tpls c="4">
          <tpl fld="0" item="0"/>
          <tpl hier="10" item="3"/>
          <tpl hier="39" item="4"/>
          <tpl fld="4" item="9"/>
        </tpls>
      </n>
      <n v="2871.5333425703161" in="0">
        <tpls c="5">
          <tpl fld="0" item="1"/>
          <tpl hier="10" item="3"/>
          <tpl hier="39" item="4"/>
          <tpl fld="1" item="2"/>
          <tpl fld="4" item="9"/>
        </tpls>
      </n>
      <n v="3763.8196444106729" in="0">
        <tpls c="5">
          <tpl fld="0" item="1"/>
          <tpl hier="10" item="3"/>
          <tpl hier="39" item="4"/>
          <tpl fld="1" item="3"/>
          <tpl fld="4" item="9"/>
        </tpls>
      </n>
      <n v="71506.881694228345" in="0">
        <tpls c="4">
          <tpl fld="0" item="1"/>
          <tpl hier="10" item="3"/>
          <tpl hier="39" item="4"/>
          <tpl fld="4" item="9"/>
        </tpls>
      </n>
      <m in="0">
        <tpls c="5">
          <tpl fld="0" item="1"/>
          <tpl hier="10" item="3"/>
          <tpl hier="39" item="4"/>
          <tpl fld="1" item="0"/>
          <tpl fld="4" item="8"/>
        </tpls>
      </m>
      <n v="182125.60970645002" in="0">
        <tpls c="5">
          <tpl fld="0" item="1"/>
          <tpl hier="10" item="3"/>
          <tpl hier="39" item="4"/>
          <tpl fld="1" item="1"/>
          <tpl fld="4" item="8"/>
        </tpls>
      </n>
      <n v="319.87805130092471" in="0">
        <tpls c="5">
          <tpl fld="0" item="1"/>
          <tpl hier="10" item="3"/>
          <tpl hier="39" item="4"/>
          <tpl fld="1" item="2"/>
          <tpl fld="4" item="8"/>
        </tpls>
      </n>
      <n v="4619.6184294223967" in="0">
        <tpls c="5">
          <tpl fld="0" item="1"/>
          <tpl hier="10" item="3"/>
          <tpl hier="39" item="4"/>
          <tpl fld="1" item="3"/>
          <tpl fld="4" item="8"/>
        </tpls>
      </n>
      <n v="45277.727178784204" in="0">
        <tpls c="5">
          <tpl fld="0" item="1"/>
          <tpl hier="10" item="3"/>
          <tpl hier="39" item="4"/>
          <tpl fld="1" item="1"/>
          <tpl fld="4" item="7"/>
        </tpls>
      </n>
      <n v="278.06983985520003" in="0">
        <tpls c="5">
          <tpl fld="0" item="1"/>
          <tpl hier="10" item="3"/>
          <tpl hier="39" item="4"/>
          <tpl fld="1" item="2"/>
          <tpl fld="4" item="7"/>
        </tpls>
      </n>
      <n v="122404.86521376653" in="0">
        <tpls c="5">
          <tpl fld="0" item="1"/>
          <tpl hier="10" item="3"/>
          <tpl hier="39" item="4"/>
          <tpl fld="1" item="3"/>
          <tpl fld="4" item="7"/>
        </tpls>
      </n>
      <n v="25935.254850462949">
        <tpls c="4">
          <tpl fld="0" item="0"/>
          <tpl hier="10" item="3"/>
          <tpl hier="39" item="4"/>
          <tpl fld="4" item="7"/>
        </tpls>
      </n>
      <n v="167960.66223240591" in="0">
        <tpls c="4">
          <tpl fld="0" item="1"/>
          <tpl hier="10" item="3"/>
          <tpl hier="39" item="4"/>
          <tpl fld="4" item="7"/>
        </tpls>
      </n>
      <n v="167145.94035543047" in="0">
        <tpls c="4">
          <tpl fld="0" item="1"/>
          <tpl hier="10" item="3"/>
          <tpl hier="39" item="4"/>
          <tpl fld="4" item="2"/>
        </tpls>
      </n>
      <n v="34832.474261718307" in="0">
        <tpls c="4">
          <tpl fld="0" item="1"/>
          <tpl hier="10" item="3"/>
          <tpl hier="39" item="4"/>
          <tpl fld="4" item="10"/>
        </tpls>
      </n>
      <n v="59697.846790908909" in="0">
        <tpls c="4">
          <tpl fld="0" item="1"/>
          <tpl hier="10" item="3"/>
          <tpl hier="39" item="4"/>
          <tpl fld="4" item="1"/>
        </tpls>
      </n>
      <n v="157411.94204991116" in="0">
        <tpls c="4">
          <tpl fld="0" item="1"/>
          <tpl hier="10" item="3"/>
          <tpl hier="39" item="4"/>
          <tpl fld="4" item="3"/>
        </tpls>
      </n>
      <n v="9650.2466203981858" in="0">
        <tpls c="5">
          <tpl fld="0" item="1"/>
          <tpl hier="10" item="3"/>
          <tpl hier="39" item="4"/>
          <tpl fld="1" item="2"/>
          <tpl fld="4" item="6"/>
        </tpls>
      </n>
      <n v="284961.22268701601">
        <tpls c="4">
          <tpl fld="0" item="0"/>
          <tpl hier="10" item="3"/>
          <tpl hier="39" item="4"/>
          <tpl fld="4" item="6"/>
        </tpls>
      </n>
      <n v="239206.54198157691" in="0">
        <tpls c="4">
          <tpl fld="0" item="1"/>
          <tpl hier="10" item="3"/>
          <tpl hier="39" item="4"/>
          <tpl fld="4" item="6"/>
        </tpls>
      </n>
      <m in="0">
        <tpls c="5">
          <tpl fld="0" item="1"/>
          <tpl hier="10" item="3"/>
          <tpl hier="39" item="4"/>
          <tpl fld="1" item="0"/>
          <tpl fld="4" item="6"/>
        </tpls>
      </m>
      <n v="187596.37006294433" in="0">
        <tpls c="5">
          <tpl fld="0" item="1"/>
          <tpl hier="10" item="3"/>
          <tpl hier="39" item="4"/>
          <tpl fld="1" item="1"/>
          <tpl fld="4" item="6"/>
        </tpls>
      </n>
      <n v="41959.925298234491" in="0">
        <tpls c="5">
          <tpl fld="0" item="1"/>
          <tpl hier="10" item="3"/>
          <tpl hier="39" item="4"/>
          <tpl fld="1" item="3"/>
          <tpl fld="4" item="6"/>
        </tpls>
      </n>
      <n v="259660.03474564571">
        <tpls c="4">
          <tpl fld="0" item="0"/>
          <tpl hier="10" item="3"/>
          <tpl hier="39" item="4"/>
          <tpl fld="4" item="2"/>
        </tpls>
      </n>
      <n v="99069">
        <tpls c="4">
          <tpl fld="0" item="0"/>
          <tpl hier="10" item="3"/>
          <tpl hier="39" item="4"/>
          <tpl fld="4" item="10"/>
        </tpls>
      </n>
      <n v="231883.66386250663">
        <tpls c="4">
          <tpl fld="0" item="0"/>
          <tpl hier="10" item="3"/>
          <tpl hier="39" item="4"/>
          <tpl fld="4" item="1"/>
        </tpls>
      </n>
      <n v="472790.5111531454">
        <tpls c="4">
          <tpl fld="0" item="0"/>
          <tpl hier="10" item="3"/>
          <tpl hier="39" item="4"/>
          <tpl fld="4" item="3"/>
        </tpls>
      </n>
      <n v="17103.826157508993" in="0">
        <tpls c="5">
          <tpl fld="0" item="1"/>
          <tpl hier="10" item="3"/>
          <tpl hier="39" item="4"/>
          <tpl fld="1" item="3"/>
          <tpl fld="4" item="5"/>
        </tpls>
      </n>
      <n v="344065.40622900007">
        <tpls c="4">
          <tpl fld="0" item="0"/>
          <tpl hier="10" item="3"/>
          <tpl hier="39" item="4"/>
          <tpl fld="4" item="5"/>
        </tpls>
      </n>
      <n v="162762.80948678893" in="0">
        <tpls c="4">
          <tpl fld="0" item="1"/>
          <tpl hier="10" item="3"/>
          <tpl hier="39" item="4"/>
          <tpl fld="4" item="5"/>
        </tpls>
      </n>
      <m in="0">
        <tpls c="5">
          <tpl fld="0" item="1"/>
          <tpl hier="10" item="3"/>
          <tpl hier="39" item="4"/>
          <tpl fld="1" item="0"/>
          <tpl fld="4" item="5"/>
        </tpls>
      </m>
      <n v="104388.27718862635" in="0">
        <tpls c="5">
          <tpl fld="0" item="1"/>
          <tpl hier="10" item="3"/>
          <tpl hier="39" item="4"/>
          <tpl fld="1" item="1"/>
          <tpl fld="4" item="5"/>
        </tpls>
      </n>
      <n v="11032.982923355354" in="0">
        <tpls c="5">
          <tpl fld="0" item="1"/>
          <tpl hier="10" item="3"/>
          <tpl hier="39" item="4"/>
          <tpl fld="1" item="0"/>
          <tpl fld="4" item="4"/>
        </tpls>
      </n>
      <n v="144725.41756713868" in="0">
        <tpls c="5">
          <tpl fld="0" item="1"/>
          <tpl hier="10" item="3"/>
          <tpl hier="39" item="4"/>
          <tpl fld="1" item="1"/>
          <tpl fld="4" item="4"/>
        </tpls>
      </n>
      <n v="15067.680932815758" in="0">
        <tpls c="5">
          <tpl fld="0" item="1"/>
          <tpl hier="10" item="3"/>
          <tpl hier="39" item="4"/>
          <tpl fld="1" item="2"/>
          <tpl fld="4" item="4"/>
        </tpls>
      </n>
      <n v="6727.8237858037382" in="0">
        <tpls c="5">
          <tpl fld="0" item="1"/>
          <tpl hier="10" item="3"/>
          <tpl hier="39" item="4"/>
          <tpl fld="1" item="3"/>
          <tpl fld="4" item="4"/>
        </tpls>
      </n>
      <n v="413926.77445983409">
        <tpls c="4">
          <tpl fld="0" item="0"/>
          <tpl hier="10" item="3"/>
          <tpl hier="39" item="4"/>
          <tpl fld="4" item="4"/>
        </tpls>
      </n>
      <n v="177553.90520911355" in="0">
        <tpls c="4">
          <tpl fld="0" item="1"/>
          <tpl hier="10" item="3"/>
          <tpl hier="39" item="4"/>
          <tpl fld="4" item="4"/>
        </tpls>
      </n>
      <n v="11032.982923355354" in="0">
        <tpls c="5">
          <tpl fld="0" item="1"/>
          <tpl hier="10" item="3"/>
          <tpl hier="39" item="4"/>
          <tpl fld="1" item="0"/>
          <tpl hier="77" item="0"/>
        </tpls>
      </n>
      <n v="1412273.1539195955" in="0">
        <tpls c="5">
          <tpl fld="0" item="1"/>
          <tpl hier="10" item="3"/>
          <tpl hier="39" item="4"/>
          <tpl fld="1" item="1"/>
          <tpl hier="77" item="0"/>
        </tpls>
      </n>
      <n v="157246.55302708744" in="0">
        <tpls c="5">
          <tpl fld="0" item="1"/>
          <tpl hier="10" item="3"/>
          <tpl hier="39" item="4"/>
          <tpl fld="1" item="2"/>
          <tpl hier="77" item="0"/>
        </tpls>
      </n>
      <n v="285034.05521921226" in="0">
        <tpls c="5">
          <tpl fld="0" item="1"/>
          <tpl hier="10" item="3"/>
          <tpl hier="39" item="4"/>
          <tpl fld="1" item="3"/>
          <tpl hier="77" item="0"/>
        </tpls>
      </n>
      <n v="3709620.8311954062">
        <tpls c="4">
          <tpl fld="0" item="0"/>
          <tpl hier="10" item="3"/>
          <tpl hier="39" item="4"/>
          <tpl hier="77" item="0"/>
        </tpls>
      </n>
      <n v="1865586.7450892495" in="0">
        <tpls c="4">
          <tpl fld="0" item="1"/>
          <tpl hier="10" item="3"/>
          <tpl hier="39" item="4"/>
          <tpl hier="77" item="0"/>
        </tpls>
      </n>
    </entries>
    <sets count="10">
      <set count="11" maxRank="1" setDefinition="{([维度-责任体].[责任体].&amp;[海外]),([维度-责任体].[责任体].&amp;[第四事业部]),([维度-责任体].[责任体].&amp;[第三事业部]),([维度-责任体].[责任体].&amp;[第二事业部]),([维度-责任体].[责任体].&amp;[第一事业部]),([维度-责任体].[责任体].&amp;[西南分公司]),([维度-责任体].[责任体].&amp;[华南分公司]),([维度-责任体].[责任体].&amp;[华东分公司]),([维度-责任体].[责任体].&amp;[华北分公司]),([维度-责任体].[责任体].&amp;[东北分公司]),([维度-责任体].[责任体].&amp;[公司直营])}">
        <tpls c="1">
          <tpl fld="4" item="10"/>
        </tpls>
      </set>
      <set count="1" maxRank="1" setDefinition="{[维度-日历].[年月].&amp;[2022-06]}">
        <tpls c="1">
          <tpl fld="2" item="0"/>
        </tpls>
      </set>
      <set count="1" maxRank="1" setDefinition="{[单位].[单位].&amp;[亿元]}">
        <tpls c="1">
          <tpl fld="3" item="0"/>
        </tpls>
      </set>
      <set count="1" maxRank="1" setDefinition="{[单位].[单位].&amp;[万元]}">
        <tpls c="1">
          <tpl fld="3" item="1"/>
        </tpls>
      </set>
      <set count="1" maxRank="1" setDefinition="{[维度-日历].[年月].&amp;[2022-07]}">
        <tpls c="1">
          <tpl fld="2" item="1"/>
        </tpls>
      </set>
      <set count="1" maxRank="1" setDefinition="{[维度-日历].[年月].&amp;[2022-05]}">
        <tpls c="1">
          <tpl fld="2" item="2"/>
        </tpls>
      </set>
      <set count="1" maxRank="1" setDefinition="{[维度-日历].[年月].&amp;[2022-03]}">
        <tpls c="1">
          <tpl fld="2" item="3"/>
        </tpls>
      </set>
      <set count="1" maxRank="1" setDefinition="{[维度-日历].[年月].&amp;[2022-01]}">
        <tpls c="1">
          <tpl fld="2" item="4"/>
        </tpls>
      </set>
      <set count="1" maxRank="1" setDefinition="{[维度-日历].[年月].&amp;[2022-02]}">
        <tpls c="1">
          <tpl fld="2" item="5"/>
        </tpls>
      </set>
      <set count="1" maxRank="1" setDefinition="{[维度-日历].[年月].&amp;[2022-04]}">
        <tpls c="1">
          <tpl fld="2" item="6"/>
        </tpls>
      </set>
    </sets>
    <queryCache count="20">
      <query mdx="[Measures].[【本年目标产值】]">
        <tpls c="1">
          <tpl fld="0" item="0"/>
        </tpls>
      </query>
      <query mdx="[Measures].[【本年产值无税】]">
        <tpls c="1">
          <tpl fld="0" item="1"/>
        </tpls>
      </query>
      <query mdx="[维度-项目].[状态].&amp;[新接]">
        <tpls c="1">
          <tpl fld="1" item="0"/>
        </tpls>
      </query>
      <query mdx="[维度-项目].[状态].&amp;[在施结转]">
        <tpls c="1">
          <tpl fld="1" item="1"/>
        </tpls>
      </query>
      <query mdx="[维度-项目].[状态].&amp;[已竣未结]">
        <tpls c="1">
          <tpl fld="1" item="2"/>
        </tpls>
      </query>
      <query mdx="[维度-项目].[状态].&amp;[已竣已结]">
        <tpls c="1">
          <tpl fld="1" item="3"/>
        </tpls>
      </query>
      <query mdx="[维度-日历].[年月].&amp;[2022-06]">
        <tpls c="1">
          <tpl fld="2" item="0"/>
        </tpls>
      </query>
      <query mdx="[单位].[单位].&amp;[亿元]">
        <tpls c="1">
          <tpl fld="3" item="0"/>
        </tpls>
      </query>
      <query mdx="[维度-责任体].[责任体].&amp;[公司直营]">
        <tpls c="1">
          <tpl fld="4" item="0"/>
        </tpls>
      </query>
      <query mdx="[维度-责任体].[责任体].&amp;[东北分公司]">
        <tpls c="1">
          <tpl fld="4" item="1"/>
        </tpls>
      </query>
      <query mdx="[维度-责任体].[责任体].&amp;[华北分公司]">
        <tpls c="1">
          <tpl fld="4" item="2"/>
        </tpls>
      </query>
      <query mdx="[维度-责任体].[责任体].&amp;[华东分公司]">
        <tpls c="1">
          <tpl fld="4" item="3"/>
        </tpls>
      </query>
      <query mdx="[维度-责任体].[责任体].&amp;[华南分公司]">
        <tpls c="1">
          <tpl fld="4" item="4"/>
        </tpls>
      </query>
      <query mdx="[维度-责任体].[责任体].&amp;[西南分公司]">
        <tpls c="1">
          <tpl fld="4" item="5"/>
        </tpls>
      </query>
      <query mdx="[维度-责任体].[责任体].&amp;[第一事业部]">
        <tpls c="1">
          <tpl fld="4" item="6"/>
        </tpls>
      </query>
      <query mdx="[维度-责任体].[责任体].&amp;[第二事业部]">
        <tpls c="1">
          <tpl fld="4" item="7"/>
        </tpls>
      </query>
      <query mdx="[维度-责任体].[责任体].&amp;[第三事业部]">
        <tpls c="1">
          <tpl fld="4" item="8"/>
        </tpls>
      </query>
      <query mdx="[维度-责任体].[责任体].&amp;[第四事业部]">
        <tpls c="1">
          <tpl fld="4" item="9"/>
        </tpls>
      </query>
      <query mdx="[维度-责任体].[责任体].&amp;[海外]">
        <tpls c="1">
          <tpl fld="4" item="10"/>
        </tpls>
      </query>
      <query mdx="行标签"/>
    </queryCache>
    <serverFormats count="1">
      <serverFormat format="#,0.0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杨家和(U_EL_110105196807307119)-1" refreshedDate="44754.556496527781" backgroundQuery="1" createdVersion="8" refreshedVersion="8" minRefreshableVersion="3" recordCount="0" supportSubquery="1" supportAdvancedDrill="1" xr:uid="{BAE8729D-02E2-4E17-B493-DC6A62989E0A}">
  <cacheSource type="external" connectionId="1"/>
  <cacheFields count="3">
    <cacheField name="[维度-日历].[年月].[年月]" caption="年月" numFmtId="0" hierarchy="38" level="1">
      <sharedItems containsSemiMixedTypes="0" containsString="0"/>
    </cacheField>
    <cacheField name="[维度-责任体].[责任体].[责任体]" caption="责任体" numFmtId="0" hierarchy="76" level="1">
      <sharedItems count="11">
        <s v="[维度-责任体].[责任体].&amp;[公司直营]" c="公司直营"/>
        <s v="[维度-责任体].[责任体].&amp;[东北分公司]" c="东北分公司"/>
        <s v="[维度-责任体].[责任体].&amp;[华北分公司]" c="华北分公司"/>
        <s v="[维度-责任体].[责任体].&amp;[华东分公司]" c="华东分公司"/>
        <s v="[维度-责任体].[责任体].&amp;[华南分公司]" c="华南分公司"/>
        <s v="[维度-责任体].[责任体].&amp;[西南分公司]" c="西南分公司"/>
        <s v="[维度-责任体].[责任体].&amp;[第一事业部]" c="第一事业部"/>
        <s v="[维度-责任体].[责任体].&amp;[第二事业部]" c="第二事业部"/>
        <s v="[维度-责任体].[责任体].&amp;[第三事业部]" c="第三事业部"/>
        <s v="[维度-责任体].[责任体].&amp;[第四事业部]" c="第四事业部"/>
        <s v="[维度-责任体].[责任体].&amp;[海外]" c="海外"/>
      </sharedItems>
    </cacheField>
    <cacheField name="[单位].[单位].[单位]" caption="单位" numFmtId="0" hierarchy="9" level="1">
      <sharedItems containsSemiMixedTypes="0" containsString="0"/>
    </cacheField>
  </cacheFields>
  <cacheHierarchies count="141">
    <cacheHierarchy uniqueName="[2022预算].[分包类型]" caption="分包类型" attribute="1" defaultMemberUniqueName="[2022预算].[分包类型].[All]" allUniqueName="[2022预算].[分包类型].[All]" dimensionUniqueName="[2022预算]" displayFolder="" count="0" unbalanced="0"/>
    <cacheHierarchy uniqueName="[2022预算].[收益率]" caption="收益率" attribute="1" defaultMemberUniqueName="[2022预算].[收益率].[All]" allUniqueName="[2022预算].[收益率].[All]" dimensionUniqueName="[2022预算]" displayFolder="" count="0" unbalanced="0"/>
    <cacheHierarchy uniqueName="[2022预算].[收益率-调整]" caption="收益率-调整" attribute="1" defaultMemberUniqueName="[2022预算].[收益率-调整].[All]" allUniqueName="[2022预算].[收益率-调整].[All]" dimensionUniqueName="[2022预算]" displayFolder="" count="0" unbalanced="0"/>
    <cacheHierarchy uniqueName="[2022预算].[调整后预计产值]" caption="调整后预计产值" attribute="1" defaultMemberUniqueName="[2022预算].[调整后预计产值].[All]" allUniqueName="[2022预算].[调整后预计产值].[All]" dimensionUniqueName="[2022预算]" displayFolder="" count="0" unbalanced="0"/>
    <cacheHierarchy uniqueName="[2022预算].[调整后预计收益]" caption="调整后预计收益" attribute="1" defaultMemberUniqueName="[2022预算].[调整后预计收益].[All]" allUniqueName="[2022预算].[调整后预计收益].[All]" dimensionUniqueName="[2022预算]" displayFolder="" count="0" unbalanced="0"/>
    <cacheHierarchy uniqueName="[2022预算].[项目名称]" caption="项目名称" attribute="1" defaultMemberUniqueName="[2022预算].[项目名称].[All]" allUniqueName="[2022预算].[项目名称].[All]" dimensionUniqueName="[2022预算]" displayFolder="" count="0" unbalanced="0"/>
    <cacheHierarchy uniqueName="[2022预算].[预计产值]" caption="预计产值" attribute="1" defaultMemberUniqueName="[2022预算].[预计产值].[All]" allUniqueName="[2022预算].[预计产值].[All]" dimensionUniqueName="[2022预算]" displayFolder="" count="0" unbalanced="0"/>
    <cacheHierarchy uniqueName="[2022预算].[预计收益]" caption="预计收益" attribute="1" defaultMemberUniqueName="[2022预算].[预计收益].[All]" allUniqueName="[2022预算].[预计收益].[All]" dimensionUniqueName="[2022预算]" displayFolder="" count="0" unbalanced="0"/>
    <cacheHierarchy uniqueName="[2022预算].[专业]" caption="专业" attribute="1" defaultMemberUniqueName="[2022预算].[专业].[All]" allUniqueName="[2022预算].[专业].[All]" dimensionUniqueName="[2022预算]" displayFolder="" count="0" unbalanced="0"/>
    <cacheHierarchy uniqueName="[单位].[单位]" caption="单位" attribute="1" defaultMemberUniqueName="[单位].[单位].[All]" allUniqueName="[单位].[单位].[All]" dimensionUniqueName="[单位]" displayFolder="" count="2" unbalanced="0">
      <fieldsUsage count="2">
        <fieldUsage x="-1"/>
        <fieldUsage x="2"/>
      </fieldsUsage>
    </cacheHierarchy>
    <cacheHierarchy uniqueName="[单位].[系数]" caption="系数" attribute="1" defaultMemberUniqueName="[单位].[系数].[All]" allUniqueName="[单位].[系数].[All]" dimensionUniqueName="[单位]" displayFolder="" count="0" unbalanced="0"/>
    <cacheHierarchy uniqueName="[单位].[序号]" caption="序号" attribute="1" defaultMemberUniqueName="[单位].[序号].[All]" allUniqueName="[单位].[序号].[All]" dimensionUniqueName="[单位]" displayFolder="" count="0" unbalanced="0"/>
    <cacheHierarchy uniqueName="[商务产值收益].[Name]" caption="Name" attribute="1" defaultMemberUniqueName="[商务产值收益].[Name].[All]" allUniqueName="[商务产值收益].[Name].[All]" dimensionUniqueName="[商务产值收益]" displayFolder="" count="0" unbalanced="0"/>
    <cacheHierarchy uniqueName="[商务产值收益].[本年产值含税]" caption="本年产值含税" attribute="1" defaultMemberUniqueName="[商务产值收益].[本年产值含税].[All]" allUniqueName="[商务产值收益].[本年产值含税].[All]" dimensionUniqueName="[商务产值收益]" displayFolder="" count="0" unbalanced="0"/>
    <cacheHierarchy uniqueName="[商务产值收益].[本年产值无税]" caption="本年产值无税" attribute="1" defaultMemberUniqueName="[商务产值收益].[本年产值无税].[All]" allUniqueName="[商务产值收益].[本年产值无税].[All]" dimensionUniqueName="[商务产值收益]" displayFolder="" count="0" unbalanced="0"/>
    <cacheHierarchy uniqueName="[商务产值收益].[本年成本]" caption="本年成本" attribute="1" defaultMemberUniqueName="[商务产值收益].[本年成本].[All]" allUniqueName="[商务产值收益].[本年成本].[All]" dimensionUniqueName="[商务产值收益]" displayFolder="" count="0" unbalanced="0"/>
    <cacheHierarchy uniqueName="[商务产值收益].[本年成本降低]" caption="本年成本降低" attribute="1" defaultMemberUniqueName="[商务产值收益].[本年成本降低].[All]" allUniqueName="[商务产值收益].[本年成本降低].[All]" dimensionUniqueName="[商务产值收益]" displayFolder="" count="0" unbalanced="0"/>
    <cacheHierarchy uniqueName="[商务产值收益].[本年收益]" caption="本年收益" attribute="1" defaultMemberUniqueName="[商务产值收益].[本年收益].[All]" allUniqueName="[商务产值收益].[本年收益].[All]" dimensionUniqueName="[商务产值收益]" displayFolder="" count="0" unbalanced="0"/>
    <cacheHierarchy uniqueName="[商务产值收益].[本年完工进度]" caption="本年完工进度" attribute="1" defaultMemberUniqueName="[商务产值收益].[本年完工进度].[All]" allUniqueName="[商务产值收益].[本年完工进度].[All]" dimensionUniqueName="[商务产值收益]" displayFolder="" count="0" unbalanced="0"/>
    <cacheHierarchy uniqueName="[商务产值收益].[分包类型]" caption="分包类型" attribute="1" defaultMemberUniqueName="[商务产值收益].[分包类型].[All]" allUniqueName="[商务产值收益].[分包类型].[All]" dimensionUniqueName="[商务产值收益]" displayFolder="" count="0" unbalanced="0"/>
    <cacheHierarchy uniqueName="[商务产值收益].[含税合同额]" caption="含税合同额" attribute="1" defaultMemberUniqueName="[商务产值收益].[含税合同额].[All]" allUniqueName="[商务产值收益].[含税合同额].[All]" dimensionUniqueName="[商务产值收益]" displayFolder="" count="0" unbalanced="0"/>
    <cacheHierarchy uniqueName="[商务产值收益].[核定收益率]" caption="核定收益率" attribute="1" defaultMemberUniqueName="[商务产值收益].[核定收益率].[All]" allUniqueName="[商务产值收益].[核定收益率].[All]" dimensionUniqueName="[商务产值收益]" displayFolder="" count="0" unbalanced="0"/>
    <cacheHierarchy uniqueName="[商务产值收益].[累计产值含税]" caption="累计产值含税" attribute="1" defaultMemberUniqueName="[商务产值收益].[累计产值含税].[All]" allUniqueName="[商务产值收益].[累计产值含税].[All]" dimensionUniqueName="[商务产值收益]" displayFolder="" count="0" unbalanced="0"/>
    <cacheHierarchy uniqueName="[商务产值收益].[累计产值无税]" caption="累计产值无税" attribute="1" defaultMemberUniqueName="[商务产值收益].[累计产值无税].[All]" allUniqueName="[商务产值收益].[累计产值无税].[All]" dimensionUniqueName="[商务产值收益]" displayFolder="" count="0" unbalanced="0"/>
    <cacheHierarchy uniqueName="[商务产值收益].[累计成本]" caption="累计成本" attribute="1" defaultMemberUniqueName="[商务产值收益].[累计成本].[All]" allUniqueName="[商务产值收益].[累计成本].[All]" dimensionUniqueName="[商务产值收益]" displayFolder="" count="0" unbalanced="0"/>
    <cacheHierarchy uniqueName="[商务产值收益].[累计成本降低]" caption="累计成本降低" attribute="1" defaultMemberUniqueName="[商务产值收益].[累计成本降低].[All]" allUniqueName="[商务产值收益].[累计成本降低].[All]" dimensionUniqueName="[商务产值收益]" displayFolder="" count="0" unbalanced="0"/>
    <cacheHierarchy uniqueName="[商务产值收益].[累计收益]" caption="累计收益" attribute="1" defaultMemberUniqueName="[商务产值收益].[累计收益].[All]" allUniqueName="[商务产值收益].[累计收益].[All]" dimensionUniqueName="[商务产值收益]" displayFolder="" count="0" unbalanced="0"/>
    <cacheHierarchy uniqueName="[商务产值收益].[累计完工进度]" caption="累计完工进度" attribute="1" defaultMemberUniqueName="[商务产值收益].[累计完工进度].[All]" allUniqueName="[商务产值收益].[累计完工进度].[All]" dimensionUniqueName="[商务产值收益]" displayFolder="" count="0" unbalanced="0"/>
    <cacheHierarchy uniqueName="[商务产值收益].[日期]" caption="日期" attribute="1" defaultMemberUniqueName="[商务产值收益].[日期].[All]" allUniqueName="[商务产值收益].[日期].[All]" dimensionUniqueName="[商务产值收益]" displayFolder="" count="0" unbalanced="0"/>
    <cacheHierarchy uniqueName="[商务产值收益].[无税合同额]" caption="无税合同额" attribute="1" defaultMemberUniqueName="[商务产值收益].[无税合同额].[All]" allUniqueName="[商务产值收益].[无税合同额].[All]" dimensionUniqueName="[商务产值收益]" displayFolder="" count="0" unbalanced="0"/>
    <cacheHierarchy uniqueName="[商务产值收益].[项目编码]" caption="项目编码" attribute="1" defaultMemberUniqueName="[商务产值收益].[项目编码].[All]" allUniqueName="[商务产值收益].[项目编码].[All]" dimensionUniqueName="[商务产值收益]" displayFolder="" count="0" unbalanced="0"/>
    <cacheHierarchy uniqueName="[商务产值收益].[项目名称]" caption="项目名称" attribute="1" defaultMemberUniqueName="[商务产值收益].[项目名称].[All]" allUniqueName="[商务产值收益].[项目名称].[All]" dimensionUniqueName="[商务产值收益]" displayFolder="" count="0" unbalanced="0"/>
    <cacheHierarchy uniqueName="[商务产值收益].[预计总成本]" caption="预计总成本" attribute="1" defaultMemberUniqueName="[商务产值收益].[预计总成本].[All]" allUniqueName="[商务产值收益].[预计总成本].[All]" dimensionUniqueName="[商务产值收益]" displayFolder="" count="0" unbalanced="0"/>
    <cacheHierarchy uniqueName="[商务产值收益].[专业]" caption="专业" attribute="1" defaultMemberUniqueName="[商务产值收益].[专业].[All]" allUniqueName="[商务产值收益].[专业].[All]" dimensionUniqueName="[商务产值收益]" displayFolder="" count="0" unbalanced="0"/>
    <cacheHierarchy uniqueName="[维度-大客户简称].[大客户]" caption="大客户" attribute="1" defaultMemberUniqueName="[维度-大客户简称].[大客户].[All]" allUniqueName="[维度-大客户简称].[大客户].[All]" dimensionUniqueName="[维度-大客户简称]" displayFolder="" count="0" unbalanced="0"/>
    <cacheHierarchy uniqueName="[维度-大客户简称].[大客户简称]" caption="大客户简称" attribute="1" defaultMemberUniqueName="[维度-大客户简称].[大客户简称].[All]" allUniqueName="[维度-大客户简称].[大客户简称].[All]" dimensionUniqueName="[维度-大客户简称]" displayFolder="" count="0" unbalanced="0"/>
    <cacheHierarchy uniqueName="[维度-分包类型].[分包类型]" caption="分包类型" attribute="1" defaultMemberUniqueName="[维度-分包类型].[分包类型].[All]" allUniqueName="[维度-分包类型].[分包类型].[All]" dimensionUniqueName="[维度-分包类型]" displayFolder="" count="0" unbalanced="0"/>
    <cacheHierarchy uniqueName="[维度-日历].[年]" caption="年" attribute="1" time="1" defaultMemberUniqueName="[维度-日历].[年].[All]" allUniqueName="[维度-日历].[年].[All]" dimensionUniqueName="[维度-日历]" displayFolder="" count="0" unbalanced="0"/>
    <cacheHierarchy uniqueName="[维度-日历].[年月]" caption="年月" attribute="1" time="1" defaultMemberUniqueName="[维度-日历].[年月].[All]" allUniqueName="[维度-日历].[年月].[All]" dimensionUniqueName="[维度-日历]" displayFolder="" count="2" unbalanced="0">
      <fieldsUsage count="2">
        <fieldUsage x="-1"/>
        <fieldUsage x="0"/>
      </fieldsUsage>
    </cacheHierarchy>
    <cacheHierarchy uniqueName="[维度-日历].[年月名]" caption="年月名" attribute="1" time="1" defaultMemberUniqueName="[维度-日历].[年月名].[All]" allUniqueName="[维度-日历].[年月名].[All]" dimensionUniqueName="[维度-日历]" displayFolder="" count="0" unbalanced="0"/>
    <cacheHierarchy uniqueName="[维度-日历].[日期]" caption="日期" attribute="1" time="1" keyAttribute="1" defaultMemberUniqueName="[维度-日历].[日期].[All]" allUniqueName="[维度-日历].[日期].[All]" dimensionUniqueName="[维度-日历]" displayFolder="" count="0" memberValueDatatype="7" unbalanced="0"/>
    <cacheHierarchy uniqueName="[维度-项目].[厂房事业部]" caption="厂房事业部" attribute="1" defaultMemberUniqueName="[维度-项目].[厂房事业部].[All]" allUniqueName="[维度-项目].[厂房事业部].[All]" dimensionUniqueName="[维度-项目]" displayFolder="" count="0" unbalanced="0"/>
    <cacheHierarchy uniqueName="[维度-项目].[城市]" caption="城市" attribute="1" defaultMemberUniqueName="[维度-项目].[城市].[All]" allUniqueName="[维度-项目].[城市].[All]" dimensionUniqueName="[维度-项目]" displayFolder="" count="0" unbalanced="0"/>
    <cacheHierarchy uniqueName="[维度-项目].[工程类别二级]" caption="工程类别二级" attribute="1" defaultMemberUniqueName="[维度-项目].[工程类别二级].[All]" allUniqueName="[维度-项目].[工程类别二级].[All]" dimensionUniqueName="[维度-项目]" displayFolder="" count="0" unbalanced="0"/>
    <cacheHierarchy uniqueName="[维度-项目].[工程类别一级]" caption="工程类别一级" attribute="1" defaultMemberUniqueName="[维度-项目].[工程类别一级].[All]" allUniqueName="[维度-项目].[工程类别一级].[All]" dimensionUniqueName="[维度-项目]" displayFolder="" count="0" unbalanced="0"/>
    <cacheHierarchy uniqueName="[维度-项目].[行政区域]" caption="行政区域" attribute="1" defaultMemberUniqueName="[维度-项目].[行政区域].[All]" allUniqueName="[维度-项目].[行政区域].[All]" dimensionUniqueName="[维度-项目]" displayFolder="" count="0" unbalanced="0"/>
    <cacheHierarchy uniqueName="[维度-项目].[机电核定收益率]" caption="机电核定收益率" attribute="1" defaultMemberUniqueName="[维度-项目].[机电核定收益率].[All]" allUniqueName="[维度-项目].[机电核定收益率].[All]" dimensionUniqueName="[维度-项目]" displayFolder="" count="0" unbalanced="0"/>
    <cacheHierarchy uniqueName="[维度-项目].[机电甲指核定收益率]" caption="机电甲指核定收益率" attribute="1" defaultMemberUniqueName="[维度-项目].[机电甲指核定收益率].[All]" allUniqueName="[维度-项目].[机电甲指核定收益率].[All]" dimensionUniqueName="[维度-项目]" displayFolder="" count="0" unbalanced="0"/>
    <cacheHierarchy uniqueName="[维度-项目].[京内外]" caption="京内外" attribute="1" defaultMemberUniqueName="[维度-项目].[京内外].[All]" allUniqueName="[维度-项目].[京内外].[All]" dimensionUniqueName="[维度-项目]" displayFolder="" count="0" unbalanced="0"/>
    <cacheHierarchy uniqueName="[维度-项目].[利润中心编码]" caption="利润中心编码" attribute="1" defaultMemberUniqueName="[维度-项目].[利润中心编码].[All]" allUniqueName="[维度-项目].[利润中心编码].[All]" dimensionUniqueName="[维度-项目]" displayFolder="" count="0" unbalanced="0"/>
    <cacheHierarchy uniqueName="[维度-项目].[区县]" caption="区县" attribute="1" defaultMemberUniqueName="[维度-项目].[区县].[All]" allUniqueName="[维度-项目].[区县].[All]" dimensionUniqueName="[维度-项目]" displayFolder="" count="0" unbalanced="0"/>
    <cacheHierarchy uniqueName="[维度-项目].[省]" caption="省" attribute="1" defaultMemberUniqueName="[维度-项目].[省].[All]" allUniqueName="[维度-项目].[省].[All]" dimensionUniqueName="[维度-项目]" displayFolder="" count="0" unbalanced="0"/>
    <cacheHierarchy uniqueName="[维度-项目].[是否投资建造项目]" caption="是否投资建造项目" attribute="1" defaultMemberUniqueName="[维度-项目].[是否投资建造项目].[All]" allUniqueName="[维度-项目].[是否投资建造项目].[All]" dimensionUniqueName="[维度-项目]" displayFolder="" count="0" unbalanced="0"/>
    <cacheHierarchy uniqueName="[维度-项目].[所属总监团队]" caption="所属总监团队" attribute="1" defaultMemberUniqueName="[维度-项目].[所属总监团队].[All]" allUniqueName="[维度-项目].[所属总监团队].[All]" dimensionUniqueName="[维度-项目]" displayFolder="" count="0" unbalanced="0"/>
    <cacheHierarchy uniqueName="[维度-项目].[投资非投资项目]" caption="投资非投资项目" attribute="1" defaultMemberUniqueName="[维度-项目].[投资非投资项目].[All]" allUniqueName="[维度-项目].[投资非投资项目].[All]" dimensionUniqueName="[维度-项目]" displayFolder="" count="0" unbalanced="0"/>
    <cacheHierarchy uniqueName="[维度-项目].[土建核定收益率]" caption="土建核定收益率" attribute="1" defaultMemberUniqueName="[维度-项目].[土建核定收益率].[All]" allUniqueName="[维度-项目].[土建核定收益率].[All]" dimensionUniqueName="[维度-项目]" displayFolder="" count="0" unbalanced="0"/>
    <cacheHierarchy uniqueName="[维度-项目].[土建甲指核定收益率]" caption="土建甲指核定收益率" attribute="1" defaultMemberUniqueName="[维度-项目].[土建甲指核定收益率].[All]" allUniqueName="[维度-项目].[土建甲指核定收益率].[All]" dimensionUniqueName="[维度-项目]" displayFolder="" count="0" unbalanced="0"/>
    <cacheHierarchy uniqueName="[维度-项目].[项目编码]" caption="项目编码" attribute="1" defaultMemberUniqueName="[维度-项目].[项目编码].[All]" allUniqueName="[维度-项目].[项目编码].[All]" dimensionUniqueName="[维度-项目]" displayFolder="" count="0" unbalanced="0"/>
    <cacheHierarchy uniqueName="[维度-项目].[项目财务状态]" caption="项目财务状态" attribute="1" defaultMemberUniqueName="[维度-项目].[项目财务状态].[All]" allUniqueName="[维度-项目].[项目财务状态].[All]" dimensionUniqueName="[维度-项目]" displayFolder="" count="0" unbalanced="0"/>
    <cacheHierarchy uniqueName="[维度-项目].[项目结算状态]" caption="项目结算状态" attribute="1" defaultMemberUniqueName="[维度-项目].[项目结算状态].[All]" allUniqueName="[维度-项目].[项目结算状态].[All]" dimensionUniqueName="[维度-项目]" displayFolder="" count="0" unbalanced="0"/>
    <cacheHierarchy uniqueName="[维度-项目].[项目类型]" caption="项目类型" attribute="1" defaultMemberUniqueName="[维度-项目].[项目类型].[All]" allUniqueName="[维度-项目].[项目类型].[All]" dimensionUniqueName="[维度-项目]" displayFolder="" count="0" unbalanced="0"/>
    <cacheHierarchy uniqueName="[维度-项目].[项目名称]" caption="项目名称" attribute="1" defaultMemberUniqueName="[维度-项目].[项目名称].[All]" allUniqueName="[维度-项目].[项目名称].[All]" dimensionUniqueName="[维度-项目]" displayFolder="" count="0" unbalanced="0"/>
    <cacheHierarchy uniqueName="[维度-项目].[项目实施状态]" caption="项目实施状态" attribute="1" defaultMemberUniqueName="[维度-项目].[项目实施状态].[All]" allUniqueName="[维度-项目].[项目实施状态].[All]" dimensionUniqueName="[维度-项目]" displayFolder="" count="0" unbalanced="0"/>
    <cacheHierarchy uniqueName="[维度-项目].[项目所属大客户]" caption="项目所属大客户" attribute="1" defaultMemberUniqueName="[维度-项目].[项目所属大客户].[All]" allUniqueName="[维度-项目].[项目所属大客户].[All]" dimensionUniqueName="[维度-项目]" displayFolder="" count="0" unbalanced="0"/>
    <cacheHierarchy uniqueName="[维度-项目].[项目性质]" caption="项目性质" attribute="1" defaultMemberUniqueName="[维度-项目].[项目性质].[All]" allUniqueName="[维度-项目].[项目性质].[All]" dimensionUniqueName="[维度-项目]" displayFolder="" count="0" unbalanced="0"/>
    <cacheHierarchy uniqueName="[维度-项目].[项目状态]" caption="项目状态" attribute="1" defaultMemberUniqueName="[维度-项目].[项目状态].[All]" allUniqueName="[维度-项目].[项目状态].[All]" dimensionUniqueName="[维度-项目]" displayFolder="" count="0" unbalanced="0"/>
    <cacheHierarchy uniqueName="[维度-项目].[项目总监]" caption="项目总监" attribute="1" defaultMemberUniqueName="[维度-项目].[项目总监].[All]" allUniqueName="[维度-项目].[项目总监].[All]" dimensionUniqueName="[维度-项目]" displayFolder="" count="0" unbalanced="0"/>
    <cacheHierarchy uniqueName="[维度-项目].[业务板块]" caption="业务板块" attribute="1" defaultMemberUniqueName="[维度-项目].[业务板块].[All]" allUniqueName="[维度-项目].[业务板块].[All]" dimensionUniqueName="[维度-项目]" displayFolder="" count="0" unbalanced="0"/>
    <cacheHierarchy uniqueName="[维度-项目].[责任体]" caption="责任体" attribute="1" defaultMemberUniqueName="[维度-项目].[责任体].[All]" allUniqueName="[维度-项目].[责任体].[All]" dimensionUniqueName="[维度-项目]" displayFolder="" count="0" unbalanced="0"/>
    <cacheHierarchy uniqueName="[维度-项目].[直管机构]" caption="直管机构" attribute="1" defaultMemberUniqueName="[维度-项目].[直管机构].[All]" allUniqueName="[维度-项目].[直管机构].[All]" dimensionUniqueName="[维度-项目]" displayFolder="" count="0" unbalanced="0"/>
    <cacheHierarchy uniqueName="[维度-项目].[直管机构排序]" caption="直管机构排序" attribute="1" defaultMemberUniqueName="[维度-项目].[直管机构排序].[All]" allUniqueName="[维度-项目].[直管机构排序].[All]" dimensionUniqueName="[维度-项目]" displayFolder="" count="0" unbalanced="0"/>
    <cacheHierarchy uniqueName="[维度-项目].[专业分类]" caption="专业分类" attribute="1" defaultMemberUniqueName="[维度-项目].[专业分类].[All]" allUniqueName="[维度-项目].[专业分类].[All]" dimensionUniqueName="[维度-项目]" displayFolder="" count="0" unbalanced="0"/>
    <cacheHierarchy uniqueName="[维度-项目].[状态]" caption="状态" attribute="1" defaultMemberUniqueName="[维度-项目].[状态].[All]" allUniqueName="[维度-项目].[状态].[All]" dimensionUniqueName="[维度-项目]" displayFolder="" count="2" unbalanced="0"/>
    <cacheHierarchy uniqueName="[维度-项目].[状态排序]" caption="状态排序" attribute="1" defaultMemberUniqueName="[维度-项目].[状态排序].[All]" allUniqueName="[维度-项目].[状态排序].[All]" dimensionUniqueName="[维度-项目]" displayFolder="" count="0" unbalanced="0"/>
    <cacheHierarchy uniqueName="[维度-项目].[综合核定收益率]" caption="综合核定收益率" attribute="1" defaultMemberUniqueName="[维度-项目].[综合核定收益率].[All]" allUniqueName="[维度-项目].[综合核定收益率].[All]" dimensionUniqueName="[维度-项目]" displayFolder="" count="0" unbalanced="0"/>
    <cacheHierarchy uniqueName="[维度-责任体].[排序]" caption="排序" attribute="1" defaultMemberUniqueName="[维度-责任体].[排序].[All]" allUniqueName="[维度-责任体].[排序].[All]" dimensionUniqueName="[维度-责任体]" displayFolder="" count="0" unbalanced="0"/>
    <cacheHierarchy uniqueName="[维度-责任体].[责任体]" caption="责任体" attribute="1" defaultMemberUniqueName="[维度-责任体].[责任体].[All]" allUniqueName="[维度-责任体].[责任体].[All]" dimensionUniqueName="[维度-责任体]" displayFolder="" count="2" unbalanced="0">
      <fieldsUsage count="2">
        <fieldUsage x="-1"/>
        <fieldUsage x="1"/>
      </fieldsUsage>
    </cacheHierarchy>
    <cacheHierarchy uniqueName="[维度-专业].[专业]" caption="专业" attribute="1" defaultMemberUniqueName="[维度-专业].[专业].[All]" allUniqueName="[维度-专业].[专业].[All]" dimensionUniqueName="[维度-专业]" displayFolder="" count="0" unbalanced="0"/>
    <cacheHierarchy uniqueName="[业主合同].[分包类型]" caption="分包类型" attribute="1" defaultMemberUniqueName="[业主合同].[分包类型].[All]" allUniqueName="[业主合同].[分包类型].[All]" dimensionUniqueName="[业主合同]" displayFolder="" count="0" unbalanced="0"/>
    <cacheHierarchy uniqueName="[业主合同].[含税合同额]" caption="含税合同额" attribute="1" defaultMemberUniqueName="[业主合同].[含税合同额].[All]" allUniqueName="[业主合同].[含税合同额].[All]" dimensionUniqueName="[业主合同]" displayFolder="" count="0" unbalanced="0"/>
    <cacheHierarchy uniqueName="[业主合同].[签订日期]" caption="签订日期" attribute="1" defaultMemberUniqueName="[业主合同].[签订日期].[All]" allUniqueName="[业主合同].[签订日期].[All]" dimensionUniqueName="[业主合同]" displayFolder="" count="0" unbalanced="0"/>
    <cacheHierarchy uniqueName="[业主合同].[无税合同额]" caption="无税合同额" attribute="1" defaultMemberUniqueName="[业主合同].[无税合同额].[All]" allUniqueName="[业主合同].[无税合同额].[All]" dimensionUniqueName="[业主合同]" displayFolder="" count="0" unbalanced="0"/>
    <cacheHierarchy uniqueName="[业主合同].[项目编码]" caption="项目编码" attribute="1" defaultMemberUniqueName="[业主合同].[项目编码].[All]" allUniqueName="[业主合同].[项目编码].[All]" dimensionUniqueName="[业主合同]" displayFolder="" count="0" unbalanced="0"/>
    <cacheHierarchy uniqueName="[业主合同].[项目名称]" caption="项目名称" attribute="1" defaultMemberUniqueName="[业主合同].[项目名称].[All]" allUniqueName="[业主合同].[项目名称].[All]" dimensionUniqueName="[业主合同]" displayFolder="" count="0" unbalanced="0"/>
    <cacheHierarchy uniqueName="[业主合同].[专业]" caption="专业" attribute="1" defaultMemberUniqueName="[业主合同].[专业].[All]" allUniqueName="[业主合同].[专业].[All]" dimensionUniqueName="[业主合同]" displayFolder="" count="0" unbalanced="0"/>
    <cacheHierarchy uniqueName="[业主确认量].[分包类型]" caption="分包类型" attribute="1" defaultMemberUniqueName="[业主确认量].[分包类型].[All]" allUniqueName="[业主确认量].[分包类型].[All]" dimensionUniqueName="[业主确认量]" displayFolder="" count="0" unbalanced="0"/>
    <cacheHierarchy uniqueName="[业主确认量].[确认产值含税]" caption="确认产值含税" attribute="1" defaultMemberUniqueName="[业主确认量].[确认产值含税].[All]" allUniqueName="[业主确认量].[确认产值含税].[All]" dimensionUniqueName="[业主确认量]" displayFolder="" count="0" unbalanced="0"/>
    <cacheHierarchy uniqueName="[业主确认量].[确认产值无税]" caption="确认产值无税" attribute="1" defaultMemberUniqueName="[业主确认量].[确认产值无税].[All]" allUniqueName="[业主确认量].[确认产值无税].[All]" dimensionUniqueName="[业主确认量]" displayFolder="" count="0" unbalanced="0"/>
    <cacheHierarchy uniqueName="[业主确认量].[日期]" caption="日期" attribute="1" defaultMemberUniqueName="[业主确认量].[日期].[All]" allUniqueName="[业主确认量].[日期].[All]" dimensionUniqueName="[业主确认量]" displayFolder="" count="0" unbalanced="0"/>
    <cacheHierarchy uniqueName="[业主确认量].[项目编码]" caption="项目编码" attribute="1" defaultMemberUniqueName="[业主确认量].[项目编码].[All]" allUniqueName="[业主确认量].[项目编码].[All]" dimensionUniqueName="[业主确认量]" displayFolder="" count="0" unbalanced="0"/>
    <cacheHierarchy uniqueName="[业主确认量].[项目名称]" caption="项目名称" attribute="1" defaultMemberUniqueName="[业主确认量].[项目名称].[All]" allUniqueName="[业主确认量].[项目名称].[All]" dimensionUniqueName="[业主确认量]" displayFolder="" count="0" unbalanced="0"/>
    <cacheHierarchy uniqueName="[业主确认量].[专业]" caption="专业" attribute="1" defaultMemberUniqueName="[业主确认量].[专业].[All]" allUniqueName="[业主确认量].[专业].[All]" dimensionUniqueName="[业主确认量]" displayFolder="" count="0" unbalanced="0"/>
    <cacheHierarchy uniqueName="[预计产值].[分包类型]" caption="分包类型" attribute="1" defaultMemberUniqueName="[预计产值].[分包类型].[All]" allUniqueName="[预计产值].[分包类型].[All]" dimensionUniqueName="[预计产值]" displayFolder="" count="0" unbalanced="0"/>
    <cacheHierarchy uniqueName="[预计产值].[日期]" caption="日期" attribute="1" defaultMemberUniqueName="[预计产值].[日期].[All]" allUniqueName="[预计产值].[日期].[All]" dimensionUniqueName="[预计产值]" displayFolder="" count="0" unbalanced="0"/>
    <cacheHierarchy uniqueName="[预计产值].[项目编码]" caption="项目编码" attribute="1" defaultMemberUniqueName="[预计产值].[项目编码].[All]" allUniqueName="[预计产值].[项目编码].[All]" dimensionUniqueName="[预计产值]" displayFolder="" count="0" unbalanced="0"/>
    <cacheHierarchy uniqueName="[预计产值].[项目名称]" caption="项目名称" attribute="1" defaultMemberUniqueName="[预计产值].[项目名称].[All]" allUniqueName="[预计产值].[项目名称].[All]" dimensionUniqueName="[预计产值]" displayFolder="" count="0" unbalanced="0"/>
    <cacheHierarchy uniqueName="[预计产值].[预计产值]" caption="预计产值" attribute="1" defaultMemberUniqueName="[预计产值].[预计产值].[All]" allUniqueName="[预计产值].[预计产值].[All]" dimensionUniqueName="[预计产值]" displayFolder="" count="0" unbalanced="0"/>
    <cacheHierarchy uniqueName="[预计产值].[预计产值(含税)]" caption="预计产值(含税)" attribute="1" defaultMemberUniqueName="[预计产值].[预计产值(含税)].[All]" allUniqueName="[预计产值].[预计产值(含税)].[All]" dimensionUniqueName="[预计产值]" displayFolder="" count="0" unbalanced="0"/>
    <cacheHierarchy uniqueName="[预计产值].[预计收益]" caption="预计收益" attribute="1" defaultMemberUniqueName="[预计产值].[预计收益].[All]" allUniqueName="[预计产值].[预计收益].[All]" dimensionUniqueName="[预计产值]" displayFolder="" count="0" unbalanced="0"/>
    <cacheHierarchy uniqueName="[预计产值].[专业]" caption="专业" attribute="1" defaultMemberUniqueName="[预计产值].[专业].[All]" allUniqueName="[预计产值].[专业].[All]" dimensionUniqueName="[预计产值]" displayFolder="" count="0" unbalanced="0"/>
    <cacheHierarchy uniqueName="[月份].[月份]" caption="月份" attribute="1" defaultMemberUniqueName="[月份].[月份].[All]" allUniqueName="[月份].[月份].[All]" dimensionUniqueName="[月份]" displayFolder="" count="0" unbalanced="0"/>
    <cacheHierarchy uniqueName="[度量值].[列 1]" caption="列 1" attribute="1" defaultMemberUniqueName="[度量值].[列 1].[All]" allUniqueName="[度量值].[列 1].[All]" dimensionUniqueName="[度量值]" displayFolder="" count="0" unbalanced="0" hidden="1"/>
    <cacheHierarchy uniqueName="[分公司总经].[姓名]" caption="姓名" attribute="1" defaultMemberUniqueName="[分公司总经].[姓名].[All]" allUniqueName="[分公司总经].[姓名].[All]" dimensionUniqueName="[分公司总经]" displayFolder="" count="0" unbalanced="0" hidden="1"/>
    <cacheHierarchy uniqueName="[分公司总经].[责任体]" caption="责任体" attribute="1" defaultMemberUniqueName="[分公司总经].[责任体].[All]" allUniqueName="[分公司总经].[责任体].[All]" dimensionUniqueName="[分公司总经]" displayFolder="" count="0" unbalanced="0" hidden="1"/>
    <cacheHierarchy uniqueName="[分公司总经].[帐号]" caption="帐号" attribute="1" defaultMemberUniqueName="[分公司总经].[帐号].[All]" allUniqueName="[分公司总经].[帐号].[All]" dimensionUniqueName="[分公司总经]" displayFolder="" count="0" unbalanced="0" hidden="1"/>
    <cacheHierarchy uniqueName="[历史产值收益表].[产值]" caption="产值" attribute="1" defaultMemberUniqueName="[历史产值收益表].[产值].[All]" allUniqueName="[历史产值收益表].[产值].[All]" dimensionUniqueName="[历史产值收益表]" displayFolder="" count="0" unbalanced="0" hidden="1"/>
    <cacheHierarchy uniqueName="[历史产值收益表].[分包类型]" caption="分包类型" attribute="1" defaultMemberUniqueName="[历史产值收益表].[分包类型].[All]" allUniqueName="[历史产值收益表].[分包类型].[All]" dimensionUniqueName="[历史产值收益表]" displayFolder="" count="0" unbalanced="0" hidden="1"/>
    <cacheHierarchy uniqueName="[历史产值收益表].[年月日]" caption="年月日" attribute="1" defaultMemberUniqueName="[历史产值收益表].[年月日].[All]" allUniqueName="[历史产值收益表].[年月日].[All]" dimensionUniqueName="[历史产值收益表]" displayFolder="" count="0" unbalanced="0" hidden="1"/>
    <cacheHierarchy uniqueName="[历史产值收益表].[收益]" caption="收益" attribute="1" defaultMemberUniqueName="[历史产值收益表].[收益].[All]" allUniqueName="[历史产值收益表].[收益].[All]" dimensionUniqueName="[历史产值收益表]" displayFolder="" count="0" unbalanced="0" hidden="1"/>
    <cacheHierarchy uniqueName="[历史产值收益表].[项目编码]" caption="项目编码" attribute="1" defaultMemberUniqueName="[历史产值收益表].[项目编码].[All]" allUniqueName="[历史产值收益表].[项目编码].[All]" dimensionUniqueName="[历史产值收益表]" displayFolder="" count="0" unbalanced="0" hidden="1"/>
    <cacheHierarchy uniqueName="[历史产值收益表].[项目名称]" caption="项目名称" attribute="1" defaultMemberUniqueName="[历史产值收益表].[项目名称].[All]" allUniqueName="[历史产值收益表].[项目名称].[All]" dimensionUniqueName="[历史产值收益表]" displayFolder="" count="0" unbalanced="0" hidden="1"/>
    <cacheHierarchy uniqueName="[历史产值收益表].[专业]" caption="专业" attribute="1" defaultMemberUniqueName="[历史产值收益表].[专业].[All]" allUniqueName="[历史产值收益表].[专业].[All]" dimensionUniqueName="[历史产值收益表]" displayFolder="" count="0" unbalanced="0" hidden="1"/>
    <cacheHierarchy uniqueName="[Measures].[【开累产值无税】]" caption="【开累产值无税】" measure="1" displayFolder="实现产值" measureGroup="度量值" count="0"/>
    <cacheHierarchy uniqueName="[Measures].[【本年产值无税】]" caption="【本年产值无税】" measure="1" displayFolder="实现产值" measureGroup="度量值" count="0"/>
    <cacheHierarchy uniqueName="[Measures].[【开累核定收益】]" caption="【开累核定收益】" measure="1" displayFolder="实现收益" measureGroup="度量值" count="0"/>
    <cacheHierarchy uniqueName="[Measures].[【本年核定收益】]" caption="【本年核定收益】" measure="1" displayFolder="实现收益" measureGroup="度量值" count="0"/>
    <cacheHierarchy uniqueName="[Measures].[【本年目标收益】]" caption="【本年目标收益】" measure="1" displayFolder="目标" measureGroup="度量值" count="0"/>
    <cacheHierarchy uniqueName="[Measures].[【本年目标产值】]" caption="【本年目标产值】" measure="1" displayFolder="目标" measureGroup="度量值" count="0"/>
    <cacheHierarchy uniqueName="[Measures].[【成本降低额】]" caption="【成本降低额】" measure="1" displayFolder="实现收益" measureGroup="度量值" count="0"/>
    <cacheHierarchy uniqueName="[Measures].[【产值进度】]" caption="【产值进度】" measure="1" displayFolder="实现产值" measureGroup="度量值" count="0"/>
    <cacheHierarchy uniqueName="[Measures].[【本年总收益】]" caption="【本年总收益】" measure="1" displayFolder="实现收益" measureGroup="度量值" count="0"/>
    <cacheHierarchy uniqueName="[Measures].[【本年收益完成进度】]" caption="【本年收益完成进度】" measure="1" displayFolder="实现收益" measureGroup="度量值" count="0"/>
    <cacheHierarchy uniqueName="[Measures].[【平均实现收益率】]" caption="【平均实现收益率】" measure="1" displayFolder="实现产值" measureGroup="度量值" count="0"/>
    <cacheHierarchy uniqueName="[Measures].[【过程目标产值】]" caption="【过程目标产值】" measure="1" displayFolder="目标" measureGroup="度量值" count="0"/>
    <cacheHierarchy uniqueName="[Measures].[【过程目标收益】]" caption="【过程目标收益】" measure="1" displayFolder="目标" measureGroup="度量值" count="0"/>
    <cacheHierarchy uniqueName="[Measures].[【历史产值】]" caption="【历史产值】" measure="1" displayFolder="" measureGroup="度量值" count="0"/>
    <cacheHierarchy uniqueName="[Measures].[【历史收益】]" caption="【历史收益】" measure="1" displayFolder="" measureGroup="度量值" count="0"/>
    <cacheHierarchy uniqueName="[Measures].[【历史产值完成进度】]" caption="【历史产值完成进度】" measure="1" displayFolder="" measureGroup="度量值" count="0"/>
    <cacheHierarchy uniqueName="[Measures].[【历史收益完成进度】]" caption="【历史收益完成进度】" measure="1" displayFolder="" measureGroup="度量值" count="0"/>
    <cacheHierarchy uniqueName="[Measures].[【本年收益完成进度（不含降低）】]" caption="【本年收益完成进度（不含降低）】" measure="1" displayFolder="实现收益" measureGroup="度量值" count="0"/>
    <cacheHierarchy uniqueName="[Measures].[【本年产值含税】]" caption="【本年产值含税】" measure="1" displayFolder="实现产值" measureGroup="度量值" count="0"/>
    <cacheHierarchy uniqueName="[Measures].[【累计成本降低额】]" caption="【累计成本降低额】" measure="1" displayFolder="实现收益" measureGroup="度量值" count="0"/>
    <cacheHierarchy uniqueName="[Measures].[【本年确权含税】]" caption="【本年确权含税】" measure="1" displayFolder="确权" measureGroup="度量值" count="0"/>
    <cacheHierarchy uniqueName="[Measures].[【本年确权无税】]" caption="【本年确权无税】" measure="1" displayFolder="确权" measureGroup="度量值" count="0"/>
    <cacheHierarchy uniqueName="[Measures].[【本年结算率】]" caption="【本年结算率】" measure="1" displayFolder="确权" measureGroup="度量值" count="0"/>
    <cacheHierarchy uniqueName="[Measures].[【开累确权含税】]" caption="【开累确权含税】" measure="1" displayFolder="确权" measureGroup="度量值" count="0"/>
    <cacheHierarchy uniqueName="[Measures].[【开累确权无税】]" caption="【开累确权无税】" measure="1" displayFolder="确权" measureGroup="度量值" count="0"/>
    <cacheHierarchy uniqueName="[Measures].[【开累结算率】]" caption="【开累结算率】" measure="1" displayFolder="确权" measureGroup="度量值" count="0"/>
    <cacheHierarchy uniqueName="[Measures].[【开累产值含税】]" caption="【开累产值含税】" measure="1" displayFolder="实现产值" measureGroup="度量值" count="0"/>
    <cacheHierarchy uniqueName="[Measures].[度量值]" caption="度量值" measure="1" displayFolder="" measureGroup="度量值" count="0"/>
    <cacheHierarchy uniqueName="[Measures].[__Default measure]" caption="__Default measure" measure="1" displayFolder="" count="0" hidden="1"/>
  </cacheHierarchies>
  <kpis count="0"/>
  <dimensions count="14">
    <dimension name="2022预算" uniqueName="[2022预算]" caption="2022预算"/>
    <dimension measure="1" name="Measures" uniqueName="[Measures]" caption="Measures"/>
    <dimension name="单位" uniqueName="[单位]" caption="单位"/>
    <dimension name="商务产值收益" uniqueName="[商务产值收益]" caption="商务产值收益"/>
    <dimension name="维度-大客户简称" uniqueName="[维度-大客户简称]" caption="维度-大客户简称"/>
    <dimension name="维度-分包类型" uniqueName="[维度-分包类型]" caption="维度-分包类型"/>
    <dimension name="维度-日历" uniqueName="[维度-日历]" caption="维度-日历"/>
    <dimension name="维度-项目" uniqueName="[维度-项目]" caption="维度-项目"/>
    <dimension name="维度-责任体" uniqueName="[维度-责任体]" caption="维度-责任体"/>
    <dimension name="维度-专业" uniqueName="[维度-专业]" caption="维度-专业"/>
    <dimension name="业主合同" uniqueName="[业主合同]" caption="业主合同"/>
    <dimension name="业主确认量" uniqueName="[业主确认量]" caption="业主确认量"/>
    <dimension name="预计产值" uniqueName="[预计产值]" caption="预计产值"/>
    <dimension name="月份" uniqueName="[月份]" caption="月份"/>
  </dimensions>
  <measureGroups count="16">
    <measureGroup name="2022预算" caption="2022预算"/>
    <measureGroup name="单位" caption="单位"/>
    <measureGroup name="度量值" caption="度量值"/>
    <measureGroup name="分公司总经" caption="分公司总经"/>
    <measureGroup name="历史产值收益表" caption="历史产值收益表"/>
    <measureGroup name="商务产值收益" caption="商务产值收益"/>
    <measureGroup name="维度-大客户简称" caption="维度-大客户简称"/>
    <measureGroup name="维度-分包类型" caption="维度-分包类型"/>
    <measureGroup name="维度-日历" caption="维度-日历"/>
    <measureGroup name="维度-项目" caption="维度-项目"/>
    <measureGroup name="维度-责任体" caption="维度-责任体"/>
    <measureGroup name="维度-专业" caption="维度-专业"/>
    <measureGroup name="业主合同" caption="业主合同"/>
    <measureGroup name="业主确认量" caption="业主确认量"/>
    <measureGroup name="预计产值" caption="预计产值"/>
    <measureGroup name="月份" caption="月份"/>
  </measureGroups>
  <maps count="46">
    <map measureGroup="0" dimension="0"/>
    <map measureGroup="0" dimension="4"/>
    <map measureGroup="0" dimension="5"/>
    <map measureGroup="0" dimension="7"/>
    <map measureGroup="0" dimension="8"/>
    <map measureGroup="0" dimension="9"/>
    <map measureGroup="1" dimension="2"/>
    <map measureGroup="3" dimension="8"/>
    <map measureGroup="4" dimension="5"/>
    <map measureGroup="4" dimension="6"/>
    <map measureGroup="4" dimension="9"/>
    <map measureGroup="5" dimension="3"/>
    <map measureGroup="5" dimension="4"/>
    <map measureGroup="5" dimension="5"/>
    <map measureGroup="5" dimension="6"/>
    <map measureGroup="5" dimension="7"/>
    <map measureGroup="5" dimension="8"/>
    <map measureGroup="5" dimension="9"/>
    <map measureGroup="6" dimension="4"/>
    <map measureGroup="7" dimension="5"/>
    <map measureGroup="8" dimension="6"/>
    <map measureGroup="9" dimension="4"/>
    <map measureGroup="9" dimension="7"/>
    <map measureGroup="9" dimension="8"/>
    <map measureGroup="10" dimension="8"/>
    <map measureGroup="11" dimension="9"/>
    <map measureGroup="12" dimension="4"/>
    <map measureGroup="12" dimension="6"/>
    <map measureGroup="12" dimension="7"/>
    <map measureGroup="12" dimension="8"/>
    <map measureGroup="12" dimension="10"/>
    <map measureGroup="13" dimension="4"/>
    <map measureGroup="13" dimension="5"/>
    <map measureGroup="13" dimension="6"/>
    <map measureGroup="13" dimension="7"/>
    <map measureGroup="13" dimension="8"/>
    <map measureGroup="13" dimension="9"/>
    <map measureGroup="13" dimension="11"/>
    <map measureGroup="14" dimension="4"/>
    <map measureGroup="14" dimension="5"/>
    <map measureGroup="14" dimension="6"/>
    <map measureGroup="14" dimension="7"/>
    <map measureGroup="14" dimension="8"/>
    <map measureGroup="14" dimension="9"/>
    <map measureGroup="14" dimension="12"/>
    <map measureGroup="15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93E64-CAD3-41D6-877D-7E7AFBB5801E}" name="数据透视表1" cacheId="79" dataPosition="0" applyNumberFormats="0" applyBorderFormats="0" applyFontFormats="0" applyPatternFormats="0" applyAlignmentFormats="0" applyWidthHeightFormats="1" dataCaption="值" updatedVersion="8" minRefreshableVersion="3" itemPrintTitles="1" createdVersion="8" indent="0" outline="1" outlineData="1" multipleFieldFilters="0" fieldListSortAscending="1">
  <location ref="B5" firstHeaderRow="0" firstDataRow="0" firstDataCol="0" rowPageCount="2" colPageCount="1"/>
  <pivotFields count="3">
    <pivotField axis="axisPage" allDrilled="1" subtotalTop="0" showAll="0" dataSourceSort="1" defaultSubtotal="0" defaultAttributeDrillState="1"/>
    <pivotField allDrilled="1" subtotalTop="0" showAll="0" dataSourceSort="1" defaultSubtotal="0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</items>
    </pivotField>
    <pivotField axis="axisPage" allDrilled="1" subtotalTop="0" showAll="0" dataSourceSort="1" defaultSubtotal="0" defaultAttributeDrillState="1"/>
  </pivotFields>
  <pageFields count="2">
    <pageField fld="0" hier="38" name="[维度-日历].[年月].&amp;[2022-07]" cap="2022-07"/>
    <pageField fld="2" hier="9" name="[单位].[单位].&amp;[亿元]" cap="亿元"/>
  </pageFields>
  <pivotHierarchies count="1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累计完成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目标产值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920BB-9DC1-4265-8CB5-96DFDB6FE7D1}" name="数据透视表1" cacheId="7" dataPosition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fieldListSortAscending="1">
  <location ref="A4:K18" firstHeaderRow="1" firstDataRow="3" firstDataCol="1" rowPageCount="2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-2"/>
    <field x="4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 v="1"/>
    </i>
  </colItems>
  <pageFields count="2">
    <pageField fld="0" hier="38" name="[维度-日历].[年月].&amp;[2022-06]" cap="2022-06"/>
    <pageField fld="5" hier="9" name="[单位].[单位].&amp;[亿元]" cap="亿元"/>
  </pageFields>
  <dataFields count="2">
    <dataField name="目标产值" fld="2" baseField="1" baseItem="0" numFmtId="176"/>
    <dataField name="累计完成" fld="3" baseField="0" baseItem="0"/>
  </dataFields>
  <pivotHierarchies count="1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累计完成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目标产值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6"/>
  </rowHierarchiesUsage>
  <colHierarchiesUsage count="2">
    <colHierarchyUsage hierarchyUsage="-2"/>
    <colHierarchyUsage hierarchyUsage="7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46A2-5F01-4ED8-8A95-2CC05DE03DA9}">
  <dimension ref="B1:H19"/>
  <sheetViews>
    <sheetView showGridLines="0" tabSelected="1" workbookViewId="0">
      <selection activeCell="J12" sqref="J12"/>
    </sheetView>
  </sheetViews>
  <sheetFormatPr defaultRowHeight="18" customHeight="1" x14ac:dyDescent="0.2"/>
  <cols>
    <col min="1" max="1" width="1.625" customWidth="1"/>
    <col min="2" max="2" width="15.625" customWidth="1"/>
    <col min="3" max="3" width="13.375" customWidth="1"/>
    <col min="4" max="4" width="13.75" customWidth="1"/>
    <col min="5" max="5" width="12.625" customWidth="1"/>
    <col min="6" max="6" width="13.25" customWidth="1"/>
    <col min="7" max="7" width="12.5" customWidth="1"/>
    <col min="8" max="8" width="12.25" customWidth="1"/>
    <col min="9" max="10" width="13" bestFit="1" customWidth="1"/>
    <col min="11" max="11" width="21.375" bestFit="1" customWidth="1"/>
  </cols>
  <sheetData>
    <row r="1" spans="2:8" ht="9.75" customHeight="1" x14ac:dyDescent="0.2"/>
    <row r="2" spans="2:8" ht="18" customHeight="1" x14ac:dyDescent="0.2">
      <c r="B2" s="1" t="s">
        <v>0</v>
      </c>
      <c r="C2" t="s" vm="21">
        <v>27</v>
      </c>
    </row>
    <row r="3" spans="2:8" ht="18" customHeight="1" x14ac:dyDescent="0.2">
      <c r="B3" s="1" t="s">
        <v>20</v>
      </c>
      <c r="C3" t="s" vm="2">
        <v>21</v>
      </c>
    </row>
    <row r="5" spans="2:8" ht="18" customHeight="1" x14ac:dyDescent="0.2">
      <c r="B5" s="6" t="s">
        <v>26</v>
      </c>
      <c r="C5" s="6" t="str" vm="8">
        <f>CUBEMEMBER("localhost_51683 899614af-097e-4e71-ac8a-a1a379aa4369 Model","[Measures].[【本年目标产值】]","目标产值")</f>
        <v>目标产值</v>
      </c>
      <c r="D5" s="6" t="s">
        <v>29</v>
      </c>
      <c r="E5" s="6"/>
      <c r="F5" s="6"/>
      <c r="G5" s="6"/>
      <c r="H5" s="6"/>
    </row>
    <row r="6" spans="2:8" ht="18" customHeight="1" x14ac:dyDescent="0.2">
      <c r="B6" s="6"/>
      <c r="C6" s="6"/>
      <c r="D6" s="6" t="str" vm="4">
        <f>CUBEMEMBER("localhost_51683 899614af-097e-4e71-ac8a-a1a379aa4369 Model","[Measures].[【本年产值无税】]","累计完成")</f>
        <v>累计完成</v>
      </c>
      <c r="E6" s="6" t="s">
        <v>28</v>
      </c>
      <c r="F6" s="6"/>
      <c r="G6" s="6"/>
      <c r="H6" s="6"/>
    </row>
    <row r="7" spans="2:8" s="5" customFormat="1" ht="18" customHeight="1" x14ac:dyDescent="0.2">
      <c r="B7" s="6"/>
      <c r="C7" s="6"/>
      <c r="D7" s="6"/>
      <c r="E7" s="7" t="str" vm="10">
        <f>CUBEMEMBER("localhost_51683 899614af-097e-4e71-ac8a-a1a379aa4369 Model",{"[Measures].[【本年产值无税】]","[维度-项目].[状态].&amp;[新接]"})</f>
        <v>新接</v>
      </c>
      <c r="F7" s="7" t="str" vm="5">
        <f>CUBEMEMBER("localhost_51683 899614af-097e-4e71-ac8a-a1a379aa4369 Model",{"[Measures].[【本年产值无税】]","[维度-项目].[状态].&amp;[在施结转]"})</f>
        <v>在施结转</v>
      </c>
      <c r="G7" s="7" t="str" vm="9">
        <f>CUBEMEMBER("localhost_51683 899614af-097e-4e71-ac8a-a1a379aa4369 Model",{"[Measures].[【本年产值无税】]","[维度-项目].[状态].&amp;[已竣未结]"})</f>
        <v>已竣未结</v>
      </c>
      <c r="H7" s="7" t="str" vm="12">
        <f>CUBEMEMBER("localhost_51683 899614af-097e-4e71-ac8a-a1a379aa4369 Model",{"[Measures].[【本年产值无税】]","[维度-项目].[状态].&amp;[已竣已结]"})</f>
        <v>已竣已结</v>
      </c>
    </row>
    <row r="8" spans="2:8" ht="18" customHeight="1" x14ac:dyDescent="0.2">
      <c r="B8" s="8" t="str" vm="15">
        <f>CUBEMEMBER("localhost_51683 899614af-097e-4e71-ac8a-a1a379aa4369 Model","[维度-责任体].[责任体].&amp;[公司直营]")</f>
        <v>公司直营</v>
      </c>
      <c r="C8" s="9" vm="47">
        <f>CUBEVALUE("localhost_51683 899614af-097e-4e71-ac8a-a1a379aa4369 Model",$C$2,$C$3,$B8,C$5)</f>
        <v>110.97106266938026</v>
      </c>
      <c r="D8" s="10" vm="42">
        <f>CUBEVALUE("localhost_51683 899614af-097e-4e71-ac8a-a1a379aa4369 Model",$C$2,$C$3,$B8,D$6)</f>
        <v>44.044263483999394</v>
      </c>
      <c r="E8" s="10" t="str" vm="30">
        <f>CUBEVALUE("localhost_51683 899614af-097e-4e71-ac8a-a1a379aa4369 Model",$C$2,$C$3,$B8,E$7)</f>
        <v/>
      </c>
      <c r="F8" s="10" vm="28">
        <f>CUBEVALUE("localhost_51683 899614af-097e-4e71-ac8a-a1a379aa4369 Model",$C$2,$C$3,$B8,F$7)</f>
        <v>30.929713688447936</v>
      </c>
      <c r="G8" s="10" vm="26">
        <f>CUBEVALUE("localhost_51683 899614af-097e-4e71-ac8a-a1a379aa4369 Model",$C$2,$C$3,$B8,G$7)</f>
        <v>6.9963653137074111</v>
      </c>
      <c r="H8" s="10" vm="22">
        <f>CUBEVALUE("localhost_51683 899614af-097e-4e71-ac8a-a1a379aa4369 Model",$C$2,$C$3,$B8,H$7)</f>
        <v>6.118184481844037</v>
      </c>
    </row>
    <row r="9" spans="2:8" ht="18" customHeight="1" x14ac:dyDescent="0.2">
      <c r="B9" s="8" t="str" vm="11">
        <f>CUBEMEMBER("localhost_51683 899614af-097e-4e71-ac8a-a1a379aa4369 Model","[维度-责任体].[责任体].&amp;[东北分公司]")</f>
        <v>东北分公司</v>
      </c>
      <c r="C9" s="9" vm="75">
        <f>CUBEVALUE("localhost_51683 899614af-097e-4e71-ac8a-a1a379aa4369 Model",$C$2,$C$3,$B9,C$5)</f>
        <v>23.188366386250664</v>
      </c>
      <c r="D9" s="10" vm="65">
        <f>CUBEVALUE("localhost_51683 899614af-097e-4e71-ac8a-a1a379aa4369 Model",$C$2,$C$3,$B9,D$6)</f>
        <v>5.9697846790908908</v>
      </c>
      <c r="E9" s="10" t="str" vm="32">
        <f>CUBEVALUE("localhost_51683 899614af-097e-4e71-ac8a-a1a379aa4369 Model",$C$2,$C$3,$B9,E$7)</f>
        <v/>
      </c>
      <c r="F9" s="10" vm="33">
        <f>CUBEVALUE("localhost_51683 899614af-097e-4e71-ac8a-a1a379aa4369 Model",$C$2,$C$3,$B9,F$7)</f>
        <v>5.1566163273151009</v>
      </c>
      <c r="G9" s="10" vm="24">
        <f>CUBEVALUE("localhost_51683 899614af-097e-4e71-ac8a-a1a379aa4369 Model",$C$2,$C$3,$B9,G$7)</f>
        <v>0.18502876685028502</v>
      </c>
      <c r="H9" s="10" vm="23">
        <f>CUBEVALUE("localhost_51683 899614af-097e-4e71-ac8a-a1a379aa4369 Model",$C$2,$C$3,$B9,H$7)</f>
        <v>0.62813958492550459</v>
      </c>
    </row>
    <row r="10" spans="2:8" ht="18" customHeight="1" x14ac:dyDescent="0.2">
      <c r="B10" s="8" t="str" vm="7">
        <f>CUBEMEMBER("localhost_51683 899614af-097e-4e71-ac8a-a1a379aa4369 Model","[维度-责任体].[责任体].&amp;[华北分公司]")</f>
        <v>华北分公司</v>
      </c>
      <c r="C10" s="9" vm="73">
        <f>CUBEVALUE("localhost_51683 899614af-097e-4e71-ac8a-a1a379aa4369 Model",$C$2,$C$3,$B10,C$5)</f>
        <v>25.966003474564573</v>
      </c>
      <c r="D10" s="10" vm="63">
        <f>CUBEVALUE("localhost_51683 899614af-097e-4e71-ac8a-a1a379aa4369 Model",$C$2,$C$3,$B10,D$6)</f>
        <v>16.714594035543048</v>
      </c>
      <c r="E10" s="10" t="str" vm="46">
        <f>CUBEVALUE("localhost_51683 899614af-097e-4e71-ac8a-a1a379aa4369 Model",$C$2,$C$3,$B10,E$7)</f>
        <v/>
      </c>
      <c r="F10" s="10" vm="41">
        <f>CUBEVALUE("localhost_51683 899614af-097e-4e71-ac8a-a1a379aa4369 Model",$C$2,$C$3,$B10,F$7)</f>
        <v>15.234261039080669</v>
      </c>
      <c r="G10" s="10" vm="38">
        <f>CUBEVALUE("localhost_51683 899614af-097e-4e71-ac8a-a1a379aa4369 Model",$C$2,$C$3,$B10,G$7)</f>
        <v>0.23079908737706376</v>
      </c>
      <c r="H10" s="10" vm="35">
        <f>CUBEVALUE("localhost_51683 899614af-097e-4e71-ac8a-a1a379aa4369 Model",$C$2,$C$3,$B10,H$7)</f>
        <v>1.249533909085315</v>
      </c>
    </row>
    <row r="11" spans="2:8" ht="18" customHeight="1" x14ac:dyDescent="0.2">
      <c r="B11" s="8" t="str" vm="3">
        <f>CUBEMEMBER("localhost_51683 899614af-097e-4e71-ac8a-a1a379aa4369 Model","[维度-责任体].[责任体].&amp;[华东分公司]")</f>
        <v>华东分公司</v>
      </c>
      <c r="C11" s="9" vm="76">
        <f>CUBEVALUE("localhost_51683 899614af-097e-4e71-ac8a-a1a379aa4369 Model",$C$2,$C$3,$B11,C$5)</f>
        <v>47.279051115314537</v>
      </c>
      <c r="D11" s="10" vm="66">
        <f>CUBEVALUE("localhost_51683 899614af-097e-4e71-ac8a-a1a379aa4369 Model",$C$2,$C$3,$B11,D$6)</f>
        <v>15.741194204991116</v>
      </c>
      <c r="E11" s="10" t="str" vm="25">
        <f>CUBEVALUE("localhost_51683 899614af-097e-4e71-ac8a-a1a379aa4369 Model",$C$2,$C$3,$B11,E$7)</f>
        <v/>
      </c>
      <c r="F11" s="10" vm="31">
        <f>CUBEVALUE("localhost_51683 899614af-097e-4e71-ac8a-a1a379aa4369 Model",$C$2,$C$3,$B11,F$7)</f>
        <v>13.524983869824846</v>
      </c>
      <c r="G11" s="10" vm="29">
        <f>CUBEVALUE("localhost_51683 899614af-097e-4e71-ac8a-a1a379aa4369 Model",$C$2,$C$3,$B11,G$7)</f>
        <v>1.3666506420145803</v>
      </c>
      <c r="H11" s="10" vm="27">
        <f>CUBEVALUE("localhost_51683 899614af-097e-4e71-ac8a-a1a379aa4369 Model",$C$2,$C$3,$B11,H$7)</f>
        <v>0.84955969315168778</v>
      </c>
    </row>
    <row r="12" spans="2:8" ht="18" customHeight="1" x14ac:dyDescent="0.2">
      <c r="B12" s="8" t="str" vm="18">
        <f>CUBEMEMBER("localhost_51683 899614af-097e-4e71-ac8a-a1a379aa4369 Model","[维度-责任体].[责任体].&amp;[华南分公司]")</f>
        <v>华南分公司</v>
      </c>
      <c r="C12" s="9" vm="86">
        <f>CUBEVALUE("localhost_51683 899614af-097e-4e71-ac8a-a1a379aa4369 Model",$C$2,$C$3,$B12,C$5)</f>
        <v>41.392677445983409</v>
      </c>
      <c r="D12" s="10" vm="87">
        <f>CUBEVALUE("localhost_51683 899614af-097e-4e71-ac8a-a1a379aa4369 Model",$C$2,$C$3,$B12,D$6)</f>
        <v>17.755390520911355</v>
      </c>
      <c r="E12" s="10" vm="82">
        <f>CUBEVALUE("localhost_51683 899614af-097e-4e71-ac8a-a1a379aa4369 Model",$C$2,$C$3,$B12,E$7)</f>
        <v>1.1032982923355352</v>
      </c>
      <c r="F12" s="10" vm="83">
        <f>CUBEVALUE("localhost_51683 899614af-097e-4e71-ac8a-a1a379aa4369 Model",$C$2,$C$3,$B12,F$7)</f>
        <v>14.472541756713866</v>
      </c>
      <c r="G12" s="10" vm="84">
        <f>CUBEVALUE("localhost_51683 899614af-097e-4e71-ac8a-a1a379aa4369 Model",$C$2,$C$3,$B12,G$7)</f>
        <v>1.5067680932815757</v>
      </c>
      <c r="H12" s="10" vm="85">
        <f>CUBEVALUE("localhost_51683 899614af-097e-4e71-ac8a-a1a379aa4369 Model",$C$2,$C$3,$B12,H$7)</f>
        <v>0.67278237858037382</v>
      </c>
    </row>
    <row r="13" spans="2:8" ht="18" customHeight="1" x14ac:dyDescent="0.2">
      <c r="B13" s="8" t="str" vm="19">
        <f>CUBEMEMBER("localhost_51683 899614af-097e-4e71-ac8a-a1a379aa4369 Model","[维度-责任体].[责任体].&amp;[西南分公司]")</f>
        <v>西南分公司</v>
      </c>
      <c r="C13" s="9" vm="78">
        <f>CUBEVALUE("localhost_51683 899614af-097e-4e71-ac8a-a1a379aa4369 Model",$C$2,$C$3,$B13,C$5)</f>
        <v>34.40654062290001</v>
      </c>
      <c r="D13" s="10" vm="79">
        <f>CUBEVALUE("localhost_51683 899614af-097e-4e71-ac8a-a1a379aa4369 Model",$C$2,$C$3,$B13,D$6)</f>
        <v>16.276280948678895</v>
      </c>
      <c r="E13" s="10" t="str" vm="80">
        <f>CUBEVALUE("localhost_51683 899614af-097e-4e71-ac8a-a1a379aa4369 Model",$C$2,$C$3,$B13,E$7)</f>
        <v/>
      </c>
      <c r="F13" s="10" vm="81">
        <f>CUBEVALUE("localhost_51683 899614af-097e-4e71-ac8a-a1a379aa4369 Model",$C$2,$C$3,$B13,F$7)</f>
        <v>10.438827718862635</v>
      </c>
      <c r="G13" s="10" vm="45">
        <f>CUBEVALUE("localhost_51683 899614af-097e-4e71-ac8a-a1a379aa4369 Model",$C$2,$C$3,$B13,G$7)</f>
        <v>4.1270706140653601</v>
      </c>
      <c r="H13" s="10" vm="77">
        <f>CUBEVALUE("localhost_51683 899614af-097e-4e71-ac8a-a1a379aa4369 Model",$C$2,$C$3,$B13,H$7)</f>
        <v>1.7103826157508992</v>
      </c>
    </row>
    <row r="14" spans="2:8" ht="18" customHeight="1" x14ac:dyDescent="0.2">
      <c r="B14" s="8" t="str" vm="6">
        <f>CUBEMEMBER("localhost_51683 899614af-097e-4e71-ac8a-a1a379aa4369 Model","[维度-责任体].[责任体].&amp;[第一事业部]")</f>
        <v>第一事业部</v>
      </c>
      <c r="C14" s="9" vm="68">
        <f>CUBEVALUE("localhost_51683 899614af-097e-4e71-ac8a-a1a379aa4369 Model",$C$2,$C$3,$B14,C$5)</f>
        <v>28.496122268701601</v>
      </c>
      <c r="D14" s="10" vm="69">
        <f>CUBEVALUE("localhost_51683 899614af-097e-4e71-ac8a-a1a379aa4369 Model",$C$2,$C$3,$B14,D$6)</f>
        <v>23.920654198157692</v>
      </c>
      <c r="E14" s="10" t="str" vm="70">
        <f>CUBEVALUE("localhost_51683 899614af-097e-4e71-ac8a-a1a379aa4369 Model",$C$2,$C$3,$B14,E$7)</f>
        <v/>
      </c>
      <c r="F14" s="10" vm="71">
        <f>CUBEVALUE("localhost_51683 899614af-097e-4e71-ac8a-a1a379aa4369 Model",$C$2,$C$3,$B14,F$7)</f>
        <v>18.759637006294433</v>
      </c>
      <c r="G14" s="10" vm="67">
        <f>CUBEVALUE("localhost_51683 899614af-097e-4e71-ac8a-a1a379aa4369 Model",$C$2,$C$3,$B14,G$7)</f>
        <v>0.96502466203981863</v>
      </c>
      <c r="H14" s="10" vm="72">
        <f>CUBEVALUE("localhost_51683 899614af-097e-4e71-ac8a-a1a379aa4369 Model",$C$2,$C$3,$B14,H$7)</f>
        <v>4.1959925298234495</v>
      </c>
    </row>
    <row r="15" spans="2:8" ht="18" customHeight="1" x14ac:dyDescent="0.2">
      <c r="B15" s="8" t="str" vm="17">
        <f>CUBEMEMBER("localhost_51683 899614af-097e-4e71-ac8a-a1a379aa4369 Model","[维度-责任体].[责任体].&amp;[第二事业部]")</f>
        <v>第二事业部</v>
      </c>
      <c r="C15" s="9" vm="61">
        <f>CUBEVALUE("localhost_51683 899614af-097e-4e71-ac8a-a1a379aa4369 Model",$C$2,$C$3,$B15,C$5)</f>
        <v>2.5935254850462948</v>
      </c>
      <c r="D15" s="10" vm="62">
        <f>CUBEVALUE("localhost_51683 899614af-097e-4e71-ac8a-a1a379aa4369 Model",$C$2,$C$3,$B15,D$6)</f>
        <v>16.796066223240594</v>
      </c>
      <c r="E15" s="10" t="str" vm="37">
        <f>CUBEVALUE("localhost_51683 899614af-097e-4e71-ac8a-a1a379aa4369 Model",$C$2,$C$3,$B15,E$7)</f>
        <v/>
      </c>
      <c r="F15" s="10" vm="58">
        <f>CUBEVALUE("localhost_51683 899614af-097e-4e71-ac8a-a1a379aa4369 Model",$C$2,$C$3,$B15,F$7)</f>
        <v>4.5277727178784204</v>
      </c>
      <c r="G15" s="10" vm="59">
        <f>CUBEVALUE("localhost_51683 899614af-097e-4e71-ac8a-a1a379aa4369 Model",$C$2,$C$3,$B15,G$7)</f>
        <v>2.7806983985520006E-2</v>
      </c>
      <c r="H15" s="10" vm="60">
        <f>CUBEVALUE("localhost_51683 899614af-097e-4e71-ac8a-a1a379aa4369 Model",$C$2,$C$3,$B15,H$7)</f>
        <v>12.240486521376653</v>
      </c>
    </row>
    <row r="16" spans="2:8" ht="18" customHeight="1" x14ac:dyDescent="0.2">
      <c r="B16" s="8" t="str" vm="14">
        <f>CUBEMEMBER("localhost_51683 899614af-097e-4e71-ac8a-a1a379aa4369 Model","[维度-责任体].[责任体].&amp;[第三事业部]")</f>
        <v>第三事业部</v>
      </c>
      <c r="C16" s="9" vm="44">
        <f>CUBEVALUE("localhost_51683 899614af-097e-4e71-ac8a-a1a379aa4369 Model",$C$2,$C$3,$B16,C$5)</f>
        <v>34.211706557099994</v>
      </c>
      <c r="D16" s="10" vm="40">
        <f>CUBEVALUE("localhost_51683 899614af-097e-4e71-ac8a-a1a379aa4369 Model",$C$2,$C$3,$B16,D$6)</f>
        <v>18.706510618717335</v>
      </c>
      <c r="E16" s="10" t="str" vm="54">
        <f>CUBEVALUE("localhost_51683 899614af-097e-4e71-ac8a-a1a379aa4369 Model",$C$2,$C$3,$B16,E$7)</f>
        <v/>
      </c>
      <c r="F16" s="10" vm="55">
        <f>CUBEVALUE("localhost_51683 899614af-097e-4e71-ac8a-a1a379aa4369 Model",$C$2,$C$3,$B16,F$7)</f>
        <v>18.212560970645001</v>
      </c>
      <c r="G16" s="10" vm="56">
        <f>CUBEVALUE("localhost_51683 899614af-097e-4e71-ac8a-a1a379aa4369 Model",$C$2,$C$3,$B16,G$7)</f>
        <v>3.1987805130092473E-2</v>
      </c>
      <c r="H16" s="10" vm="57">
        <f>CUBEVALUE("localhost_51683 899614af-097e-4e71-ac8a-a1a379aa4369 Model",$C$2,$C$3,$B16,H$7)</f>
        <v>0.46196184294223974</v>
      </c>
    </row>
    <row r="17" spans="2:8" ht="18" customHeight="1" x14ac:dyDescent="0.2">
      <c r="B17" s="8" t="str" vm="13">
        <f>CUBEMEMBER("localhost_51683 899614af-097e-4e71-ac8a-a1a379aa4369 Model","[维度-责任体].[责任体].&amp;[第四事业部]")</f>
        <v>第四事业部</v>
      </c>
      <c r="C17" s="9" vm="50">
        <f>CUBEVALUE("localhost_51683 899614af-097e-4e71-ac8a-a1a379aa4369 Model",$C$2,$C$3,$B17,C$5)</f>
        <v>12.550127094300001</v>
      </c>
      <c r="D17" s="10" vm="53">
        <f>CUBEVALUE("localhost_51683 899614af-097e-4e71-ac8a-a1a379aa4369 Model",$C$2,$C$3,$B17,D$6)</f>
        <v>7.1506881694228355</v>
      </c>
      <c r="E17" s="10" t="str" vm="48">
        <f>CUBEVALUE("localhost_51683 899614af-097e-4e71-ac8a-a1a379aa4369 Model",$C$2,$C$3,$B17,E$7)</f>
        <v/>
      </c>
      <c r="F17" s="10" vm="49">
        <f>CUBEVALUE("localhost_51683 899614af-097e-4e71-ac8a-a1a379aa4369 Model",$C$2,$C$3,$B17,F$7)</f>
        <v>6.4871528707247368</v>
      </c>
      <c r="G17" s="10" vm="51">
        <f>CUBEVALUE("localhost_51683 899614af-097e-4e71-ac8a-a1a379aa4369 Model",$C$2,$C$3,$B17,G$7)</f>
        <v>0.2871533342570316</v>
      </c>
      <c r="H17" s="10" vm="52">
        <f>CUBEVALUE("localhost_51683 899614af-097e-4e71-ac8a-a1a379aa4369 Model",$C$2,$C$3,$B17,H$7)</f>
        <v>0.37638196444106725</v>
      </c>
    </row>
    <row r="18" spans="2:8" ht="18" customHeight="1" x14ac:dyDescent="0.2">
      <c r="B18" s="8" t="str" vm="16">
        <f>CUBEMEMBER("localhost_51683 899614af-097e-4e71-ac8a-a1a379aa4369 Model","[维度-责任体].[责任体].&amp;[海外]")</f>
        <v>海外</v>
      </c>
      <c r="C18" s="9" vm="74">
        <f>CUBEVALUE("localhost_51683 899614af-097e-4e71-ac8a-a1a379aa4369 Model",$C$2,$C$3,$B18,C$5)</f>
        <v>9.9069000000000003</v>
      </c>
      <c r="D18" s="10" vm="64">
        <f>CUBEVALUE("localhost_51683 899614af-097e-4e71-ac8a-a1a379aa4369 Model",$C$2,$C$3,$B18,D$6)</f>
        <v>3.4832474261718307</v>
      </c>
      <c r="E18" s="10" t="str" vm="43">
        <f>CUBEVALUE("localhost_51683 899614af-097e-4e71-ac8a-a1a379aa4369 Model",$C$2,$C$3,$B18,E$7)</f>
        <v/>
      </c>
      <c r="F18" s="10" vm="39">
        <f>CUBEVALUE("localhost_51683 899614af-097e-4e71-ac8a-a1a379aa4369 Model",$C$2,$C$3,$B18,F$7)</f>
        <v>3.4832474261718307</v>
      </c>
      <c r="G18" s="10" t="str" vm="36">
        <f>CUBEVALUE("localhost_51683 899614af-097e-4e71-ac8a-a1a379aa4369 Model",$C$2,$C$3,$B18,G$7)</f>
        <v/>
      </c>
      <c r="H18" s="10" t="str" vm="34">
        <f>CUBEVALUE("localhost_51683 899614af-097e-4e71-ac8a-a1a379aa4369 Model",$C$2,$C$3,$B18,H$7)</f>
        <v/>
      </c>
    </row>
    <row r="19" spans="2:8" ht="18" customHeight="1" x14ac:dyDescent="0.2">
      <c r="B19" s="11" t="str" vm="20">
        <f>CUBESET("localhost_51683 899614af-097e-4e71-ac8a-a1a379aa4369 Model",($B$18,$B$17,$B$16,$B$15,$B$14,$B$13,$B$12,$B$11,$B$10,$B$9,$B$8),"总计")</f>
        <v>总计</v>
      </c>
      <c r="C19" s="12" vm="92">
        <f>CUBEVALUE("localhost_51683 899614af-097e-4e71-ac8a-a1a379aa4369 Model",$C$2,$C$3,$B19,C$5)</f>
        <v>370.96208311954064</v>
      </c>
      <c r="D19" s="13" vm="93">
        <f>CUBEVALUE("localhost_51683 899614af-097e-4e71-ac8a-a1a379aa4369 Model",$C$2,$C$3,$B19,D$6)</f>
        <v>186.55867450892495</v>
      </c>
      <c r="E19" s="13" vm="88">
        <f>CUBEVALUE("localhost_51683 899614af-097e-4e71-ac8a-a1a379aa4369 Model",$C$2,$C$3,$B19,E$7)</f>
        <v>1.1032982923355352</v>
      </c>
      <c r="F19" s="13" vm="89">
        <f>CUBEVALUE("localhost_51683 899614af-097e-4e71-ac8a-a1a379aa4369 Model",$C$2,$C$3,$B19,F$7)</f>
        <v>141.22731539195956</v>
      </c>
      <c r="G19" s="13" vm="90">
        <f>CUBEVALUE("localhost_51683 899614af-097e-4e71-ac8a-a1a379aa4369 Model",$C$2,$C$3,$B19,G$7)</f>
        <v>15.724655302708745</v>
      </c>
      <c r="H19" s="13" vm="91">
        <f>CUBEVALUE("localhost_51683 899614af-097e-4e71-ac8a-a1a379aa4369 Model",$C$2,$C$3,$B19,H$7)</f>
        <v>28.503405521921223</v>
      </c>
    </row>
  </sheetData>
  <mergeCells count="5">
    <mergeCell ref="E6:H6"/>
    <mergeCell ref="D6:D7"/>
    <mergeCell ref="D5:H5"/>
    <mergeCell ref="B5:B7"/>
    <mergeCell ref="C5:C7"/>
  </mergeCells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302D-9BC6-4057-A77C-366CCAF670FD}">
  <dimension ref="A1:K18"/>
  <sheetViews>
    <sheetView workbookViewId="0">
      <selection activeCell="D12" sqref="D12"/>
    </sheetView>
  </sheetViews>
  <sheetFormatPr defaultRowHeight="14.25" x14ac:dyDescent="0.2"/>
  <cols>
    <col min="1" max="1" width="11" bestFit="1" customWidth="1"/>
    <col min="2" max="2" width="10.5" bestFit="1" customWidth="1"/>
    <col min="3" max="9" width="9" bestFit="1" customWidth="1"/>
    <col min="10" max="11" width="13" bestFit="1" customWidth="1"/>
    <col min="12" max="12" width="21.375" bestFit="1" customWidth="1"/>
  </cols>
  <sheetData>
    <row r="1" spans="1:11" x14ac:dyDescent="0.2">
      <c r="A1" s="1" t="s">
        <v>0</v>
      </c>
      <c r="B1" t="s" vm="1">
        <v>19</v>
      </c>
    </row>
    <row r="2" spans="1:11" x14ac:dyDescent="0.2">
      <c r="A2" s="1" t="s">
        <v>20</v>
      </c>
      <c r="B2" t="s" vm="2">
        <v>21</v>
      </c>
    </row>
    <row r="4" spans="1:11" x14ac:dyDescent="0.2">
      <c r="B4" s="1" t="s">
        <v>14</v>
      </c>
    </row>
    <row r="5" spans="1:11" x14ac:dyDescent="0.2">
      <c r="B5" t="s">
        <v>22</v>
      </c>
      <c r="F5" t="s">
        <v>24</v>
      </c>
      <c r="J5" t="s">
        <v>23</v>
      </c>
      <c r="K5" t="s">
        <v>25</v>
      </c>
    </row>
    <row r="6" spans="1:11" x14ac:dyDescent="0.2">
      <c r="A6" s="1" t="s">
        <v>1</v>
      </c>
      <c r="B6" t="s">
        <v>15</v>
      </c>
      <c r="C6" t="s">
        <v>16</v>
      </c>
      <c r="D6" t="s">
        <v>17</v>
      </c>
      <c r="E6" t="s">
        <v>18</v>
      </c>
      <c r="F6" t="s">
        <v>15</v>
      </c>
      <c r="G6" t="s">
        <v>16</v>
      </c>
      <c r="H6" t="s">
        <v>17</v>
      </c>
      <c r="I6" t="s">
        <v>18</v>
      </c>
    </row>
    <row r="7" spans="1:11" x14ac:dyDescent="0.2">
      <c r="A7" s="2" t="s">
        <v>2</v>
      </c>
      <c r="B7" s="4">
        <v>26.774999999999999</v>
      </c>
      <c r="C7" s="4">
        <v>60.961197187700016</v>
      </c>
      <c r="D7" s="4">
        <v>11.90586325551752</v>
      </c>
      <c r="E7" s="4">
        <v>11.329002226162691</v>
      </c>
      <c r="F7" s="3"/>
      <c r="G7" s="3">
        <v>28.156784453655799</v>
      </c>
      <c r="H7" s="3">
        <v>6.9277072411255762</v>
      </c>
      <c r="I7" s="3">
        <v>6.2725331496874439</v>
      </c>
      <c r="J7" s="4">
        <v>110.97106266938023</v>
      </c>
      <c r="K7" s="3">
        <v>41.357024844468825</v>
      </c>
    </row>
    <row r="8" spans="1:11" x14ac:dyDescent="0.2">
      <c r="A8" s="2" t="s">
        <v>3</v>
      </c>
      <c r="B8" s="4">
        <v>5.3550000000000004</v>
      </c>
      <c r="C8" s="4">
        <v>16.190255214899999</v>
      </c>
      <c r="D8" s="4">
        <v>1.0379260588506689</v>
      </c>
      <c r="E8" s="4">
        <v>0.60518511249999996</v>
      </c>
      <c r="F8" s="3"/>
      <c r="G8" s="3">
        <v>4.4488914293078796</v>
      </c>
      <c r="H8" s="3">
        <v>0.18486094342994816</v>
      </c>
      <c r="I8" s="3">
        <v>0.60586825974276548</v>
      </c>
      <c r="J8" s="4">
        <v>23.188366386250667</v>
      </c>
      <c r="K8" s="3">
        <v>5.2396206324805927</v>
      </c>
    </row>
    <row r="9" spans="1:11" x14ac:dyDescent="0.2">
      <c r="A9" s="2" t="s">
        <v>4</v>
      </c>
      <c r="B9" s="4">
        <v>7.14</v>
      </c>
      <c r="C9" s="4">
        <v>16.580559287700002</v>
      </c>
      <c r="D9" s="4">
        <v>0.46612153660000011</v>
      </c>
      <c r="E9" s="4">
        <v>1.779322650264566</v>
      </c>
      <c r="F9" s="3"/>
      <c r="G9" s="3">
        <v>12.569770144842183</v>
      </c>
      <c r="H9" s="3">
        <v>0.23079908737706376</v>
      </c>
      <c r="I9" s="3">
        <v>1.2492564215284629</v>
      </c>
      <c r="J9" s="4">
        <v>25.966003474564573</v>
      </c>
      <c r="K9" s="3">
        <v>14.04982565374771</v>
      </c>
    </row>
    <row r="10" spans="1:11" x14ac:dyDescent="0.2">
      <c r="A10" s="2" t="s">
        <v>5</v>
      </c>
      <c r="B10" s="4">
        <v>10.71</v>
      </c>
      <c r="C10" s="4">
        <v>30.919154209000006</v>
      </c>
      <c r="D10" s="4">
        <v>4.4335834763145412</v>
      </c>
      <c r="E10" s="4">
        <v>1.2163134300000003</v>
      </c>
      <c r="F10" s="3"/>
      <c r="G10" s="3">
        <v>12.018551623838579</v>
      </c>
      <c r="H10" s="3">
        <v>1.3497957283024205</v>
      </c>
      <c r="I10" s="3">
        <v>0.84764238774950829</v>
      </c>
      <c r="J10" s="4">
        <v>47.279051115314537</v>
      </c>
      <c r="K10" s="3">
        <v>14.215989739890508</v>
      </c>
    </row>
    <row r="11" spans="1:11" x14ac:dyDescent="0.2">
      <c r="A11" s="2" t="s">
        <v>6</v>
      </c>
      <c r="B11" s="4">
        <v>12.664558155999998</v>
      </c>
      <c r="C11" s="4">
        <v>26.062376474099995</v>
      </c>
      <c r="D11" s="4">
        <v>2.030023395175248</v>
      </c>
      <c r="E11" s="4">
        <v>0.63571942070815979</v>
      </c>
      <c r="F11" s="3">
        <v>1.0994920124718892</v>
      </c>
      <c r="G11" s="3">
        <v>13.239777597374983</v>
      </c>
      <c r="H11" s="3">
        <v>1.4934603659059646</v>
      </c>
      <c r="I11" s="3">
        <v>0.64593615599783483</v>
      </c>
      <c r="J11" s="4">
        <v>41.392677445983402</v>
      </c>
      <c r="K11" s="3">
        <v>16.478666131750668</v>
      </c>
    </row>
    <row r="12" spans="1:11" x14ac:dyDescent="0.2">
      <c r="A12" s="2" t="s">
        <v>7</v>
      </c>
      <c r="B12" s="4">
        <v>10.71</v>
      </c>
      <c r="C12" s="4">
        <v>18.854553694900002</v>
      </c>
      <c r="D12" s="4">
        <v>3.7030701235999994</v>
      </c>
      <c r="E12" s="4">
        <v>1.1389168043999998</v>
      </c>
      <c r="F12" s="3"/>
      <c r="G12" s="3">
        <v>9.3933636160780125</v>
      </c>
      <c r="H12" s="3">
        <v>4.0916923333175985</v>
      </c>
      <c r="I12" s="3">
        <v>1.7097594566302352</v>
      </c>
      <c r="J12" s="4">
        <v>34.406540622899996</v>
      </c>
      <c r="K12" s="3">
        <v>15.194815406025846</v>
      </c>
    </row>
    <row r="13" spans="1:11" x14ac:dyDescent="0.2">
      <c r="A13" s="2" t="s">
        <v>8</v>
      </c>
      <c r="B13" s="4"/>
      <c r="C13" s="4">
        <v>26.181558578200001</v>
      </c>
      <c r="D13" s="4">
        <v>1.8946915842015979</v>
      </c>
      <c r="E13" s="4">
        <v>0.41987210630000005</v>
      </c>
      <c r="F13" s="3"/>
      <c r="G13" s="3">
        <v>15.896679475733274</v>
      </c>
      <c r="H13" s="3">
        <v>0.95357573998076994</v>
      </c>
      <c r="I13" s="3">
        <v>4.1637343783746807</v>
      </c>
      <c r="J13" s="4">
        <v>28.496122268701601</v>
      </c>
      <c r="K13" s="3">
        <v>21.013989594088724</v>
      </c>
    </row>
    <row r="14" spans="1:11" x14ac:dyDescent="0.2">
      <c r="A14" s="2" t="s">
        <v>9</v>
      </c>
      <c r="B14" s="4"/>
      <c r="C14" s="4">
        <v>2.2043554256999998</v>
      </c>
      <c r="D14" s="4">
        <v>2.9132390546294799E-2</v>
      </c>
      <c r="E14" s="4">
        <v>0.36003766879999993</v>
      </c>
      <c r="F14" s="3"/>
      <c r="G14" s="3">
        <v>4.1150840868441776</v>
      </c>
      <c r="H14" s="3">
        <v>2.7806983985520006E-2</v>
      </c>
      <c r="I14" s="3">
        <v>12.15778246454496</v>
      </c>
      <c r="J14" s="4">
        <v>2.5935254850462948</v>
      </c>
      <c r="K14" s="3">
        <v>16.300673535374656</v>
      </c>
    </row>
    <row r="15" spans="1:11" x14ac:dyDescent="0.2">
      <c r="A15" s="2" t="s">
        <v>10</v>
      </c>
      <c r="B15" s="4"/>
      <c r="C15" s="4">
        <v>33.785535959399994</v>
      </c>
      <c r="D15" s="4">
        <v>8.4072487600000023E-2</v>
      </c>
      <c r="E15" s="4">
        <v>0.34209811009999996</v>
      </c>
      <c r="F15" s="3"/>
      <c r="G15" s="3">
        <v>14.517947394482849</v>
      </c>
      <c r="H15" s="3">
        <v>3.1987805130092473E-2</v>
      </c>
      <c r="I15" s="3">
        <v>0.46180771136172533</v>
      </c>
      <c r="J15" s="4">
        <v>34.211706557099994</v>
      </c>
      <c r="K15" s="3">
        <v>15.011742910974666</v>
      </c>
    </row>
    <row r="16" spans="1:11" x14ac:dyDescent="0.2">
      <c r="A16" s="2" t="s">
        <v>11</v>
      </c>
      <c r="B16" s="4"/>
      <c r="C16" s="4">
        <v>10.646119696400003</v>
      </c>
      <c r="D16" s="4">
        <v>1.2844036699000001</v>
      </c>
      <c r="E16" s="4">
        <v>0.61960372799999996</v>
      </c>
      <c r="F16" s="3"/>
      <c r="G16" s="3">
        <v>5.7692632419927703</v>
      </c>
      <c r="H16" s="3">
        <v>0.28706964230487375</v>
      </c>
      <c r="I16" s="3">
        <v>0.47730114133023982</v>
      </c>
      <c r="J16" s="4">
        <v>12.550127094300002</v>
      </c>
      <c r="K16" s="3">
        <v>6.533634025627884</v>
      </c>
    </row>
    <row r="17" spans="1:11" x14ac:dyDescent="0.2">
      <c r="A17" s="2" t="s">
        <v>12</v>
      </c>
      <c r="B17" s="4"/>
      <c r="C17" s="4">
        <v>9.9069000000000003</v>
      </c>
      <c r="D17" s="4"/>
      <c r="E17" s="4"/>
      <c r="F17" s="3"/>
      <c r="G17" s="3">
        <v>3.1960244679653829</v>
      </c>
      <c r="H17" s="3"/>
      <c r="I17" s="3"/>
      <c r="J17" s="4">
        <v>9.9069000000000003</v>
      </c>
      <c r="K17" s="3">
        <v>3.1960244679653829</v>
      </c>
    </row>
    <row r="18" spans="1:11" x14ac:dyDescent="0.2">
      <c r="A18" s="2" t="s">
        <v>13</v>
      </c>
      <c r="B18" s="4">
        <v>73.35455815600001</v>
      </c>
      <c r="C18" s="4">
        <v>252.292565728</v>
      </c>
      <c r="D18" s="4">
        <v>26.868887978305874</v>
      </c>
      <c r="E18" s="4">
        <v>18.446071257235417</v>
      </c>
      <c r="F18" s="3">
        <v>1.0994920124718892</v>
      </c>
      <c r="G18" s="3">
        <v>123.32213753211587</v>
      </c>
      <c r="H18" s="3">
        <v>15.578755870859828</v>
      </c>
      <c r="I18" s="3">
        <v>28.591621526947861</v>
      </c>
      <c r="J18" s="4">
        <v>370.96208311954132</v>
      </c>
      <c r="K18" s="3">
        <v>168.59200694239547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杨家和(U_EL_110105196807307119)-1</dc:creator>
  <cp:lastModifiedBy>慢 羊羊</cp:lastModifiedBy>
  <dcterms:created xsi:type="dcterms:W3CDTF">2022-07-12T02:40:29Z</dcterms:created>
  <dcterms:modified xsi:type="dcterms:W3CDTF">2022-07-12T05:32:19Z</dcterms:modified>
</cp:coreProperties>
</file>