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\论文投稿\基于深度迁移学习的配电网投资规划决策方法\论文攥写\外审意见\"/>
    </mc:Choice>
  </mc:AlternateContent>
  <xr:revisionPtr revIDLastSave="0" documentId="8_{A5C38C16-95BF-4BAE-A814-546CC4381856}" xr6:coauthVersionLast="47" xr6:coauthVersionMax="47" xr10:uidLastSave="{00000000-0000-0000-0000-000000000000}"/>
  <bookViews>
    <workbookView xWindow="-108" yWindow="-108" windowWidth="23256" windowHeight="12576" xr2:uid="{AF0D9F42-1F9E-4E92-BF6C-540B93580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H11" i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G11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G5" i="1"/>
  <c r="G4" i="1"/>
  <c r="H4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G2" i="1"/>
  <c r="G2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  <c r="B1" i="1"/>
  <c r="I4" i="1" l="1"/>
  <c r="G17" i="1"/>
  <c r="G18" i="1"/>
  <c r="G13" i="1"/>
  <c r="G19" i="1" s="1"/>
  <c r="G14" i="1"/>
  <c r="G20" i="1"/>
  <c r="H2" i="1"/>
  <c r="G15" i="1"/>
  <c r="G21" i="1"/>
  <c r="G16" i="1"/>
  <c r="H22" i="1" l="1"/>
  <c r="H16" i="1"/>
  <c r="H21" i="1"/>
  <c r="H15" i="1"/>
  <c r="I2" i="1"/>
  <c r="H20" i="1"/>
  <c r="H14" i="1"/>
  <c r="H13" i="1"/>
  <c r="H18" i="1"/>
  <c r="H17" i="1"/>
  <c r="J4" i="1"/>
  <c r="K4" i="1" l="1"/>
  <c r="H19" i="1"/>
  <c r="I21" i="1"/>
  <c r="I15" i="1"/>
  <c r="J2" i="1"/>
  <c r="I20" i="1"/>
  <c r="I14" i="1"/>
  <c r="I13" i="1"/>
  <c r="I19" i="1" s="1"/>
  <c r="I18" i="1"/>
  <c r="I17" i="1"/>
  <c r="I22" i="1"/>
  <c r="I16" i="1"/>
  <c r="J21" i="1" l="1"/>
  <c r="J15" i="1"/>
  <c r="K2" i="1"/>
  <c r="J20" i="1"/>
  <c r="J14" i="1"/>
  <c r="J13" i="1"/>
  <c r="J18" i="1"/>
  <c r="J17" i="1"/>
  <c r="J22" i="1"/>
  <c r="J16" i="1"/>
  <c r="L4" i="1"/>
  <c r="M4" i="1" l="1"/>
  <c r="J19" i="1"/>
  <c r="L2" i="1"/>
  <c r="K20" i="1"/>
  <c r="K14" i="1"/>
  <c r="K13" i="1"/>
  <c r="K19" i="1" s="1"/>
  <c r="K18" i="1"/>
  <c r="K17" i="1"/>
  <c r="K22" i="1"/>
  <c r="K16" i="1"/>
  <c r="K21" i="1"/>
  <c r="K15" i="1"/>
  <c r="L20" i="1" l="1"/>
  <c r="L14" i="1"/>
  <c r="L13" i="1"/>
  <c r="L19" i="1" s="1"/>
  <c r="L18" i="1"/>
  <c r="L17" i="1"/>
  <c r="L22" i="1"/>
  <c r="L16" i="1"/>
  <c r="L21" i="1"/>
  <c r="L15" i="1"/>
  <c r="M2" i="1"/>
  <c r="N4" i="1"/>
  <c r="M13" i="1" l="1"/>
  <c r="M18" i="1"/>
  <c r="M17" i="1"/>
  <c r="M22" i="1"/>
  <c r="M16" i="1"/>
  <c r="M21" i="1"/>
  <c r="M15" i="1"/>
  <c r="N2" i="1"/>
  <c r="M20" i="1"/>
  <c r="M14" i="1"/>
  <c r="O4" i="1"/>
  <c r="M19" i="1" l="1"/>
  <c r="P4" i="1"/>
  <c r="N13" i="1"/>
  <c r="N18" i="1"/>
  <c r="N17" i="1"/>
  <c r="N22" i="1"/>
  <c r="N16" i="1"/>
  <c r="N21" i="1"/>
  <c r="N15" i="1"/>
  <c r="O2" i="1"/>
  <c r="N20" i="1"/>
  <c r="N14" i="1"/>
  <c r="O18" i="1" l="1"/>
  <c r="O17" i="1"/>
  <c r="O22" i="1"/>
  <c r="O16" i="1"/>
  <c r="O21" i="1"/>
  <c r="O15" i="1"/>
  <c r="P2" i="1"/>
  <c r="O20" i="1"/>
  <c r="O14" i="1"/>
  <c r="O13" i="1"/>
  <c r="O19" i="1" s="1"/>
  <c r="N19" i="1"/>
  <c r="Q4" i="1"/>
  <c r="R4" i="1" l="1"/>
  <c r="P18" i="1"/>
  <c r="P17" i="1"/>
  <c r="P22" i="1"/>
  <c r="P16" i="1"/>
  <c r="P21" i="1"/>
  <c r="P15" i="1"/>
  <c r="Q2" i="1"/>
  <c r="P20" i="1"/>
  <c r="P14" i="1"/>
  <c r="P13" i="1"/>
  <c r="P19" i="1" s="1"/>
  <c r="Q17" i="1" l="1"/>
  <c r="Q22" i="1"/>
  <c r="Q16" i="1"/>
  <c r="Q21" i="1"/>
  <c r="Q15" i="1"/>
  <c r="R2" i="1"/>
  <c r="Q20" i="1"/>
  <c r="Q14" i="1"/>
  <c r="Q13" i="1"/>
  <c r="Q19" i="1" s="1"/>
  <c r="Q18" i="1"/>
  <c r="S4" i="1"/>
  <c r="T4" i="1" l="1"/>
  <c r="R17" i="1"/>
  <c r="R22" i="1"/>
  <c r="R16" i="1"/>
  <c r="R21" i="1"/>
  <c r="R15" i="1"/>
  <c r="S2" i="1"/>
  <c r="R20" i="1"/>
  <c r="R14" i="1"/>
  <c r="R13" i="1"/>
  <c r="R18" i="1"/>
  <c r="R19" i="1" l="1"/>
  <c r="S22" i="1"/>
  <c r="S16" i="1"/>
  <c r="S21" i="1"/>
  <c r="S15" i="1"/>
  <c r="T2" i="1"/>
  <c r="S20" i="1"/>
  <c r="S14" i="1"/>
  <c r="S13" i="1"/>
  <c r="S18" i="1"/>
  <c r="S17" i="1"/>
  <c r="S19" i="1" l="1"/>
  <c r="T22" i="1"/>
  <c r="T16" i="1"/>
  <c r="T21" i="1"/>
  <c r="T15" i="1"/>
  <c r="T20" i="1"/>
  <c r="T14" i="1"/>
  <c r="T13" i="1"/>
  <c r="T18" i="1"/>
  <c r="T17" i="1"/>
  <c r="T19" i="1" l="1"/>
</calcChain>
</file>

<file path=xl/sharedStrings.xml><?xml version="1.0" encoding="utf-8"?>
<sst xmlns="http://schemas.openxmlformats.org/spreadsheetml/2006/main" count="27" uniqueCount="27">
  <si>
    <t>投资</t>
    <phoneticPr fontId="1" type="noConversion"/>
  </si>
  <si>
    <t>线路联络率X3</t>
    <phoneticPr fontId="2" type="noConversion"/>
  </si>
  <si>
    <t>无功补偿比例X7</t>
    <phoneticPr fontId="2" type="noConversion"/>
  </si>
  <si>
    <t>电缆化率X8</t>
    <phoneticPr fontId="2" type="noConversion"/>
  </si>
  <si>
    <t>架空线路绝缘化率X9</t>
    <phoneticPr fontId="2" type="noConversion"/>
  </si>
  <si>
    <t>自动化率X10</t>
    <phoneticPr fontId="2" type="noConversion"/>
  </si>
  <si>
    <t>运行30年以上配电比例X11</t>
    <phoneticPr fontId="2" type="noConversion"/>
  </si>
  <si>
    <t>运行30年以上线路比例X12</t>
    <phoneticPr fontId="2" type="noConversion"/>
  </si>
  <si>
    <t>环境</t>
    <phoneticPr fontId="1" type="noConversion"/>
  </si>
  <si>
    <t>年平均日照小时数X14</t>
    <phoneticPr fontId="2" type="noConversion"/>
  </si>
  <si>
    <t>年最大负荷利用小时数X17</t>
    <phoneticPr fontId="2" type="noConversion"/>
  </si>
  <si>
    <t>分布式光伏装机容量X18</t>
    <phoneticPr fontId="2" type="noConversion"/>
  </si>
  <si>
    <t>分布式风机装机容量X19</t>
    <phoneticPr fontId="2" type="noConversion"/>
  </si>
  <si>
    <t>效益</t>
    <phoneticPr fontId="1" type="noConversion"/>
  </si>
  <si>
    <t>供电质量</t>
    <phoneticPr fontId="1" type="noConversion"/>
  </si>
  <si>
    <t>供电可靠性</t>
    <phoneticPr fontId="1" type="noConversion"/>
  </si>
  <si>
    <t>系统平均停电频率</t>
    <phoneticPr fontId="1" type="noConversion"/>
  </si>
  <si>
    <t>电压合格率</t>
    <phoneticPr fontId="1" type="noConversion"/>
  </si>
  <si>
    <t>系统失负荷量</t>
  </si>
  <si>
    <t>运行水平</t>
    <phoneticPr fontId="1" type="noConversion"/>
  </si>
  <si>
    <t>线路重载比例</t>
    <phoneticPr fontId="1" type="noConversion"/>
  </si>
  <si>
    <t>线路平均负载率</t>
    <phoneticPr fontId="1" type="noConversion"/>
  </si>
  <si>
    <t>配电重载比例</t>
    <phoneticPr fontId="1" type="noConversion"/>
  </si>
  <si>
    <t>网损率</t>
    <phoneticPr fontId="1" type="noConversion"/>
  </si>
  <si>
    <t>配电平均负载率</t>
    <phoneticPr fontId="1" type="noConversion"/>
  </si>
  <si>
    <t>主动能力</t>
    <phoneticPr fontId="1" type="noConversion"/>
  </si>
  <si>
    <t>清洁能源消纳率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</si>
</sst>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F09A-DC39-4FDF-B687-66CAAD6C1867}">
  <dimension ref="A1:T22"/>
  <sheetViews>
    <sheetView tabSelected="1" workbookViewId="0">
      <selection activeCell="F26" sqref="F26"/>
    </sheetView>
  </sheetViews>
  <sheetFormatPr defaultRowHeight="13.8" x14ac:dyDescent="0.25"/>
  <sheetData>
    <row r="1" spans="1:20" x14ac:dyDescent="0.25">
      <c r="A1" s="1">
        <v>0</v>
      </c>
      <c r="B1" s="1">
        <f>A1+1</f>
        <v>1</v>
      </c>
      <c r="C1" s="1">
        <f t="shared" ref="C1:T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</row>
    <row r="2" spans="1:20" x14ac:dyDescent="0.25">
      <c r="A2" s="2">
        <v>1</v>
      </c>
      <c r="B2" s="3" t="s">
        <v>0</v>
      </c>
      <c r="C2" s="4" t="s">
        <v>1</v>
      </c>
      <c r="D2" s="1"/>
      <c r="E2" s="1"/>
      <c r="F2" s="1"/>
      <c r="G2" s="1">
        <f ca="1">(0.2-0.1)*ROUND(RAND(),3)+0.1</f>
        <v>0.1573</v>
      </c>
      <c r="H2" s="1">
        <f ca="1">MAX(MIN(G2/8*ROUND(RAND(),3)+G2,0.8),0.1)</f>
        <v>0.17017893749999999</v>
      </c>
      <c r="I2" s="1">
        <f t="shared" ref="I2:T2" ca="1" si="1">MAX(MIN(H2/8*ROUND(RAND(),3)+H2,0.8),0.1)</f>
        <v>0.17290180049999998</v>
      </c>
      <c r="J2" s="1">
        <f t="shared" ca="1" si="1"/>
        <v>0.18200075775131247</v>
      </c>
      <c r="K2" s="1">
        <f t="shared" ca="1" si="1"/>
        <v>0.20379534849203212</v>
      </c>
      <c r="L2" s="1">
        <f t="shared" ca="1" si="1"/>
        <v>0.22218787869343803</v>
      </c>
      <c r="M2" s="1">
        <f t="shared" ca="1" si="1"/>
        <v>0.24379564989637489</v>
      </c>
      <c r="N2" s="1">
        <f t="shared" ca="1" si="1"/>
        <v>0.25945952040221698</v>
      </c>
      <c r="O2" s="1">
        <f t="shared" ca="1" si="1"/>
        <v>0.26636763013292603</v>
      </c>
      <c r="P2" s="1">
        <f t="shared" ca="1" si="1"/>
        <v>0.29666694806054639</v>
      </c>
      <c r="Q2" s="1">
        <f t="shared" ca="1" si="1"/>
        <v>0.29952236743562916</v>
      </c>
      <c r="R2" s="1">
        <f t="shared" ca="1" si="1"/>
        <v>0.32539361192288163</v>
      </c>
      <c r="S2" s="1">
        <f t="shared" ca="1" si="1"/>
        <v>0.35630600505555537</v>
      </c>
      <c r="T2" s="1">
        <f t="shared" ca="1" si="1"/>
        <v>0.37750621235636089</v>
      </c>
    </row>
    <row r="3" spans="1:20" x14ac:dyDescent="0.25">
      <c r="A3" s="2"/>
      <c r="B3" s="5"/>
      <c r="C3" s="4" t="s">
        <v>2</v>
      </c>
      <c r="D3" s="1"/>
      <c r="E3" s="1"/>
      <c r="F3" s="1"/>
      <c r="G3" s="1">
        <f ca="1">(0.6-0.5)*ROUND(RAND(),3)+0.5</f>
        <v>0.57750000000000001</v>
      </c>
      <c r="H3" s="1">
        <f ca="1">MAX(MIN(G3/11*ROUND(RAND(),3)+G3,0.95),0.5)</f>
        <v>0.62275500000000006</v>
      </c>
      <c r="I3" s="1">
        <f t="shared" ref="I3:T3" ca="1" si="2">MAX(MIN(H3/11*ROUND(RAND(),3)+H3,0.95),0.5)</f>
        <v>0.64806149863636375</v>
      </c>
      <c r="J3" s="1">
        <f t="shared" ca="1" si="2"/>
        <v>0.6753389962607852</v>
      </c>
      <c r="K3" s="1">
        <f t="shared" ca="1" si="2"/>
        <v>0.72838380469435959</v>
      </c>
      <c r="L3" s="1">
        <f t="shared" ca="1" si="2"/>
        <v>0.78731667616508505</v>
      </c>
      <c r="M3" s="1">
        <f t="shared" ca="1" si="2"/>
        <v>0.85166192088075876</v>
      </c>
      <c r="N3" s="1">
        <f t="shared" ca="1" si="2"/>
        <v>0.90787160765888886</v>
      </c>
      <c r="O3" s="1">
        <f t="shared" ca="1" si="2"/>
        <v>0.95</v>
      </c>
      <c r="P3" s="1">
        <f t="shared" ca="1" si="2"/>
        <v>0.95</v>
      </c>
      <c r="Q3" s="1">
        <f t="shared" ca="1" si="2"/>
        <v>0.95</v>
      </c>
      <c r="R3" s="1">
        <f t="shared" ca="1" si="2"/>
        <v>0.95</v>
      </c>
      <c r="S3" s="1">
        <f t="shared" ca="1" si="2"/>
        <v>0.95</v>
      </c>
      <c r="T3" s="1">
        <f t="shared" ca="1" si="2"/>
        <v>0.95</v>
      </c>
    </row>
    <row r="4" spans="1:20" x14ac:dyDescent="0.25">
      <c r="A4" s="2"/>
      <c r="B4" s="5"/>
      <c r="C4" s="4" t="s">
        <v>3</v>
      </c>
      <c r="D4" s="1"/>
      <c r="E4" s="1"/>
      <c r="F4" s="1"/>
      <c r="G4" s="1">
        <f ca="1">(0.1-0.05)*ROUND(RAND(),3)+0.05</f>
        <v>5.4400000000000004E-2</v>
      </c>
      <c r="H4" s="1">
        <f ca="1">MAX(MIN(G4/5*ROUND(RAND(),3)+G4,0.5),0.05)</f>
        <v>6.3637120000000005E-2</v>
      </c>
      <c r="I4" s="1">
        <f t="shared" ref="I4:T4" ca="1" si="3">MAX(MIN(H4/5*ROUND(RAND(),3)+H4,0.5),0.05)</f>
        <v>7.2953594368000002E-2</v>
      </c>
      <c r="J4" s="1">
        <f t="shared" ca="1" si="3"/>
        <v>7.6586683367526401E-2</v>
      </c>
      <c r="K4" s="1">
        <f t="shared" ca="1" si="3"/>
        <v>9.1674259990929097E-2</v>
      </c>
      <c r="L4" s="1">
        <f t="shared" ca="1" si="3"/>
        <v>0.10931238761318385</v>
      </c>
      <c r="M4" s="1">
        <f t="shared" ca="1" si="3"/>
        <v>0.11567436857227115</v>
      </c>
      <c r="N4" s="1">
        <f t="shared" ca="1" si="3"/>
        <v>0.13533901122955724</v>
      </c>
      <c r="O4" s="1">
        <f t="shared" ca="1" si="3"/>
        <v>0.15650603258585999</v>
      </c>
      <c r="P4" s="1">
        <f t="shared" ca="1" si="3"/>
        <v>0.1679935753776621</v>
      </c>
      <c r="Q4" s="1">
        <f t="shared" ca="1" si="3"/>
        <v>0.18351618174255807</v>
      </c>
      <c r="R4" s="1">
        <f t="shared" ca="1" si="3"/>
        <v>0.19772033420943208</v>
      </c>
      <c r="S4" s="1">
        <f t="shared" ca="1" si="3"/>
        <v>0.2288019707471548</v>
      </c>
      <c r="T4" s="1">
        <f t="shared" ca="1" si="3"/>
        <v>0.26206977729379111</v>
      </c>
    </row>
    <row r="5" spans="1:20" x14ac:dyDescent="0.25">
      <c r="A5" s="2"/>
      <c r="B5" s="5"/>
      <c r="C5" s="4" t="s">
        <v>4</v>
      </c>
      <c r="D5" s="1"/>
      <c r="E5" s="1"/>
      <c r="F5" s="1"/>
      <c r="G5" s="1">
        <f ca="1">(0.58-0.38)*ROUND(RAND(),3)+0.38</f>
        <v>0.53499999999999992</v>
      </c>
      <c r="H5" s="1">
        <f ca="1">MAX(MIN(G5/11*ROUND(RAND(),3)+G5,0.88),0.38)</f>
        <v>0.5653490909090908</v>
      </c>
      <c r="I5" s="1">
        <f t="shared" ref="I5:T5" ca="1" si="4">MAX(MIN(H5/11*ROUND(RAND(),3)+H5,0.88),0.38)</f>
        <v>0.61340376363636351</v>
      </c>
      <c r="J5" s="1">
        <f t="shared" ca="1" si="4"/>
        <v>0.62834850987768587</v>
      </c>
      <c r="K5" s="1">
        <f t="shared" ca="1" si="4"/>
        <v>0.66799158859178709</v>
      </c>
      <c r="L5" s="1">
        <f t="shared" ca="1" si="4"/>
        <v>0.69337526895827495</v>
      </c>
      <c r="M5" s="1">
        <f t="shared" ca="1" si="4"/>
        <v>0.69595966768802853</v>
      </c>
      <c r="N5" s="1">
        <f t="shared" ca="1" si="4"/>
        <v>0.75517950850220983</v>
      </c>
      <c r="O5" s="1">
        <f t="shared" ca="1" si="4"/>
        <v>0.75552277191516537</v>
      </c>
      <c r="P5" s="1">
        <f t="shared" ca="1" si="4"/>
        <v>0.77324321511099381</v>
      </c>
      <c r="Q5" s="1">
        <f t="shared" ca="1" si="4"/>
        <v>0.81724778353458305</v>
      </c>
      <c r="R5" s="1">
        <f t="shared" ca="1" si="4"/>
        <v>0.86754566984848425</v>
      </c>
      <c r="S5" s="1">
        <f t="shared" ca="1" si="4"/>
        <v>0.88</v>
      </c>
      <c r="T5" s="1">
        <f t="shared" ca="1" si="4"/>
        <v>0.88</v>
      </c>
    </row>
    <row r="6" spans="1:20" x14ac:dyDescent="0.25">
      <c r="A6" s="2"/>
      <c r="B6" s="5"/>
      <c r="C6" s="4" t="s">
        <v>5</v>
      </c>
      <c r="D6" s="1"/>
      <c r="E6" s="1"/>
      <c r="F6" s="1"/>
      <c r="G6" s="1">
        <f ca="1">(0.37-0.27)*ROUND(RAND(),3)+0.27</f>
        <v>0.3281</v>
      </c>
      <c r="H6" s="1">
        <f ca="1">MAX(MIN(G6/8*ROUND(RAND(),3)+G6,0.87),0.27)</f>
        <v>0.32941239999999999</v>
      </c>
      <c r="I6" s="1">
        <f t="shared" ref="I6:T6" ca="1" si="5">MAX(MIN(H6/8*ROUND(RAND(),3)+H6,0.87),0.27)</f>
        <v>0.3588124567</v>
      </c>
      <c r="J6" s="1">
        <f t="shared" ca="1" si="5"/>
        <v>0.36755851033206249</v>
      </c>
      <c r="K6" s="1">
        <f t="shared" ca="1" si="5"/>
        <v>0.37472590128353772</v>
      </c>
      <c r="L6" s="1">
        <f t="shared" ca="1" si="5"/>
        <v>0.42011457607650621</v>
      </c>
      <c r="M6" s="1">
        <f t="shared" ca="1" si="5"/>
        <v>0.45997294648176473</v>
      </c>
      <c r="N6" s="1">
        <f t="shared" ca="1" si="5"/>
        <v>0.51505470682295607</v>
      </c>
      <c r="O6" s="1">
        <f t="shared" ca="1" si="5"/>
        <v>0.57106690618995248</v>
      </c>
      <c r="P6" s="1">
        <f t="shared" ca="1" si="5"/>
        <v>0.57663480852530447</v>
      </c>
      <c r="Q6" s="1">
        <f t="shared" ca="1" si="5"/>
        <v>0.62838778259045058</v>
      </c>
      <c r="R6" s="1">
        <f t="shared" ca="1" si="5"/>
        <v>0.64323344395414994</v>
      </c>
      <c r="S6" s="1">
        <f t="shared" ca="1" si="5"/>
        <v>0.72098428649210777</v>
      </c>
      <c r="T6" s="1">
        <f t="shared" ca="1" si="5"/>
        <v>0.78479139584665925</v>
      </c>
    </row>
    <row r="7" spans="1:20" x14ac:dyDescent="0.25">
      <c r="A7" s="2"/>
      <c r="B7" s="5"/>
      <c r="C7" s="4" t="s">
        <v>6</v>
      </c>
      <c r="D7" s="1"/>
      <c r="E7" s="1"/>
      <c r="F7" s="1"/>
      <c r="G7" s="1">
        <f ca="1">(0.5-0.41)*ROUND(RAND(),3)+0.41</f>
        <v>0.44419999999999998</v>
      </c>
      <c r="H7" s="1">
        <f ca="1">MIN(MAX(-G7/8*ROUND(RAND(),3)+G7,0.11),0.5)</f>
        <v>0.39145124999999997</v>
      </c>
      <c r="I7" s="1">
        <f t="shared" ref="I7:T8" ca="1" si="6">MIN(MAX(-H7/8*ROUND(RAND(),3)+H7,0.11),0.5)</f>
        <v>0.37623358265624995</v>
      </c>
      <c r="J7" s="1">
        <f t="shared" ca="1" si="6"/>
        <v>0.36979058255326169</v>
      </c>
      <c r="K7" s="1">
        <f t="shared" ca="1" si="6"/>
        <v>0.33849705450469192</v>
      </c>
      <c r="L7" s="1">
        <f t="shared" ca="1" si="6"/>
        <v>0.32533798151082199</v>
      </c>
      <c r="M7" s="1">
        <f t="shared" ca="1" si="6"/>
        <v>0.28857478960009908</v>
      </c>
      <c r="N7" s="1">
        <f t="shared" ca="1" si="6"/>
        <v>0.26819419508459208</v>
      </c>
      <c r="O7" s="1">
        <f t="shared" ca="1" si="6"/>
        <v>0.24707390222168046</v>
      </c>
      <c r="P7" s="1">
        <f t="shared" ca="1" si="6"/>
        <v>0.21977223602618479</v>
      </c>
      <c r="Q7" s="1">
        <f t="shared" ca="1" si="6"/>
        <v>0.19905870278071686</v>
      </c>
      <c r="R7" s="1">
        <f t="shared" ca="1" si="6"/>
        <v>0.19903382044286927</v>
      </c>
      <c r="S7" s="1">
        <f t="shared" ca="1" si="6"/>
        <v>0.19453068025534936</v>
      </c>
      <c r="T7" s="1">
        <f t="shared" ca="1" si="6"/>
        <v>0.17378884647312273</v>
      </c>
    </row>
    <row r="8" spans="1:20" x14ac:dyDescent="0.25">
      <c r="A8" s="2"/>
      <c r="B8" s="6"/>
      <c r="C8" s="4" t="s">
        <v>7</v>
      </c>
      <c r="D8" s="1"/>
      <c r="E8" s="1"/>
      <c r="F8" s="1"/>
      <c r="G8" s="1">
        <f ca="1">(0.5-0.41)*ROUND(RAND(),3)+0.41</f>
        <v>0.48514999999999997</v>
      </c>
      <c r="H8" s="1">
        <f ca="1">MIN(MAX(-G8/8*ROUND(RAND(),3)+G8,0.11),0.5)</f>
        <v>0.45883061249999996</v>
      </c>
      <c r="I8" s="1">
        <f t="shared" ca="1" si="6"/>
        <v>0.43663468162031244</v>
      </c>
      <c r="J8" s="1">
        <f t="shared" ca="1" si="6"/>
        <v>0.38740412126762219</v>
      </c>
      <c r="K8" s="1">
        <f t="shared" ca="1" si="6"/>
        <v>0.35021332562593044</v>
      </c>
      <c r="L8" s="1">
        <f t="shared" ca="1" si="6"/>
        <v>0.32456019952383103</v>
      </c>
      <c r="M8" s="1">
        <f t="shared" ca="1" si="6"/>
        <v>0.31275432226615169</v>
      </c>
      <c r="N8" s="1">
        <f t="shared" ca="1" si="6"/>
        <v>0.31134692781595402</v>
      </c>
      <c r="O8" s="1">
        <f t="shared" ca="1" si="6"/>
        <v>0.28826833679159641</v>
      </c>
      <c r="P8" s="1">
        <f t="shared" ca="1" si="6"/>
        <v>0.28657476031294576</v>
      </c>
      <c r="Q8" s="1">
        <f t="shared" ca="1" si="6"/>
        <v>0.25791728428165117</v>
      </c>
      <c r="R8" s="1">
        <f t="shared" ca="1" si="6"/>
        <v>0.22883711047889499</v>
      </c>
      <c r="S8" s="1">
        <f t="shared" ca="1" si="6"/>
        <v>0.20935735144937906</v>
      </c>
      <c r="T8" s="1">
        <f t="shared" ca="1" si="6"/>
        <v>0.19035817180534792</v>
      </c>
    </row>
    <row r="9" spans="1:20" x14ac:dyDescent="0.25">
      <c r="A9" s="2"/>
      <c r="B9" s="5" t="s">
        <v>8</v>
      </c>
      <c r="C9" s="4" t="s">
        <v>9</v>
      </c>
      <c r="D9" s="1"/>
      <c r="E9" s="1"/>
      <c r="F9" s="1"/>
      <c r="G9" s="1">
        <f ca="1">(0.5-0.39)*ROUND(RAND(),3)+0.39</f>
        <v>0.48636000000000001</v>
      </c>
      <c r="H9" s="1">
        <f ca="1">MAX(MIN(G9/11*ROUND(2*(RAND()-0.5),3)+G9,0.5),0.39)</f>
        <v>0.5</v>
      </c>
      <c r="I9" s="1">
        <f t="shared" ref="I9:T9" ca="1" si="7">MAX(MIN(H9/11*ROUND(2*(RAND()-0.5),3)+H9,0.5),0.39)</f>
        <v>0.48772727272727273</v>
      </c>
      <c r="J9" s="1">
        <f t="shared" ca="1" si="7"/>
        <v>0.49411206611570246</v>
      </c>
      <c r="K9" s="1">
        <f t="shared" ca="1" si="7"/>
        <v>0.48306192354620586</v>
      </c>
      <c r="L9" s="1">
        <f t="shared" ca="1" si="7"/>
        <v>0.5</v>
      </c>
      <c r="M9" s="1">
        <f t="shared" ca="1" si="7"/>
        <v>0.46550000000000002</v>
      </c>
      <c r="N9" s="1">
        <f t="shared" ca="1" si="7"/>
        <v>0.42796377272727276</v>
      </c>
      <c r="O9" s="1">
        <f t="shared" ca="1" si="7"/>
        <v>0.4524744251652893</v>
      </c>
      <c r="P9" s="1">
        <f t="shared" ca="1" si="7"/>
        <v>0.43799524356000002</v>
      </c>
      <c r="Q9" s="1">
        <f t="shared" ca="1" si="7"/>
        <v>0.45579377754830186</v>
      </c>
      <c r="R9" s="1">
        <f t="shared" ca="1" si="7"/>
        <v>0.47920500339510097</v>
      </c>
      <c r="S9" s="1">
        <f t="shared" ca="1" si="7"/>
        <v>0.44169632085662991</v>
      </c>
      <c r="T9" s="1">
        <f t="shared" ca="1" si="7"/>
        <v>0.44731791039480517</v>
      </c>
    </row>
    <row r="10" spans="1:20" x14ac:dyDescent="0.25">
      <c r="A10" s="2"/>
      <c r="B10" s="5"/>
      <c r="C10" s="4" t="s">
        <v>10</v>
      </c>
      <c r="D10" s="1"/>
      <c r="E10" s="1"/>
      <c r="F10" s="1"/>
      <c r="G10" s="1">
        <f ca="1">(0.48-0.27)*ROUND(RAND(),3)+0.27</f>
        <v>0.45248999999999995</v>
      </c>
      <c r="H10" s="1">
        <f ca="1">MAX(MIN(G10/11*ROUND(2*(RAND()-0.5),3)+G10,0.48),0.27)</f>
        <v>0.4373110172727272</v>
      </c>
      <c r="I10" s="1">
        <f t="shared" ref="I10:T10" ca="1" si="8">MAX(MIN(H10/11*ROUND(2*(RAND()-0.5),3)+H10,0.48),0.27)</f>
        <v>0.46565672230140487</v>
      </c>
      <c r="J10" s="1">
        <f t="shared" ca="1" si="8"/>
        <v>0.43107112756320054</v>
      </c>
      <c r="K10" s="1">
        <f t="shared" ca="1" si="8"/>
        <v>0.45282062536298018</v>
      </c>
      <c r="L10" s="1">
        <f t="shared" ca="1" si="8"/>
        <v>0.41894140948354996</v>
      </c>
      <c r="M10" s="1">
        <f t="shared" ca="1" si="8"/>
        <v>0.45078095660429973</v>
      </c>
      <c r="N10" s="1">
        <f t="shared" ca="1" si="8"/>
        <v>0.48</v>
      </c>
      <c r="O10" s="1">
        <f t="shared" ca="1" si="8"/>
        <v>0.48</v>
      </c>
      <c r="P10" s="1">
        <f t="shared" ca="1" si="8"/>
        <v>0.48</v>
      </c>
      <c r="Q10" s="1">
        <f t="shared" ca="1" si="8"/>
        <v>0.48</v>
      </c>
      <c r="R10" s="1">
        <f t="shared" ca="1" si="8"/>
        <v>0.47087999999999997</v>
      </c>
      <c r="S10" s="1">
        <f t="shared" ca="1" si="8"/>
        <v>0.47040911999999996</v>
      </c>
      <c r="T10" s="1">
        <f t="shared" ca="1" si="8"/>
        <v>0.48</v>
      </c>
    </row>
    <row r="11" spans="1:20" x14ac:dyDescent="0.25">
      <c r="A11" s="2"/>
      <c r="B11" s="5"/>
      <c r="C11" s="4" t="s">
        <v>11</v>
      </c>
      <c r="D11" s="1"/>
      <c r="E11" s="1"/>
      <c r="F11" s="1"/>
      <c r="G11" s="1">
        <f ca="1">(0.09-0.06)*ROUND(RAND(),3)</f>
        <v>7.6499999999999997E-3</v>
      </c>
      <c r="H11" s="1">
        <f ca="1">MAX(MIN(G11/4*ROUND(RAND(),3)+G11,0.39),0.06)</f>
        <v>0.06</v>
      </c>
      <c r="I11" s="1">
        <f t="shared" ref="I11:T11" ca="1" si="9">MAX(MIN(H11/4*ROUND(RAND(),3)+H11,0.39),0.06)</f>
        <v>7.4219999999999994E-2</v>
      </c>
      <c r="J11" s="1">
        <f t="shared" ca="1" si="9"/>
        <v>9.1643144999999995E-2</v>
      </c>
      <c r="K11" s="1">
        <f t="shared" ca="1" si="9"/>
        <v>9.9707741759999996E-2</v>
      </c>
      <c r="L11" s="1">
        <f t="shared" ca="1" si="9"/>
        <v>0.10676206448952</v>
      </c>
      <c r="M11" s="1">
        <f t="shared" ca="1" si="9"/>
        <v>0.13113050570925294</v>
      </c>
      <c r="N11" s="1">
        <f t="shared" ca="1" si="9"/>
        <v>0.13758868311543365</v>
      </c>
      <c r="O11" s="1">
        <f t="shared" ca="1" si="9"/>
        <v>0.16906209437808911</v>
      </c>
      <c r="P11" s="1">
        <f t="shared" ca="1" si="9"/>
        <v>0.19869022641784923</v>
      </c>
      <c r="Q11" s="1">
        <f t="shared" ca="1" si="9"/>
        <v>0.20082614635184109</v>
      </c>
      <c r="R11" s="1">
        <f t="shared" ca="1" si="9"/>
        <v>0.22552776235311756</v>
      </c>
      <c r="S11" s="1">
        <f t="shared" ca="1" si="9"/>
        <v>0.24334445557901385</v>
      </c>
      <c r="T11" s="1">
        <f t="shared" ca="1" si="9"/>
        <v>0.26123027306407137</v>
      </c>
    </row>
    <row r="12" spans="1:20" x14ac:dyDescent="0.25">
      <c r="A12" s="2"/>
      <c r="B12" s="5"/>
      <c r="C12" s="4" t="s">
        <v>12</v>
      </c>
      <c r="D12" s="1"/>
      <c r="E12" s="1"/>
      <c r="F12" s="1"/>
      <c r="G12" s="1">
        <f ca="1">(0.13-0.09)*ROUND(RAND(),3)+0.09</f>
        <v>0.10575999999999999</v>
      </c>
      <c r="H12" s="1">
        <f ca="1">MAX(MIN(G12/11*ROUND(RAND(),3)+G12,0.29),0.09)</f>
        <v>0.11062495999999999</v>
      </c>
      <c r="I12" s="1">
        <f t="shared" ref="I12:T12" ca="1" si="10">MAX(MIN(H12/11*ROUND(RAND(),3)+H12,0.29),0.09)</f>
        <v>0.11939450228363635</v>
      </c>
      <c r="J12" s="1">
        <f t="shared" ca="1" si="10"/>
        <v>0.12307402376310478</v>
      </c>
      <c r="K12" s="1">
        <f t="shared" ca="1" si="10"/>
        <v>0.13347937304489454</v>
      </c>
      <c r="L12" s="1">
        <f t="shared" ca="1" si="10"/>
        <v>0.13718039202477572</v>
      </c>
      <c r="M12" s="1">
        <f t="shared" ca="1" si="10"/>
        <v>0.14511191287275366</v>
      </c>
      <c r="N12" s="1">
        <f t="shared" ca="1" si="10"/>
        <v>0.15804006511050808</v>
      </c>
      <c r="O12" s="1">
        <f t="shared" ca="1" si="10"/>
        <v>0.16677537052752525</v>
      </c>
      <c r="P12" s="1">
        <f t="shared" ca="1" si="10"/>
        <v>0.17735802585736277</v>
      </c>
      <c r="Q12" s="1">
        <f t="shared" ca="1" si="10"/>
        <v>0.18688698888297198</v>
      </c>
      <c r="R12" s="1">
        <f t="shared" ca="1" si="10"/>
        <v>0.19684296847255575</v>
      </c>
      <c r="S12" s="1">
        <f t="shared" ca="1" si="10"/>
        <v>0.21332409337830338</v>
      </c>
      <c r="T12" s="1">
        <f t="shared" ca="1" si="10"/>
        <v>0.23023487605338344</v>
      </c>
    </row>
    <row r="13" spans="1:20" x14ac:dyDescent="0.25">
      <c r="A13" s="2"/>
      <c r="B13" s="3" t="s">
        <v>13</v>
      </c>
      <c r="C13" s="7" t="s">
        <v>14</v>
      </c>
      <c r="D13" s="1" t="s">
        <v>15</v>
      </c>
      <c r="E13" s="1"/>
      <c r="F13" s="1"/>
      <c r="G13" s="1">
        <f ca="1">TANH(G2^2+G3+0.4*G4+G5*0.6+0.3*G6-G7-G8*0.79+0.8*G9+0.1*G10-0.2*G11-0.3*G12)+RAND()*0.01</f>
        <v>0.55796902019056571</v>
      </c>
      <c r="H13" s="1">
        <f t="shared" ref="H13:T13" ca="1" si="11">TANH(H2^2+H3+0.4*H4+H5*0.6+0.3*H6-H7-H8*0.79+0.8*H9+0.1*H10-0.2*H11-0.3*H12)+RAND()*0.01</f>
        <v>0.64881869830975114</v>
      </c>
      <c r="I13" s="1">
        <f t="shared" ca="1" si="11"/>
        <v>0.69152416677347239</v>
      </c>
      <c r="J13" s="1">
        <f t="shared" ca="1" si="11"/>
        <v>0.73583605565937515</v>
      </c>
      <c r="K13" s="1">
        <f t="shared" ca="1" si="11"/>
        <v>0.79310823176887357</v>
      </c>
      <c r="L13" s="1">
        <f t="shared" ca="1" si="11"/>
        <v>0.84487412717995569</v>
      </c>
      <c r="M13" s="1">
        <f t="shared" ca="1" si="11"/>
        <v>0.86971345995610427</v>
      </c>
      <c r="N13" s="1">
        <f t="shared" ca="1" si="11"/>
        <v>0.8954430181609857</v>
      </c>
      <c r="O13" s="1">
        <f t="shared" ca="1" si="11"/>
        <v>0.91549635493229697</v>
      </c>
      <c r="P13" s="1">
        <f t="shared" ca="1" si="11"/>
        <v>0.92866508841673812</v>
      </c>
      <c r="Q13" s="1">
        <f t="shared" ca="1" si="11"/>
        <v>0.94524334070479221</v>
      </c>
      <c r="R13" s="1">
        <f t="shared" ca="1" si="11"/>
        <v>0.94844986830448252</v>
      </c>
      <c r="S13" s="1">
        <f t="shared" ca="1" si="11"/>
        <v>0.96045933111611692</v>
      </c>
      <c r="T13" s="1">
        <f t="shared" ca="1" si="11"/>
        <v>0.96149248551383437</v>
      </c>
    </row>
    <row r="14" spans="1:20" x14ac:dyDescent="0.25">
      <c r="A14" s="2"/>
      <c r="B14" s="5"/>
      <c r="C14" s="8"/>
      <c r="D14" s="1" t="s">
        <v>16</v>
      </c>
      <c r="E14" s="1"/>
      <c r="F14" s="1"/>
      <c r="G14" s="1">
        <f ca="1">TANH(-G2-G3^2-G4-G5*0.7-0.43*G6+G7+G8*0.8-0.1*G9-0.6*G10+0.2*G11+0.18*G12)*0.01+0.01+RAND()*0.00005</f>
        <v>5.1886029761666506E-3</v>
      </c>
      <c r="H14" s="1">
        <f t="shared" ref="H14:T14" ca="1" si="12">TANH(-H2-H3^2-H4-H5*0.7-0.43*H6+H7+H8*0.8-0.1*H9-0.6*H10+0.2*H11+0.18*H12)*0.01+0.01+RAND()*0.00005</f>
        <v>4.1041477308713555E-3</v>
      </c>
      <c r="I14" s="1">
        <f t="shared" ca="1" si="12"/>
        <v>3.2864877753287455E-3</v>
      </c>
      <c r="J14" s="1">
        <f t="shared" ca="1" si="12"/>
        <v>2.8802529302210636E-3</v>
      </c>
      <c r="K14" s="1">
        <f t="shared" ca="1" si="12"/>
        <v>1.958999661606653E-3</v>
      </c>
      <c r="L14" s="1">
        <f t="shared" ca="1" si="12"/>
        <v>1.421945270855444E-3</v>
      </c>
      <c r="M14" s="1">
        <f t="shared" ca="1" si="12"/>
        <v>9.5688427262186244E-4</v>
      </c>
      <c r="N14" s="1">
        <f t="shared" ca="1" si="12"/>
        <v>6.4367072725904275E-4</v>
      </c>
      <c r="O14" s="1">
        <f t="shared" ca="1" si="12"/>
        <v>4.8850756317495394E-4</v>
      </c>
      <c r="P14" s="1">
        <f t="shared" ca="1" si="12"/>
        <v>3.972078218102743E-4</v>
      </c>
      <c r="Q14" s="1">
        <f t="shared" ca="1" si="12"/>
        <v>3.116686584179041E-4</v>
      </c>
      <c r="R14" s="1">
        <f t="shared" ca="1" si="12"/>
        <v>2.7708282288938646E-4</v>
      </c>
      <c r="S14" s="1">
        <f t="shared" ca="1" si="12"/>
        <v>2.2040177678528852E-4</v>
      </c>
      <c r="T14" s="1">
        <f t="shared" ca="1" si="12"/>
        <v>1.9202376123476445E-4</v>
      </c>
    </row>
    <row r="15" spans="1:20" x14ac:dyDescent="0.25">
      <c r="A15" s="2"/>
      <c r="B15" s="5"/>
      <c r="C15" s="8"/>
      <c r="D15" s="1" t="s">
        <v>17</v>
      </c>
      <c r="E15" s="1"/>
      <c r="F15" s="1"/>
      <c r="G15" s="1">
        <f ca="1">TANH(G2^2+G3+4*G4^2+G5*0.001+0.3*G6-G7-G8*0.9+0.1*G9+0.1*G10-0.1*G11-0.3*G12)*0.5+0.5+RAND()*0.01</f>
        <v>0.45546771505744205</v>
      </c>
      <c r="H15" s="1">
        <f t="shared" ref="H15:T15" ca="1" si="13">TANH(H2^2+H3+4*H4^2+H5*0.001+0.3*H6-H7-H8*0.9+0.1*H9+0.1*H10-0.1*H11-0.3*H12)*0.5+0.5+RAND()*0.01</f>
        <v>0.51584052505881972</v>
      </c>
      <c r="I15" s="1">
        <f t="shared" ca="1" si="13"/>
        <v>0.54600587407105183</v>
      </c>
      <c r="J15" s="1">
        <f t="shared" ca="1" si="13"/>
        <v>0.59220492251125745</v>
      </c>
      <c r="K15" s="1">
        <f t="shared" ca="1" si="13"/>
        <v>0.65057184541901392</v>
      </c>
      <c r="L15" s="1">
        <f t="shared" ca="1" si="13"/>
        <v>0.70942396454890277</v>
      </c>
      <c r="M15" s="1">
        <f t="shared" ca="1" si="13"/>
        <v>0.76681993443785867</v>
      </c>
      <c r="N15" s="1">
        <f t="shared" ca="1" si="13"/>
        <v>0.79889181667710019</v>
      </c>
      <c r="O15" s="1">
        <f t="shared" ca="1" si="13"/>
        <v>0.83767515552805305</v>
      </c>
      <c r="P15" s="1">
        <f t="shared" ca="1" si="13"/>
        <v>0.85158552597681547</v>
      </c>
      <c r="Q15" s="1">
        <f t="shared" ca="1" si="13"/>
        <v>0.87956395447888913</v>
      </c>
      <c r="R15" s="1">
        <f t="shared" ca="1" si="13"/>
        <v>0.88900824215266061</v>
      </c>
      <c r="S15" s="1">
        <f t="shared" ca="1" si="13"/>
        <v>0.91294673992748998</v>
      </c>
      <c r="T15" s="1">
        <f t="shared" ca="1" si="13"/>
        <v>0.92916379005222216</v>
      </c>
    </row>
    <row r="16" spans="1:20" x14ac:dyDescent="0.25">
      <c r="A16" s="2"/>
      <c r="B16" s="5"/>
      <c r="C16" s="8"/>
      <c r="D16" s="1" t="s">
        <v>18</v>
      </c>
      <c r="E16" s="1"/>
      <c r="F16" s="1"/>
      <c r="G16" s="1">
        <f ca="1">TANH(-G2^2-G3^2-2*G4-G5^2*0.22-0.5*G6+G7+0.2*G8^3-0.1*G9-0.9*G10+0.8*G11+0.3*G12)*700+4500+RAND()*50</f>
        <v>4157.3312028944711</v>
      </c>
      <c r="H16" s="1">
        <f t="shared" ref="H16:T16" ca="1" si="14">TANH(-H2^2-H3^2-2*H4-H5^2*0.22-0.5*H6+H7+0.2*H8^3-0.1*H9-0.9*H10+0.8*H11+0.3*H12)*700+4500+RAND()*50</f>
        <v>4095.1414968286203</v>
      </c>
      <c r="I16" s="1">
        <f t="shared" ca="1" si="14"/>
        <v>4056.0677336167018</v>
      </c>
      <c r="J16" s="1">
        <f t="shared" ca="1" si="14"/>
        <v>4059.1545021092024</v>
      </c>
      <c r="K16" s="1">
        <f t="shared" ca="1" si="14"/>
        <v>3985.6620567751311</v>
      </c>
      <c r="L16" s="1">
        <f t="shared" ca="1" si="14"/>
        <v>3980.4445115407834</v>
      </c>
      <c r="M16" s="1">
        <f t="shared" ca="1" si="14"/>
        <v>3913.7538553652471</v>
      </c>
      <c r="N16" s="1">
        <f t="shared" ca="1" si="14"/>
        <v>3898.9836071609989</v>
      </c>
      <c r="O16" s="1">
        <f t="shared" ca="1" si="14"/>
        <v>3872.1293531488959</v>
      </c>
      <c r="P16" s="1">
        <f t="shared" ca="1" si="14"/>
        <v>3903.7447486496831</v>
      </c>
      <c r="Q16" s="1">
        <f t="shared" ca="1" si="14"/>
        <v>3859.6355192629453</v>
      </c>
      <c r="R16" s="1">
        <f t="shared" ca="1" si="14"/>
        <v>3886.8631320885038</v>
      </c>
      <c r="S16" s="1">
        <f t="shared" ca="1" si="14"/>
        <v>3859.0208198765604</v>
      </c>
      <c r="T16" s="1">
        <f t="shared" ca="1" si="14"/>
        <v>3860.2853817991222</v>
      </c>
    </row>
    <row r="17" spans="1:20" x14ac:dyDescent="0.25">
      <c r="A17" s="2"/>
      <c r="B17" s="5"/>
      <c r="C17" s="8" t="s">
        <v>19</v>
      </c>
      <c r="D17" s="1" t="s">
        <v>20</v>
      </c>
      <c r="E17" s="1"/>
      <c r="F17" s="1"/>
      <c r="G17" s="1">
        <f ca="1">TANH(-G2-G3^2-G4-G5*0.37-0.13*G6+G7+G8*0.2-0.1*G9+1.2*G10+0.1*G11+0.3*G12)*0.2+0.2+RAND()*0.05</f>
        <v>0.26829902604074102</v>
      </c>
      <c r="H17" s="1">
        <f t="shared" ref="H17:T17" ca="1" si="15">TANH(-H2-H3^2-H4-H5*0.37-0.13*H6+H7+H8*0.2-0.1*H9+1.2*H10+0.1*H11+0.3*H12)*0.2+0.2+RAND()*0.05</f>
        <v>0.23361413069464357</v>
      </c>
      <c r="I17" s="1">
        <f t="shared" ca="1" si="15"/>
        <v>0.23859609925922104</v>
      </c>
      <c r="J17" s="1">
        <f t="shared" ca="1" si="15"/>
        <v>0.23130833953215879</v>
      </c>
      <c r="K17" s="1">
        <f t="shared" ca="1" si="15"/>
        <v>0.19135161620568439</v>
      </c>
      <c r="L17" s="1">
        <f t="shared" ca="1" si="15"/>
        <v>0.16165939838235688</v>
      </c>
      <c r="M17" s="1">
        <f t="shared" ca="1" si="15"/>
        <v>0.12046856849236864</v>
      </c>
      <c r="N17" s="1">
        <f t="shared" ca="1" si="15"/>
        <v>0.10997725313919732</v>
      </c>
      <c r="O17" s="1">
        <f t="shared" ca="1" si="15"/>
        <v>9.2827882867210929E-2</v>
      </c>
      <c r="P17" s="1">
        <f t="shared" ca="1" si="15"/>
        <v>7.2892445494770308E-2</v>
      </c>
      <c r="Q17" s="1">
        <f t="shared" ca="1" si="15"/>
        <v>8.5418509551944438E-2</v>
      </c>
      <c r="R17" s="1">
        <f t="shared" ca="1" si="15"/>
        <v>9.0133677286835884E-2</v>
      </c>
      <c r="S17" s="1">
        <f t="shared" ca="1" si="15"/>
        <v>5.8938118969828847E-2</v>
      </c>
      <c r="T17" s="1">
        <f t="shared" ca="1" si="15"/>
        <v>3.8667403443097333E-2</v>
      </c>
    </row>
    <row r="18" spans="1:20" x14ac:dyDescent="0.25">
      <c r="A18" s="2"/>
      <c r="B18" s="5"/>
      <c r="C18" s="8"/>
      <c r="D18" s="1" t="s">
        <v>21</v>
      </c>
      <c r="E18" s="1"/>
      <c r="F18" s="1"/>
      <c r="G18" s="1">
        <f ca="1">TANH(G2^3+G3^2+5*G4^2+G5*0.001+0.01*G6^3-G7-G8*0.9+0.12*G9+0.2*G10-0.2*G11-0.03*G12)*0.1+0.45+RAND()*0.001</f>
        <v>0.41378557346052142</v>
      </c>
      <c r="H18" s="1">
        <f t="shared" ref="H18:T18" ca="1" si="16">TANH(H2^3+H3^2+5*H4^2+H5*0.001+0.01*H6^3-H7-H8*0.9+0.12*H9+0.2*H10-0.2*H11-0.03*H12)*0.1+0.45+RAND()*0.001</f>
        <v>0.42535142596020503</v>
      </c>
      <c r="I18" s="1">
        <f t="shared" ca="1" si="16"/>
        <v>0.43256407312272016</v>
      </c>
      <c r="J18" s="1">
        <f t="shared" ca="1" si="16"/>
        <v>0.43995021916251181</v>
      </c>
      <c r="K18" s="1">
        <f t="shared" ca="1" si="16"/>
        <v>0.4554329443383846</v>
      </c>
      <c r="L18" s="1">
        <f t="shared" ca="1" si="16"/>
        <v>0.46943714983766666</v>
      </c>
      <c r="M18" s="1">
        <f t="shared" ca="1" si="16"/>
        <v>0.48471920689948506</v>
      </c>
      <c r="N18" s="1">
        <f t="shared" ca="1" si="16"/>
        <v>0.49690582096604036</v>
      </c>
      <c r="O18" s="1">
        <f t="shared" ca="1" si="16"/>
        <v>0.50805093868158357</v>
      </c>
      <c r="P18" s="1">
        <f t="shared" ca="1" si="16"/>
        <v>0.51106338249541983</v>
      </c>
      <c r="Q18" s="1">
        <f t="shared" ca="1" si="16"/>
        <v>0.51541942036415811</v>
      </c>
      <c r="R18" s="1">
        <f t="shared" ca="1" si="16"/>
        <v>0.51857969994316611</v>
      </c>
      <c r="S18" s="1">
        <f t="shared" ca="1" si="16"/>
        <v>0.52283704511332552</v>
      </c>
      <c r="T18" s="1">
        <f t="shared" ca="1" si="16"/>
        <v>0.52821922975273394</v>
      </c>
    </row>
    <row r="19" spans="1:20" x14ac:dyDescent="0.25">
      <c r="A19" s="2"/>
      <c r="B19" s="5"/>
      <c r="C19" s="8"/>
      <c r="D19" s="1" t="s">
        <v>22</v>
      </c>
      <c r="E19" s="1"/>
      <c r="F19" s="1"/>
      <c r="G19" s="1">
        <f ca="1">TANH(-G4-G5^2-G6-G7*0.47-0.15*G8+G9+G10*0.2-0.1*G11+1.2*G12+0.1*G13+0.3*G14)*0.01+0.05+RAND()*0.03</f>
        <v>5.121059423606808E-2</v>
      </c>
      <c r="H19" s="1">
        <f t="shared" ref="H19:T19" ca="1" si="17">TANH(-H4-H5^2-H6-H7*0.47-0.15*H8+H9+H10*0.2-0.1*H11+1.2*H12+0.1*H13+0.3*H14)*0.01+0.05+RAND()*0.03</f>
        <v>7.1752596831789042E-2</v>
      </c>
      <c r="I19" s="1">
        <f t="shared" ca="1" si="17"/>
        <v>6.2817866829385408E-2</v>
      </c>
      <c r="J19" s="1">
        <f t="shared" ca="1" si="17"/>
        <v>5.0726937893660125E-2</v>
      </c>
      <c r="K19" s="1">
        <f t="shared" ca="1" si="17"/>
        <v>6.4868946917883377E-2</v>
      </c>
      <c r="L19" s="1">
        <f t="shared" ca="1" si="17"/>
        <v>5.204312473945899E-2</v>
      </c>
      <c r="M19" s="1">
        <f t="shared" ca="1" si="17"/>
        <v>7.2398414977748932E-2</v>
      </c>
      <c r="N19" s="1">
        <f t="shared" ca="1" si="17"/>
        <v>6.501433875161898E-2</v>
      </c>
      <c r="O19" s="1">
        <f t="shared" ca="1" si="17"/>
        <v>5.8624618622362727E-2</v>
      </c>
      <c r="P19" s="1">
        <f t="shared" ca="1" si="17"/>
        <v>5.1736757527560948E-2</v>
      </c>
      <c r="Q19" s="1">
        <f t="shared" ca="1" si="17"/>
        <v>5.6551733188689557E-2</v>
      </c>
      <c r="R19" s="1">
        <f t="shared" ca="1" si="17"/>
        <v>4.703881482839771E-2</v>
      </c>
      <c r="S19" s="1">
        <f t="shared" ca="1" si="17"/>
        <v>6.9373125309671435E-2</v>
      </c>
      <c r="T19" s="1">
        <f t="shared" ca="1" si="17"/>
        <v>4.2465396355825594E-2</v>
      </c>
    </row>
    <row r="20" spans="1:20" x14ac:dyDescent="0.25">
      <c r="A20" s="2"/>
      <c r="B20" s="5"/>
      <c r="C20" s="8"/>
      <c r="D20" s="1" t="s">
        <v>23</v>
      </c>
      <c r="E20" s="1"/>
      <c r="F20" s="1"/>
      <c r="G20" s="1">
        <f ca="1">TANH(-1.3*G2-0.8*G3^2-G4-G5*0.87-0.13*G6+G7+G8*0.59-0.1*G9+0.5*G10+0.21*G11^2+0.52*G12)*0.08+0.14+RAND()*0.01</f>
        <v>0.14356952863601946</v>
      </c>
      <c r="H20" s="1">
        <f t="shared" ref="H20:T20" ca="1" si="18">TANH(-1.3*H2-0.8*H3^2-H4-H5*0.87-0.13*H6+H7+H8*0.59-0.1*H9+0.5*H10+0.21*H11^2+0.52*H12)*0.08+0.14+RAND()*0.01</f>
        <v>0.1256835489468556</v>
      </c>
      <c r="I20" s="1">
        <f t="shared" ca="1" si="18"/>
        <v>0.11681164999306001</v>
      </c>
      <c r="J20" s="1">
        <f t="shared" ca="1" si="18"/>
        <v>0.11263475161700008</v>
      </c>
      <c r="K20" s="1">
        <f t="shared" ca="1" si="18"/>
        <v>9.9548578864132153E-2</v>
      </c>
      <c r="L20" s="1">
        <f t="shared" ca="1" si="18"/>
        <v>9.6572265460517434E-2</v>
      </c>
      <c r="M20" s="1">
        <f t="shared" ca="1" si="18"/>
        <v>8.4660564696907428E-2</v>
      </c>
      <c r="N20" s="1">
        <f t="shared" ca="1" si="18"/>
        <v>8.3483064215910466E-2</v>
      </c>
      <c r="O20" s="1">
        <f t="shared" ca="1" si="18"/>
        <v>8.0920359182402937E-2</v>
      </c>
      <c r="P20" s="1">
        <f t="shared" ca="1" si="18"/>
        <v>7.7549490429180995E-2</v>
      </c>
      <c r="Q20" s="1">
        <f t="shared" ca="1" si="18"/>
        <v>6.8865937179684089E-2</v>
      </c>
      <c r="R20" s="1">
        <f t="shared" ca="1" si="18"/>
        <v>6.9095809279256182E-2</v>
      </c>
      <c r="S20" s="1">
        <f t="shared" ca="1" si="18"/>
        <v>7.1611221217213306E-2</v>
      </c>
      <c r="T20" s="1">
        <f t="shared" ca="1" si="18"/>
        <v>7.2223573472730396E-2</v>
      </c>
    </row>
    <row r="21" spans="1:20" x14ac:dyDescent="0.25">
      <c r="A21" s="2"/>
      <c r="B21" s="5"/>
      <c r="C21" s="8"/>
      <c r="D21" s="1" t="s">
        <v>24</v>
      </c>
      <c r="E21" s="1"/>
      <c r="F21" s="1"/>
      <c r="G21" s="1">
        <f ca="1">TANH(G2^3+G3^2+0.5*G4+G5*0.01+0.41*G6-G7-G8*1.29+0.8*G9+1.2*G10-0.2*G11-0.23*G12)*0.05+0.45+RAND()*0.001</f>
        <v>0.46708414440038221</v>
      </c>
      <c r="H21" s="1">
        <f t="shared" ref="H21:T21" ca="1" si="19">TANH(H2^3+H3^2+0.5*H4+H5*0.01+0.41*H6-H7-H8*1.29+0.8*H9+1.2*H10-0.2*H11-0.23*H12)*0.05+0.45+RAND()*0.001</f>
        <v>0.4722569926441566</v>
      </c>
      <c r="I21" s="1">
        <f t="shared" ca="1" si="19"/>
        <v>0.47641954694736627</v>
      </c>
      <c r="J21" s="1">
        <f t="shared" ca="1" si="19"/>
        <v>0.47926099375566072</v>
      </c>
      <c r="K21" s="1">
        <f t="shared" ca="1" si="19"/>
        <v>0.48459284262450386</v>
      </c>
      <c r="L21" s="1">
        <f t="shared" ca="1" si="19"/>
        <v>0.48806760076074052</v>
      </c>
      <c r="M21" s="1">
        <f t="shared" ca="1" si="19"/>
        <v>0.49099536372510144</v>
      </c>
      <c r="N21" s="1">
        <f t="shared" ca="1" si="19"/>
        <v>0.49331874928517655</v>
      </c>
      <c r="O21" s="1">
        <f t="shared" ca="1" si="19"/>
        <v>0.49548724298664015</v>
      </c>
      <c r="P21" s="1">
        <f t="shared" ca="1" si="19"/>
        <v>0.49582520842103711</v>
      </c>
      <c r="Q21" s="1">
        <f t="shared" ca="1" si="19"/>
        <v>0.4967845416435458</v>
      </c>
      <c r="R21" s="1">
        <f t="shared" ca="1" si="19"/>
        <v>0.49731350043139333</v>
      </c>
      <c r="S21" s="1">
        <f t="shared" ca="1" si="19"/>
        <v>0.49737345221218526</v>
      </c>
      <c r="T21" s="1">
        <f t="shared" ca="1" si="19"/>
        <v>0.49762195275674204</v>
      </c>
    </row>
    <row r="22" spans="1:20" x14ac:dyDescent="0.25">
      <c r="A22" s="2"/>
      <c r="B22" s="5"/>
      <c r="C22" s="9" t="s">
        <v>25</v>
      </c>
      <c r="D22" s="1" t="s">
        <v>26</v>
      </c>
      <c r="E22" s="1"/>
      <c r="F22" s="1"/>
      <c r="G22" s="1">
        <f ca="1">TANH(G2^2+G3+G4^2+G5*0.8+0.2*G6-0.2*G7-G8*0.8+0.25*G9+0.21*G10-0.6*G11-0.4*G12)*0.35+0.5+RAND()*0.01</f>
        <v>0.74061188457668081</v>
      </c>
      <c r="H22" s="1">
        <f t="shared" ref="H22:T22" ca="1" si="20">TANH(H2^2+H3+H4^2+H5*0.8+0.2*H6-0.2*H7-H8*0.8+0.25*H9+0.21*H10-0.6*H11-0.4*H12)*0.35+0.5+RAND()*0.01</f>
        <v>0.75443527628584361</v>
      </c>
      <c r="I22" s="1">
        <f t="shared" ca="1" si="20"/>
        <v>0.76343484881739776</v>
      </c>
      <c r="J22" s="1">
        <f t="shared" ca="1" si="20"/>
        <v>0.77513930276386667</v>
      </c>
      <c r="K22" s="1">
        <f t="shared" ca="1" si="20"/>
        <v>0.78981401802731055</v>
      </c>
      <c r="L22" s="1">
        <f t="shared" ca="1" si="20"/>
        <v>0.79975581012651409</v>
      </c>
      <c r="M22" s="1">
        <f t="shared" ca="1" si="20"/>
        <v>0.81165233578964735</v>
      </c>
      <c r="N22" s="1">
        <f t="shared" ca="1" si="20"/>
        <v>0.81453294124445408</v>
      </c>
      <c r="O22" s="1">
        <f t="shared" ca="1" si="20"/>
        <v>0.82808504942057848</v>
      </c>
      <c r="P22" s="1">
        <f t="shared" ca="1" si="20"/>
        <v>0.82889918428377796</v>
      </c>
      <c r="Q22" s="1">
        <f t="shared" ca="1" si="20"/>
        <v>0.82544226956198352</v>
      </c>
      <c r="R22" s="1">
        <f t="shared" ca="1" si="20"/>
        <v>0.83456130089941494</v>
      </c>
      <c r="S22" s="1">
        <f t="shared" ca="1" si="20"/>
        <v>0.83257590256855474</v>
      </c>
      <c r="T22" s="1">
        <f t="shared" ca="1" si="20"/>
        <v>0.83292742967940214</v>
      </c>
    </row>
  </sheetData>
  <mergeCells count="6">
    <mergeCell ref="A2:A22"/>
    <mergeCell ref="B2:B8"/>
    <mergeCell ref="B9:B12"/>
    <mergeCell ref="B13:B22"/>
    <mergeCell ref="C13:C16"/>
    <mergeCell ref="C17:C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86132</dc:creator>
  <cp:lastModifiedBy>86132</cp:lastModifiedBy>
  <dcterms:created xsi:type="dcterms:W3CDTF">2021-08-17T09:08:17Z</dcterms:created>
  <dcterms:modified xsi:type="dcterms:W3CDTF">2021-08-17T09:09:07Z</dcterms:modified>
</cp:coreProperties>
</file>